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brlova\Desktop\Excely 2024_čisté\NOVÉ\"/>
    </mc:Choice>
  </mc:AlternateContent>
  <bookViews>
    <workbookView xWindow="0" yWindow="0" windowWidth="28800" windowHeight="12000"/>
  </bookViews>
  <sheets>
    <sheet name="CR AP" sheetId="1" r:id="rId1"/>
    <sheet name="CR AP INT" sheetId="2" r:id="rId2"/>
    <sheet name="CR AP INT 1" sheetId="3" state="hidden" r:id="rId3"/>
  </sheets>
  <externalReferences>
    <externalReference r:id="rId4"/>
  </externalReferences>
  <definedNames>
    <definedName name="_xlnm.Print_Area" localSheetId="0">'CR AP'!$C$1:$N$388</definedName>
    <definedName name="_xlnm.Print_Titles" localSheetId="0">'CR AP'!$42:$45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DH388" i="3" l="1"/>
  <c r="DH387" i="3"/>
  <c r="DH386" i="3"/>
  <c r="DH385" i="3"/>
  <c r="DH384" i="3"/>
  <c r="DH383" i="3"/>
  <c r="DH382" i="3"/>
  <c r="DH381" i="3"/>
  <c r="DH380" i="3"/>
  <c r="DH379" i="3"/>
  <c r="DH378" i="3"/>
  <c r="DH377" i="3"/>
  <c r="DH376" i="3"/>
  <c r="DH375" i="3"/>
  <c r="DH374" i="3"/>
  <c r="DH373" i="3"/>
  <c r="DH372" i="3"/>
  <c r="DH371" i="3"/>
  <c r="DH370" i="3"/>
  <c r="DH369" i="3"/>
  <c r="DH368" i="3"/>
  <c r="DH367" i="3"/>
  <c r="DH366" i="3"/>
  <c r="DH365" i="3"/>
  <c r="DH364" i="3"/>
  <c r="DH363" i="3"/>
  <c r="DH362" i="3"/>
  <c r="DH361" i="3"/>
  <c r="DH360" i="3"/>
  <c r="DH359" i="3"/>
  <c r="DH358" i="3"/>
  <c r="DH357" i="3"/>
  <c r="DH356" i="3"/>
  <c r="DH355" i="3"/>
  <c r="DH354" i="3"/>
  <c r="DH353" i="3"/>
  <c r="DH352" i="3"/>
  <c r="DH351" i="3"/>
  <c r="DH350" i="3"/>
  <c r="DH349" i="3"/>
  <c r="DH348" i="3"/>
  <c r="DH347" i="3"/>
  <c r="DH346" i="3"/>
  <c r="DH345" i="3"/>
  <c r="DH344" i="3"/>
  <c r="DH343" i="3"/>
  <c r="DH342" i="3"/>
  <c r="DH341" i="3"/>
  <c r="DH340" i="3"/>
  <c r="DH339" i="3"/>
  <c r="DH338" i="3"/>
  <c r="DH337" i="3"/>
  <c r="DH336" i="3"/>
  <c r="DH335" i="3"/>
  <c r="DH334" i="3"/>
  <c r="DH333" i="3"/>
  <c r="DH332" i="3"/>
  <c r="DH331" i="3"/>
  <c r="DH330" i="3"/>
  <c r="DH329" i="3"/>
  <c r="DH328" i="3"/>
  <c r="DH327" i="3"/>
  <c r="DH326" i="3"/>
  <c r="DH325" i="3"/>
  <c r="DH324" i="3"/>
  <c r="DH323" i="3"/>
  <c r="DH322" i="3"/>
  <c r="DH321" i="3"/>
  <c r="DH320" i="3"/>
  <c r="DH319" i="3"/>
  <c r="DH318" i="3"/>
  <c r="DH317" i="3"/>
  <c r="DH316" i="3"/>
  <c r="DH315" i="3"/>
  <c r="DH314" i="3"/>
  <c r="DH313" i="3"/>
  <c r="DH312" i="3"/>
  <c r="DH311" i="3"/>
  <c r="DH310" i="3"/>
  <c r="DH309" i="3"/>
  <c r="DH308" i="3"/>
  <c r="DH307" i="3"/>
  <c r="DH306" i="3"/>
  <c r="DH305" i="3"/>
  <c r="DH304" i="3"/>
  <c r="DH303" i="3"/>
  <c r="DH302" i="3"/>
  <c r="DH301" i="3"/>
  <c r="DH300" i="3"/>
  <c r="DH299" i="3"/>
  <c r="DH298" i="3"/>
  <c r="DH297" i="3"/>
  <c r="DH296" i="3"/>
  <c r="DH295" i="3"/>
  <c r="DH294" i="3"/>
  <c r="DH293" i="3"/>
  <c r="DH292" i="3"/>
  <c r="DH291" i="3"/>
  <c r="DH290" i="3"/>
  <c r="DH289" i="3"/>
  <c r="DH288" i="3"/>
  <c r="DH287" i="3"/>
  <c r="DH286" i="3"/>
  <c r="DH285" i="3"/>
  <c r="DH284" i="3"/>
  <c r="DH283" i="3"/>
  <c r="DH282" i="3"/>
  <c r="DH281" i="3"/>
  <c r="H281" i="3"/>
  <c r="BF281" i="3" s="1"/>
  <c r="DH280" i="3"/>
  <c r="H280" i="3"/>
  <c r="BF280" i="3" s="1"/>
  <c r="DH279" i="3"/>
  <c r="H279" i="3"/>
  <c r="BF279" i="3" s="1"/>
  <c r="DH278" i="3"/>
  <c r="H278" i="3"/>
  <c r="BF278" i="3" s="1"/>
  <c r="DH277" i="3"/>
  <c r="H277" i="3"/>
  <c r="BF277" i="3" s="1"/>
  <c r="DH276" i="3"/>
  <c r="H276" i="3"/>
  <c r="BF276" i="3" s="1"/>
  <c r="DH275" i="3"/>
  <c r="H275" i="3"/>
  <c r="BF275" i="3" s="1"/>
  <c r="H274" i="3"/>
  <c r="BF274" i="3" s="1"/>
  <c r="CF274" i="3" s="1"/>
  <c r="H273" i="3"/>
  <c r="BF273" i="3" s="1"/>
  <c r="CF273" i="3" s="1"/>
  <c r="H272" i="3"/>
  <c r="BF272" i="3" s="1"/>
  <c r="CF272" i="3" s="1"/>
  <c r="H271" i="3"/>
  <c r="BF271" i="3" s="1"/>
  <c r="CF271" i="3" s="1"/>
  <c r="H270" i="3"/>
  <c r="BF270" i="3" s="1"/>
  <c r="CF270" i="3" s="1"/>
  <c r="H269" i="3"/>
  <c r="BF269" i="3" s="1"/>
  <c r="CF269" i="3" s="1"/>
  <c r="H268" i="3"/>
  <c r="BF268" i="3" s="1"/>
  <c r="CF268" i="3" s="1"/>
  <c r="H267" i="3"/>
  <c r="BF267" i="3" s="1"/>
  <c r="CF267" i="3" s="1"/>
  <c r="H266" i="3"/>
  <c r="BF266" i="3" s="1"/>
  <c r="CF266" i="3" s="1"/>
  <c r="H265" i="3"/>
  <c r="BF265" i="3" s="1"/>
  <c r="CF265" i="3" s="1"/>
  <c r="H264" i="3"/>
  <c r="BF264" i="3" s="1"/>
  <c r="CF264" i="3" s="1"/>
  <c r="H263" i="3"/>
  <c r="BF263" i="3" s="1"/>
  <c r="CF263" i="3" s="1"/>
  <c r="H262" i="3"/>
  <c r="BF262" i="3" s="1"/>
  <c r="CF262" i="3" s="1"/>
  <c r="H261" i="3"/>
  <c r="BF261" i="3" s="1"/>
  <c r="CF261" i="3" s="1"/>
  <c r="H260" i="3"/>
  <c r="BF260" i="3" s="1"/>
  <c r="CF260" i="3" s="1"/>
  <c r="H259" i="3"/>
  <c r="BF259" i="3" s="1"/>
  <c r="CF259" i="3" s="1"/>
  <c r="H258" i="3"/>
  <c r="BF258" i="3" s="1"/>
  <c r="CF258" i="3" s="1"/>
  <c r="H257" i="3"/>
  <c r="BF257" i="3" s="1"/>
  <c r="CF257" i="3" s="1"/>
  <c r="H256" i="3"/>
  <c r="BF256" i="3" s="1"/>
  <c r="CF256" i="3" s="1"/>
  <c r="H255" i="3"/>
  <c r="BF255" i="3" s="1"/>
  <c r="CF255" i="3" s="1"/>
  <c r="H254" i="3"/>
  <c r="BF254" i="3" s="1"/>
  <c r="CF254" i="3" s="1"/>
  <c r="H253" i="3"/>
  <c r="BF253" i="3" s="1"/>
  <c r="CF253" i="3" s="1"/>
  <c r="H252" i="3"/>
  <c r="BF252" i="3" s="1"/>
  <c r="CF252" i="3" s="1"/>
  <c r="H251" i="3"/>
  <c r="BF251" i="3" s="1"/>
  <c r="CF251" i="3" s="1"/>
  <c r="H250" i="3"/>
  <c r="BF250" i="3" s="1"/>
  <c r="CF250" i="3" s="1"/>
  <c r="H249" i="3"/>
  <c r="BF249" i="3" s="1"/>
  <c r="CF249" i="3" s="1"/>
  <c r="H248" i="3"/>
  <c r="BF248" i="3" s="1"/>
  <c r="CF248" i="3" s="1"/>
  <c r="H247" i="3"/>
  <c r="BF247" i="3" s="1"/>
  <c r="CF247" i="3" s="1"/>
  <c r="H246" i="3"/>
  <c r="BF246" i="3" s="1"/>
  <c r="CF246" i="3" s="1"/>
  <c r="H245" i="3"/>
  <c r="BF245" i="3" s="1"/>
  <c r="CF245" i="3" s="1"/>
  <c r="H244" i="3"/>
  <c r="BF244" i="3" s="1"/>
  <c r="CF244" i="3" s="1"/>
  <c r="H243" i="3"/>
  <c r="BF243" i="3" s="1"/>
  <c r="CF243" i="3" s="1"/>
  <c r="H242" i="3"/>
  <c r="BF242" i="3" s="1"/>
  <c r="CF242" i="3" s="1"/>
  <c r="H241" i="3"/>
  <c r="BF241" i="3" s="1"/>
  <c r="CF241" i="3" s="1"/>
  <c r="H240" i="3"/>
  <c r="BF240" i="3" s="1"/>
  <c r="CF240" i="3" s="1"/>
  <c r="H239" i="3"/>
  <c r="BF239" i="3" s="1"/>
  <c r="CF239" i="3" s="1"/>
  <c r="H238" i="3"/>
  <c r="BF238" i="3" s="1"/>
  <c r="CF238" i="3" s="1"/>
  <c r="H237" i="3"/>
  <c r="BF237" i="3" s="1"/>
  <c r="CF237" i="3" s="1"/>
  <c r="S236" i="3"/>
  <c r="R236" i="3"/>
  <c r="K236" i="3"/>
  <c r="M236" i="3" s="1"/>
  <c r="O236" i="3" s="1"/>
  <c r="P236" i="3" s="1"/>
  <c r="I236" i="3"/>
  <c r="H236" i="3"/>
  <c r="BF236" i="3" s="1"/>
  <c r="CF236" i="3" s="1"/>
  <c r="G236" i="3"/>
  <c r="F236" i="3"/>
  <c r="E236" i="3"/>
  <c r="D236" i="3"/>
  <c r="S235" i="3"/>
  <c r="BQ235" i="3" s="1"/>
  <c r="R235" i="3"/>
  <c r="BP235" i="3" s="1"/>
  <c r="Q235" i="3"/>
  <c r="BO235" i="3" s="1"/>
  <c r="L235" i="3"/>
  <c r="K235" i="3"/>
  <c r="M235" i="3" s="1"/>
  <c r="J235" i="3"/>
  <c r="BH235" i="3" s="1"/>
  <c r="I235" i="3"/>
  <c r="BG235" i="3" s="1"/>
  <c r="H235" i="3"/>
  <c r="BF235" i="3" s="1"/>
  <c r="G235" i="3"/>
  <c r="BE235" i="3" s="1"/>
  <c r="F235" i="3"/>
  <c r="BD235" i="3" s="1"/>
  <c r="S234" i="3"/>
  <c r="BQ234" i="3" s="1"/>
  <c r="R234" i="3"/>
  <c r="BP234" i="3" s="1"/>
  <c r="Q234" i="3"/>
  <c r="BO234" i="3" s="1"/>
  <c r="L234" i="3"/>
  <c r="K234" i="3"/>
  <c r="BI234" i="3" s="1"/>
  <c r="J234" i="3"/>
  <c r="BH234" i="3" s="1"/>
  <c r="I234" i="3"/>
  <c r="BG234" i="3" s="1"/>
  <c r="H234" i="3"/>
  <c r="BF234" i="3" s="1"/>
  <c r="G234" i="3"/>
  <c r="BE234" i="3" s="1"/>
  <c r="F234" i="3"/>
  <c r="BD234" i="3" s="1"/>
  <c r="S233" i="3"/>
  <c r="BQ233" i="3" s="1"/>
  <c r="R233" i="3"/>
  <c r="BP233" i="3" s="1"/>
  <c r="Q233" i="3"/>
  <c r="BO233" i="3" s="1"/>
  <c r="L233" i="3"/>
  <c r="K233" i="3"/>
  <c r="M233" i="3" s="1"/>
  <c r="J233" i="3"/>
  <c r="BH233" i="3" s="1"/>
  <c r="I233" i="3"/>
  <c r="BG233" i="3" s="1"/>
  <c r="H233" i="3"/>
  <c r="BF233" i="3" s="1"/>
  <c r="G233" i="3"/>
  <c r="BE233" i="3" s="1"/>
  <c r="F233" i="3"/>
  <c r="BD233" i="3" s="1"/>
  <c r="S232" i="3"/>
  <c r="BQ232" i="3" s="1"/>
  <c r="R232" i="3"/>
  <c r="BP232" i="3" s="1"/>
  <c r="Q232" i="3"/>
  <c r="BO232" i="3" s="1"/>
  <c r="L232" i="3"/>
  <c r="K232" i="3"/>
  <c r="M232" i="3" s="1"/>
  <c r="J232" i="3"/>
  <c r="BH232" i="3" s="1"/>
  <c r="I232" i="3"/>
  <c r="BG232" i="3" s="1"/>
  <c r="H232" i="3"/>
  <c r="BF232" i="3" s="1"/>
  <c r="G232" i="3"/>
  <c r="BE232" i="3" s="1"/>
  <c r="F232" i="3"/>
  <c r="BD232" i="3" s="1"/>
  <c r="S231" i="3"/>
  <c r="BQ231" i="3" s="1"/>
  <c r="R231" i="3"/>
  <c r="BP231" i="3" s="1"/>
  <c r="Q231" i="3"/>
  <c r="BO231" i="3" s="1"/>
  <c r="L231" i="3"/>
  <c r="BJ231" i="3" s="1"/>
  <c r="K231" i="3"/>
  <c r="M231" i="3" s="1"/>
  <c r="J231" i="3"/>
  <c r="BH231" i="3" s="1"/>
  <c r="I231" i="3"/>
  <c r="BG231" i="3" s="1"/>
  <c r="H231" i="3"/>
  <c r="BF231" i="3" s="1"/>
  <c r="G231" i="3"/>
  <c r="BE231" i="3" s="1"/>
  <c r="F231" i="3"/>
  <c r="BD231" i="3" s="1"/>
  <c r="S230" i="3"/>
  <c r="BQ230" i="3" s="1"/>
  <c r="R230" i="3"/>
  <c r="BP230" i="3" s="1"/>
  <c r="Q230" i="3"/>
  <c r="BO230" i="3" s="1"/>
  <c r="L230" i="3"/>
  <c r="K230" i="3"/>
  <c r="M230" i="3" s="1"/>
  <c r="J230" i="3"/>
  <c r="BH230" i="3" s="1"/>
  <c r="I230" i="3"/>
  <c r="BG230" i="3" s="1"/>
  <c r="H230" i="3"/>
  <c r="BF230" i="3" s="1"/>
  <c r="G230" i="3"/>
  <c r="BE230" i="3" s="1"/>
  <c r="F230" i="3"/>
  <c r="BD230" i="3" s="1"/>
  <c r="S229" i="3"/>
  <c r="BQ229" i="3" s="1"/>
  <c r="R229" i="3"/>
  <c r="BP229" i="3" s="1"/>
  <c r="Q229" i="3"/>
  <c r="BO229" i="3" s="1"/>
  <c r="L229" i="3"/>
  <c r="BJ229" i="3" s="1"/>
  <c r="K229" i="3"/>
  <c r="BI229" i="3" s="1"/>
  <c r="J229" i="3"/>
  <c r="BH229" i="3" s="1"/>
  <c r="I229" i="3"/>
  <c r="BG229" i="3" s="1"/>
  <c r="H229" i="3"/>
  <c r="BF229" i="3" s="1"/>
  <c r="G229" i="3"/>
  <c r="BE229" i="3" s="1"/>
  <c r="F229" i="3"/>
  <c r="BD229" i="3" s="1"/>
  <c r="S228" i="3"/>
  <c r="BQ228" i="3" s="1"/>
  <c r="R228" i="3"/>
  <c r="BP228" i="3" s="1"/>
  <c r="Q228" i="3"/>
  <c r="BO228" i="3" s="1"/>
  <c r="L228" i="3"/>
  <c r="BJ228" i="3" s="1"/>
  <c r="K228" i="3"/>
  <c r="BI228" i="3" s="1"/>
  <c r="J228" i="3"/>
  <c r="BH228" i="3" s="1"/>
  <c r="I228" i="3"/>
  <c r="BG228" i="3" s="1"/>
  <c r="H228" i="3"/>
  <c r="BF228" i="3" s="1"/>
  <c r="G228" i="3"/>
  <c r="BE228" i="3" s="1"/>
  <c r="F228" i="3"/>
  <c r="BD228" i="3" s="1"/>
  <c r="S227" i="3"/>
  <c r="BQ227" i="3" s="1"/>
  <c r="R227" i="3"/>
  <c r="BP227" i="3" s="1"/>
  <c r="Q227" i="3"/>
  <c r="BO227" i="3" s="1"/>
  <c r="L227" i="3"/>
  <c r="A227" i="3" s="1"/>
  <c r="K227" i="3"/>
  <c r="M227" i="3" s="1"/>
  <c r="O227" i="3" s="1"/>
  <c r="BM227" i="3" s="1"/>
  <c r="CI227" i="3" s="1"/>
  <c r="J227" i="3"/>
  <c r="BH227" i="3" s="1"/>
  <c r="I227" i="3"/>
  <c r="BG227" i="3" s="1"/>
  <c r="H227" i="3"/>
  <c r="BF227" i="3" s="1"/>
  <c r="G227" i="3"/>
  <c r="BE227" i="3" s="1"/>
  <c r="F227" i="3"/>
  <c r="BD227" i="3" s="1"/>
  <c r="S226" i="3"/>
  <c r="BQ226" i="3" s="1"/>
  <c r="R226" i="3"/>
  <c r="BP226" i="3" s="1"/>
  <c r="Q226" i="3"/>
  <c r="BO226" i="3" s="1"/>
  <c r="L226" i="3"/>
  <c r="A226" i="3" s="1"/>
  <c r="K226" i="3"/>
  <c r="BI226" i="3" s="1"/>
  <c r="J226" i="3"/>
  <c r="BH226" i="3" s="1"/>
  <c r="I226" i="3"/>
  <c r="BG226" i="3" s="1"/>
  <c r="H226" i="3"/>
  <c r="BF226" i="3" s="1"/>
  <c r="G226" i="3"/>
  <c r="BE226" i="3" s="1"/>
  <c r="F226" i="3"/>
  <c r="BD226" i="3" s="1"/>
  <c r="S225" i="3"/>
  <c r="BQ225" i="3" s="1"/>
  <c r="R225" i="3"/>
  <c r="BP225" i="3" s="1"/>
  <c r="Q225" i="3"/>
  <c r="BO225" i="3" s="1"/>
  <c r="L225" i="3"/>
  <c r="A225" i="3" s="1"/>
  <c r="K225" i="3"/>
  <c r="M225" i="3" s="1"/>
  <c r="J225" i="3"/>
  <c r="BH225" i="3" s="1"/>
  <c r="I225" i="3"/>
  <c r="BG225" i="3" s="1"/>
  <c r="H225" i="3"/>
  <c r="BF225" i="3" s="1"/>
  <c r="G225" i="3"/>
  <c r="BE225" i="3" s="1"/>
  <c r="F225" i="3"/>
  <c r="BD225" i="3" s="1"/>
  <c r="S224" i="3"/>
  <c r="BQ224" i="3" s="1"/>
  <c r="R224" i="3"/>
  <c r="BP224" i="3" s="1"/>
  <c r="Q224" i="3"/>
  <c r="BO224" i="3" s="1"/>
  <c r="L224" i="3"/>
  <c r="K224" i="3"/>
  <c r="BI224" i="3" s="1"/>
  <c r="J224" i="3"/>
  <c r="BH224" i="3" s="1"/>
  <c r="I224" i="3"/>
  <c r="BG224" i="3" s="1"/>
  <c r="H224" i="3"/>
  <c r="BF224" i="3" s="1"/>
  <c r="G224" i="3"/>
  <c r="BE224" i="3" s="1"/>
  <c r="F224" i="3"/>
  <c r="BD224" i="3" s="1"/>
  <c r="S223" i="3"/>
  <c r="BQ223" i="3" s="1"/>
  <c r="R223" i="3"/>
  <c r="BP223" i="3" s="1"/>
  <c r="Q223" i="3"/>
  <c r="BO223" i="3" s="1"/>
  <c r="L223" i="3"/>
  <c r="A223" i="3" s="1"/>
  <c r="K223" i="3"/>
  <c r="M223" i="3" s="1"/>
  <c r="J223" i="3"/>
  <c r="BH223" i="3" s="1"/>
  <c r="I223" i="3"/>
  <c r="BG223" i="3" s="1"/>
  <c r="H223" i="3"/>
  <c r="BF223" i="3" s="1"/>
  <c r="G223" i="3"/>
  <c r="BE223" i="3" s="1"/>
  <c r="F223" i="3"/>
  <c r="BD223" i="3" s="1"/>
  <c r="S222" i="3"/>
  <c r="BQ222" i="3" s="1"/>
  <c r="R222" i="3"/>
  <c r="BP222" i="3" s="1"/>
  <c r="Q222" i="3"/>
  <c r="BO222" i="3" s="1"/>
  <c r="L222" i="3"/>
  <c r="A222" i="3" s="1"/>
  <c r="K222" i="3"/>
  <c r="M222" i="3" s="1"/>
  <c r="O222" i="3" s="1"/>
  <c r="J222" i="3"/>
  <c r="BH222" i="3" s="1"/>
  <c r="I222" i="3"/>
  <c r="BG222" i="3" s="1"/>
  <c r="H222" i="3"/>
  <c r="BF222" i="3" s="1"/>
  <c r="G222" i="3"/>
  <c r="BE222" i="3" s="1"/>
  <c r="F222" i="3"/>
  <c r="BD222" i="3" s="1"/>
  <c r="S221" i="3"/>
  <c r="BQ221" i="3" s="1"/>
  <c r="R221" i="3"/>
  <c r="BP221" i="3" s="1"/>
  <c r="Q221" i="3"/>
  <c r="BO221" i="3" s="1"/>
  <c r="L221" i="3"/>
  <c r="A221" i="3" s="1"/>
  <c r="K221" i="3"/>
  <c r="M221" i="3" s="1"/>
  <c r="J221" i="3"/>
  <c r="BH221" i="3" s="1"/>
  <c r="I221" i="3"/>
  <c r="BG221" i="3" s="1"/>
  <c r="H221" i="3"/>
  <c r="BF221" i="3" s="1"/>
  <c r="G221" i="3"/>
  <c r="BE221" i="3" s="1"/>
  <c r="F221" i="3"/>
  <c r="BD221" i="3" s="1"/>
  <c r="S220" i="3"/>
  <c r="BQ220" i="3" s="1"/>
  <c r="R220" i="3"/>
  <c r="BP220" i="3" s="1"/>
  <c r="Q220" i="3"/>
  <c r="BO220" i="3" s="1"/>
  <c r="L220" i="3"/>
  <c r="BJ220" i="3" s="1"/>
  <c r="K220" i="3"/>
  <c r="J220" i="3"/>
  <c r="BH220" i="3" s="1"/>
  <c r="I220" i="3"/>
  <c r="BG220" i="3" s="1"/>
  <c r="H220" i="3"/>
  <c r="BF220" i="3" s="1"/>
  <c r="G220" i="3"/>
  <c r="BE220" i="3" s="1"/>
  <c r="F220" i="3"/>
  <c r="BD220" i="3" s="1"/>
  <c r="S219" i="3"/>
  <c r="BQ219" i="3" s="1"/>
  <c r="R219" i="3"/>
  <c r="BP219" i="3" s="1"/>
  <c r="Q219" i="3"/>
  <c r="BO219" i="3" s="1"/>
  <c r="L219" i="3"/>
  <c r="A219" i="3" s="1"/>
  <c r="K219" i="3"/>
  <c r="J219" i="3"/>
  <c r="BH219" i="3" s="1"/>
  <c r="I219" i="3"/>
  <c r="BG219" i="3" s="1"/>
  <c r="H219" i="3"/>
  <c r="BF219" i="3" s="1"/>
  <c r="G219" i="3"/>
  <c r="BE219" i="3" s="1"/>
  <c r="F219" i="3"/>
  <c r="BD219" i="3" s="1"/>
  <c r="S218" i="3"/>
  <c r="BQ218" i="3" s="1"/>
  <c r="R218" i="3"/>
  <c r="BP218" i="3" s="1"/>
  <c r="Q218" i="3"/>
  <c r="BO218" i="3" s="1"/>
  <c r="L218" i="3"/>
  <c r="BJ218" i="3" s="1"/>
  <c r="K218" i="3"/>
  <c r="M218" i="3" s="1"/>
  <c r="J218" i="3"/>
  <c r="BH218" i="3" s="1"/>
  <c r="I218" i="3"/>
  <c r="BG218" i="3" s="1"/>
  <c r="H218" i="3"/>
  <c r="BF218" i="3" s="1"/>
  <c r="G218" i="3"/>
  <c r="BE218" i="3" s="1"/>
  <c r="F218" i="3"/>
  <c r="BD218" i="3" s="1"/>
  <c r="S217" i="3"/>
  <c r="BQ217" i="3" s="1"/>
  <c r="R217" i="3"/>
  <c r="BP217" i="3" s="1"/>
  <c r="Q217" i="3"/>
  <c r="BO217" i="3" s="1"/>
  <c r="L217" i="3"/>
  <c r="A217" i="3" s="1"/>
  <c r="K217" i="3"/>
  <c r="M217" i="3" s="1"/>
  <c r="BK217" i="3" s="1"/>
  <c r="J217" i="3"/>
  <c r="BH217" i="3" s="1"/>
  <c r="I217" i="3"/>
  <c r="BG217" i="3" s="1"/>
  <c r="H217" i="3"/>
  <c r="BF217" i="3" s="1"/>
  <c r="G217" i="3"/>
  <c r="BE217" i="3" s="1"/>
  <c r="F217" i="3"/>
  <c r="BD217" i="3" s="1"/>
  <c r="S216" i="3"/>
  <c r="BQ216" i="3" s="1"/>
  <c r="R216" i="3"/>
  <c r="BP216" i="3" s="1"/>
  <c r="Q216" i="3"/>
  <c r="BO216" i="3" s="1"/>
  <c r="L216" i="3"/>
  <c r="K216" i="3"/>
  <c r="BI216" i="3" s="1"/>
  <c r="J216" i="3"/>
  <c r="BH216" i="3" s="1"/>
  <c r="I216" i="3"/>
  <c r="BG216" i="3" s="1"/>
  <c r="H216" i="3"/>
  <c r="BF216" i="3" s="1"/>
  <c r="G216" i="3"/>
  <c r="BE216" i="3" s="1"/>
  <c r="F216" i="3"/>
  <c r="BD216" i="3" s="1"/>
  <c r="S215" i="3"/>
  <c r="BQ215" i="3" s="1"/>
  <c r="R215" i="3"/>
  <c r="BP215" i="3" s="1"/>
  <c r="Q215" i="3"/>
  <c r="BO215" i="3" s="1"/>
  <c r="L215" i="3"/>
  <c r="K215" i="3"/>
  <c r="M215" i="3" s="1"/>
  <c r="BK215" i="3" s="1"/>
  <c r="J215" i="3"/>
  <c r="BH215" i="3" s="1"/>
  <c r="I215" i="3"/>
  <c r="BG215" i="3" s="1"/>
  <c r="H215" i="3"/>
  <c r="BF215" i="3" s="1"/>
  <c r="G215" i="3"/>
  <c r="BE215" i="3" s="1"/>
  <c r="F215" i="3"/>
  <c r="BD215" i="3" s="1"/>
  <c r="S214" i="3"/>
  <c r="BQ214" i="3" s="1"/>
  <c r="R214" i="3"/>
  <c r="BP214" i="3" s="1"/>
  <c r="Q214" i="3"/>
  <c r="BO214" i="3" s="1"/>
  <c r="L214" i="3"/>
  <c r="A214" i="3" s="1"/>
  <c r="K214" i="3"/>
  <c r="J214" i="3"/>
  <c r="BH214" i="3" s="1"/>
  <c r="I214" i="3"/>
  <c r="BG214" i="3" s="1"/>
  <c r="H214" i="3"/>
  <c r="BF214" i="3" s="1"/>
  <c r="G214" i="3"/>
  <c r="BE214" i="3" s="1"/>
  <c r="F214" i="3"/>
  <c r="BD214" i="3" s="1"/>
  <c r="S213" i="3"/>
  <c r="BQ213" i="3" s="1"/>
  <c r="R213" i="3"/>
  <c r="BP213" i="3" s="1"/>
  <c r="Q213" i="3"/>
  <c r="BO213" i="3" s="1"/>
  <c r="L213" i="3"/>
  <c r="BJ213" i="3" s="1"/>
  <c r="K213" i="3"/>
  <c r="BI213" i="3" s="1"/>
  <c r="J213" i="3"/>
  <c r="BH213" i="3" s="1"/>
  <c r="I213" i="3"/>
  <c r="BG213" i="3" s="1"/>
  <c r="H213" i="3"/>
  <c r="BF213" i="3" s="1"/>
  <c r="G213" i="3"/>
  <c r="BE213" i="3" s="1"/>
  <c r="F213" i="3"/>
  <c r="BD213" i="3" s="1"/>
  <c r="S212" i="3"/>
  <c r="BQ212" i="3" s="1"/>
  <c r="R212" i="3"/>
  <c r="BP212" i="3" s="1"/>
  <c r="Q212" i="3"/>
  <c r="BO212" i="3" s="1"/>
  <c r="L212" i="3"/>
  <c r="A212" i="3" s="1"/>
  <c r="K212" i="3"/>
  <c r="M212" i="3" s="1"/>
  <c r="J212" i="3"/>
  <c r="BH212" i="3" s="1"/>
  <c r="I212" i="3"/>
  <c r="BG212" i="3" s="1"/>
  <c r="H212" i="3"/>
  <c r="BF212" i="3" s="1"/>
  <c r="G212" i="3"/>
  <c r="BE212" i="3" s="1"/>
  <c r="F212" i="3"/>
  <c r="BD212" i="3" s="1"/>
  <c r="S211" i="3"/>
  <c r="BQ211" i="3" s="1"/>
  <c r="R211" i="3"/>
  <c r="BP211" i="3" s="1"/>
  <c r="Q211" i="3"/>
  <c r="BO211" i="3" s="1"/>
  <c r="L211" i="3"/>
  <c r="A211" i="3" s="1"/>
  <c r="K211" i="3"/>
  <c r="BI211" i="3" s="1"/>
  <c r="J211" i="3"/>
  <c r="BH211" i="3" s="1"/>
  <c r="I211" i="3"/>
  <c r="BG211" i="3" s="1"/>
  <c r="H211" i="3"/>
  <c r="BF211" i="3" s="1"/>
  <c r="G211" i="3"/>
  <c r="BE211" i="3" s="1"/>
  <c r="F211" i="3"/>
  <c r="BD211" i="3" s="1"/>
  <c r="S210" i="3"/>
  <c r="BQ210" i="3" s="1"/>
  <c r="R210" i="3"/>
  <c r="BP210" i="3" s="1"/>
  <c r="Q210" i="3"/>
  <c r="BO210" i="3" s="1"/>
  <c r="L210" i="3"/>
  <c r="BJ210" i="3" s="1"/>
  <c r="K210" i="3"/>
  <c r="M210" i="3" s="1"/>
  <c r="J210" i="3"/>
  <c r="BH210" i="3" s="1"/>
  <c r="I210" i="3"/>
  <c r="BG210" i="3" s="1"/>
  <c r="H210" i="3"/>
  <c r="BF210" i="3" s="1"/>
  <c r="G210" i="3"/>
  <c r="BE210" i="3" s="1"/>
  <c r="F210" i="3"/>
  <c r="BD210" i="3" s="1"/>
  <c r="S209" i="3"/>
  <c r="BQ209" i="3" s="1"/>
  <c r="R209" i="3"/>
  <c r="BP209" i="3" s="1"/>
  <c r="Q209" i="3"/>
  <c r="BO209" i="3" s="1"/>
  <c r="L209" i="3"/>
  <c r="K209" i="3"/>
  <c r="BI209" i="3" s="1"/>
  <c r="J209" i="3"/>
  <c r="BH209" i="3" s="1"/>
  <c r="I209" i="3"/>
  <c r="BG209" i="3" s="1"/>
  <c r="H209" i="3"/>
  <c r="BF209" i="3" s="1"/>
  <c r="G209" i="3"/>
  <c r="BE209" i="3" s="1"/>
  <c r="F209" i="3"/>
  <c r="BD209" i="3" s="1"/>
  <c r="S208" i="3"/>
  <c r="BQ208" i="3" s="1"/>
  <c r="R208" i="3"/>
  <c r="BP208" i="3" s="1"/>
  <c r="Q208" i="3"/>
  <c r="BO208" i="3" s="1"/>
  <c r="L208" i="3"/>
  <c r="BJ208" i="3" s="1"/>
  <c r="K208" i="3"/>
  <c r="M208" i="3" s="1"/>
  <c r="BK208" i="3" s="1"/>
  <c r="J208" i="3"/>
  <c r="I208" i="3"/>
  <c r="BG208" i="3" s="1"/>
  <c r="H208" i="3"/>
  <c r="BF208" i="3" s="1"/>
  <c r="G208" i="3"/>
  <c r="BE208" i="3" s="1"/>
  <c r="F208" i="3"/>
  <c r="BD208" i="3" s="1"/>
  <c r="S207" i="3"/>
  <c r="BQ207" i="3" s="1"/>
  <c r="R207" i="3"/>
  <c r="BP207" i="3" s="1"/>
  <c r="Q207" i="3"/>
  <c r="BO207" i="3" s="1"/>
  <c r="L207" i="3"/>
  <c r="A207" i="3" s="1"/>
  <c r="K207" i="3"/>
  <c r="J207" i="3"/>
  <c r="I207" i="3"/>
  <c r="BG207" i="3" s="1"/>
  <c r="H207" i="3"/>
  <c r="BF207" i="3" s="1"/>
  <c r="G207" i="3"/>
  <c r="BE207" i="3" s="1"/>
  <c r="F207" i="3"/>
  <c r="BD207" i="3" s="1"/>
  <c r="S206" i="3"/>
  <c r="BQ206" i="3" s="1"/>
  <c r="R206" i="3"/>
  <c r="BP206" i="3" s="1"/>
  <c r="Q206" i="3"/>
  <c r="BO206" i="3" s="1"/>
  <c r="L206" i="3"/>
  <c r="BJ206" i="3" s="1"/>
  <c r="K206" i="3"/>
  <c r="M206" i="3" s="1"/>
  <c r="BK206" i="3" s="1"/>
  <c r="J206" i="3"/>
  <c r="I206" i="3"/>
  <c r="BG206" i="3" s="1"/>
  <c r="H206" i="3"/>
  <c r="BF206" i="3" s="1"/>
  <c r="G206" i="3"/>
  <c r="BE206" i="3" s="1"/>
  <c r="F206" i="3"/>
  <c r="BD206" i="3" s="1"/>
  <c r="S205" i="3"/>
  <c r="BQ205" i="3" s="1"/>
  <c r="R205" i="3"/>
  <c r="BP205" i="3" s="1"/>
  <c r="Q205" i="3"/>
  <c r="BO205" i="3" s="1"/>
  <c r="L205" i="3"/>
  <c r="A205" i="3" s="1"/>
  <c r="K205" i="3"/>
  <c r="BI205" i="3" s="1"/>
  <c r="J205" i="3"/>
  <c r="BH205" i="3" s="1"/>
  <c r="I205" i="3"/>
  <c r="BG205" i="3" s="1"/>
  <c r="H205" i="3"/>
  <c r="BF205" i="3" s="1"/>
  <c r="G205" i="3"/>
  <c r="BE205" i="3" s="1"/>
  <c r="F205" i="3"/>
  <c r="BD205" i="3" s="1"/>
  <c r="S204" i="3"/>
  <c r="BQ204" i="3" s="1"/>
  <c r="R204" i="3"/>
  <c r="BP204" i="3" s="1"/>
  <c r="Q204" i="3"/>
  <c r="BO204" i="3" s="1"/>
  <c r="L204" i="3"/>
  <c r="BJ204" i="3" s="1"/>
  <c r="K204" i="3"/>
  <c r="M204" i="3" s="1"/>
  <c r="BK204" i="3" s="1"/>
  <c r="J204" i="3"/>
  <c r="BH204" i="3" s="1"/>
  <c r="I204" i="3"/>
  <c r="BG204" i="3" s="1"/>
  <c r="H204" i="3"/>
  <c r="BF204" i="3" s="1"/>
  <c r="G204" i="3"/>
  <c r="BE204" i="3" s="1"/>
  <c r="F204" i="3"/>
  <c r="BD204" i="3" s="1"/>
  <c r="S203" i="3"/>
  <c r="BQ203" i="3" s="1"/>
  <c r="R203" i="3"/>
  <c r="BP203" i="3" s="1"/>
  <c r="Q203" i="3"/>
  <c r="BO203" i="3" s="1"/>
  <c r="L203" i="3"/>
  <c r="A203" i="3" s="1"/>
  <c r="K203" i="3"/>
  <c r="M203" i="3" s="1"/>
  <c r="O203" i="3" s="1"/>
  <c r="J203" i="3"/>
  <c r="BH203" i="3" s="1"/>
  <c r="I203" i="3"/>
  <c r="BG203" i="3" s="1"/>
  <c r="H203" i="3"/>
  <c r="BF203" i="3" s="1"/>
  <c r="G203" i="3"/>
  <c r="BE203" i="3" s="1"/>
  <c r="F203" i="3"/>
  <c r="BD203" i="3" s="1"/>
  <c r="S202" i="3"/>
  <c r="BQ202" i="3" s="1"/>
  <c r="R202" i="3"/>
  <c r="BP202" i="3" s="1"/>
  <c r="Q202" i="3"/>
  <c r="BO202" i="3" s="1"/>
  <c r="L202" i="3"/>
  <c r="K202" i="3"/>
  <c r="BI202" i="3" s="1"/>
  <c r="J202" i="3"/>
  <c r="BH202" i="3" s="1"/>
  <c r="I202" i="3"/>
  <c r="BG202" i="3" s="1"/>
  <c r="H202" i="3"/>
  <c r="BF202" i="3" s="1"/>
  <c r="G202" i="3"/>
  <c r="BE202" i="3" s="1"/>
  <c r="F202" i="3"/>
  <c r="BD202" i="3" s="1"/>
  <c r="S201" i="3"/>
  <c r="BQ201" i="3" s="1"/>
  <c r="R201" i="3"/>
  <c r="BP201" i="3" s="1"/>
  <c r="Q201" i="3"/>
  <c r="BO201" i="3" s="1"/>
  <c r="L201" i="3"/>
  <c r="A201" i="3" s="1"/>
  <c r="K201" i="3"/>
  <c r="M201" i="3" s="1"/>
  <c r="J201" i="3"/>
  <c r="BH201" i="3" s="1"/>
  <c r="I201" i="3"/>
  <c r="BG201" i="3" s="1"/>
  <c r="H201" i="3"/>
  <c r="BF201" i="3" s="1"/>
  <c r="G201" i="3"/>
  <c r="BE201" i="3" s="1"/>
  <c r="F201" i="3"/>
  <c r="BD201" i="3" s="1"/>
  <c r="S200" i="3"/>
  <c r="BQ200" i="3" s="1"/>
  <c r="R200" i="3"/>
  <c r="BP200" i="3" s="1"/>
  <c r="Q200" i="3"/>
  <c r="BO200" i="3" s="1"/>
  <c r="L200" i="3"/>
  <c r="BJ200" i="3" s="1"/>
  <c r="K200" i="3"/>
  <c r="J200" i="3"/>
  <c r="BH200" i="3" s="1"/>
  <c r="I200" i="3"/>
  <c r="BG200" i="3" s="1"/>
  <c r="H200" i="3"/>
  <c r="BF200" i="3" s="1"/>
  <c r="G200" i="3"/>
  <c r="BE200" i="3" s="1"/>
  <c r="F200" i="3"/>
  <c r="BD200" i="3" s="1"/>
  <c r="S199" i="3"/>
  <c r="BQ199" i="3" s="1"/>
  <c r="R199" i="3"/>
  <c r="BP199" i="3" s="1"/>
  <c r="Q199" i="3"/>
  <c r="BO199" i="3" s="1"/>
  <c r="L199" i="3"/>
  <c r="A199" i="3" s="1"/>
  <c r="K199" i="3"/>
  <c r="M199" i="3" s="1"/>
  <c r="J199" i="3"/>
  <c r="BH199" i="3" s="1"/>
  <c r="I199" i="3"/>
  <c r="BG199" i="3" s="1"/>
  <c r="H199" i="3"/>
  <c r="BF199" i="3" s="1"/>
  <c r="G199" i="3"/>
  <c r="BE199" i="3" s="1"/>
  <c r="F199" i="3"/>
  <c r="BD199" i="3" s="1"/>
  <c r="S198" i="3"/>
  <c r="BQ198" i="3" s="1"/>
  <c r="R198" i="3"/>
  <c r="BP198" i="3" s="1"/>
  <c r="Q198" i="3"/>
  <c r="BO198" i="3" s="1"/>
  <c r="L198" i="3"/>
  <c r="BJ198" i="3" s="1"/>
  <c r="K198" i="3"/>
  <c r="M198" i="3" s="1"/>
  <c r="J198" i="3"/>
  <c r="BH198" i="3" s="1"/>
  <c r="I198" i="3"/>
  <c r="BG198" i="3" s="1"/>
  <c r="H198" i="3"/>
  <c r="BF198" i="3" s="1"/>
  <c r="G198" i="3"/>
  <c r="BE198" i="3" s="1"/>
  <c r="F198" i="3"/>
  <c r="BD198" i="3" s="1"/>
  <c r="S197" i="3"/>
  <c r="BQ197" i="3" s="1"/>
  <c r="R197" i="3"/>
  <c r="BP197" i="3" s="1"/>
  <c r="Q197" i="3"/>
  <c r="BO197" i="3" s="1"/>
  <c r="L197" i="3"/>
  <c r="A197" i="3" s="1"/>
  <c r="K197" i="3"/>
  <c r="M197" i="3" s="1"/>
  <c r="J197" i="3"/>
  <c r="BH197" i="3" s="1"/>
  <c r="I197" i="3"/>
  <c r="BG197" i="3" s="1"/>
  <c r="H197" i="3"/>
  <c r="BF197" i="3" s="1"/>
  <c r="G197" i="3"/>
  <c r="BE197" i="3" s="1"/>
  <c r="F197" i="3"/>
  <c r="BD197" i="3" s="1"/>
  <c r="S196" i="3"/>
  <c r="BQ196" i="3" s="1"/>
  <c r="R196" i="3"/>
  <c r="BP196" i="3" s="1"/>
  <c r="Q196" i="3"/>
  <c r="BO196" i="3" s="1"/>
  <c r="L196" i="3"/>
  <c r="K196" i="3"/>
  <c r="M196" i="3" s="1"/>
  <c r="J196" i="3"/>
  <c r="BH196" i="3" s="1"/>
  <c r="I196" i="3"/>
  <c r="BG196" i="3" s="1"/>
  <c r="H196" i="3"/>
  <c r="BF196" i="3" s="1"/>
  <c r="G196" i="3"/>
  <c r="BE196" i="3" s="1"/>
  <c r="F196" i="3"/>
  <c r="BD196" i="3" s="1"/>
  <c r="S195" i="3"/>
  <c r="BQ195" i="3" s="1"/>
  <c r="R195" i="3"/>
  <c r="BP195" i="3" s="1"/>
  <c r="Q195" i="3"/>
  <c r="BO195" i="3" s="1"/>
  <c r="L195" i="3"/>
  <c r="A195" i="3" s="1"/>
  <c r="K195" i="3"/>
  <c r="M195" i="3" s="1"/>
  <c r="J195" i="3"/>
  <c r="BH195" i="3" s="1"/>
  <c r="I195" i="3"/>
  <c r="BG195" i="3" s="1"/>
  <c r="H195" i="3"/>
  <c r="BF195" i="3" s="1"/>
  <c r="G195" i="3"/>
  <c r="BE195" i="3" s="1"/>
  <c r="F195" i="3"/>
  <c r="BD195" i="3" s="1"/>
  <c r="S194" i="3"/>
  <c r="BQ194" i="3" s="1"/>
  <c r="R194" i="3"/>
  <c r="BP194" i="3" s="1"/>
  <c r="Q194" i="3"/>
  <c r="BO194" i="3" s="1"/>
  <c r="L194" i="3"/>
  <c r="BJ194" i="3" s="1"/>
  <c r="K194" i="3"/>
  <c r="BI194" i="3" s="1"/>
  <c r="J194" i="3"/>
  <c r="BH194" i="3" s="1"/>
  <c r="I194" i="3"/>
  <c r="BG194" i="3" s="1"/>
  <c r="H194" i="3"/>
  <c r="BF194" i="3" s="1"/>
  <c r="G194" i="3"/>
  <c r="BE194" i="3" s="1"/>
  <c r="F194" i="3"/>
  <c r="BD194" i="3" s="1"/>
  <c r="S193" i="3"/>
  <c r="BQ193" i="3" s="1"/>
  <c r="R193" i="3"/>
  <c r="BP193" i="3" s="1"/>
  <c r="Q193" i="3"/>
  <c r="BO193" i="3" s="1"/>
  <c r="L193" i="3"/>
  <c r="K193" i="3"/>
  <c r="M193" i="3" s="1"/>
  <c r="J193" i="3"/>
  <c r="BH193" i="3" s="1"/>
  <c r="I193" i="3"/>
  <c r="BG193" i="3" s="1"/>
  <c r="H193" i="3"/>
  <c r="BF193" i="3" s="1"/>
  <c r="G193" i="3"/>
  <c r="BE193" i="3" s="1"/>
  <c r="F193" i="3"/>
  <c r="BD193" i="3" s="1"/>
  <c r="S192" i="3"/>
  <c r="BQ192" i="3" s="1"/>
  <c r="R192" i="3"/>
  <c r="BP192" i="3" s="1"/>
  <c r="Q192" i="3"/>
  <c r="BO192" i="3" s="1"/>
  <c r="L192" i="3"/>
  <c r="BJ192" i="3" s="1"/>
  <c r="K192" i="3"/>
  <c r="BI192" i="3" s="1"/>
  <c r="J192" i="3"/>
  <c r="BH192" i="3" s="1"/>
  <c r="I192" i="3"/>
  <c r="BG192" i="3" s="1"/>
  <c r="H192" i="3"/>
  <c r="BF192" i="3" s="1"/>
  <c r="G192" i="3"/>
  <c r="BE192" i="3" s="1"/>
  <c r="F192" i="3"/>
  <c r="BD192" i="3" s="1"/>
  <c r="S191" i="3"/>
  <c r="BQ191" i="3" s="1"/>
  <c r="R191" i="3"/>
  <c r="BP191" i="3" s="1"/>
  <c r="Q191" i="3"/>
  <c r="BO191" i="3" s="1"/>
  <c r="L191" i="3"/>
  <c r="A191" i="3" s="1"/>
  <c r="K191" i="3"/>
  <c r="M191" i="3" s="1"/>
  <c r="J191" i="3"/>
  <c r="BH191" i="3" s="1"/>
  <c r="I191" i="3"/>
  <c r="BG191" i="3" s="1"/>
  <c r="H191" i="3"/>
  <c r="BF191" i="3" s="1"/>
  <c r="G191" i="3"/>
  <c r="BE191" i="3" s="1"/>
  <c r="F191" i="3"/>
  <c r="BD191" i="3" s="1"/>
  <c r="S190" i="3"/>
  <c r="BQ190" i="3" s="1"/>
  <c r="R190" i="3"/>
  <c r="BP190" i="3" s="1"/>
  <c r="Q190" i="3"/>
  <c r="BO190" i="3" s="1"/>
  <c r="L190" i="3"/>
  <c r="BJ190" i="3" s="1"/>
  <c r="K190" i="3"/>
  <c r="BI190" i="3" s="1"/>
  <c r="J190" i="3"/>
  <c r="BH190" i="3" s="1"/>
  <c r="I190" i="3"/>
  <c r="BG190" i="3" s="1"/>
  <c r="H190" i="3"/>
  <c r="BF190" i="3" s="1"/>
  <c r="G190" i="3"/>
  <c r="BE190" i="3" s="1"/>
  <c r="F190" i="3"/>
  <c r="BD190" i="3" s="1"/>
  <c r="S189" i="3"/>
  <c r="BQ189" i="3" s="1"/>
  <c r="R189" i="3"/>
  <c r="BP189" i="3" s="1"/>
  <c r="Q189" i="3"/>
  <c r="BO189" i="3" s="1"/>
  <c r="L189" i="3"/>
  <c r="BJ189" i="3" s="1"/>
  <c r="K189" i="3"/>
  <c r="M189" i="3" s="1"/>
  <c r="BK189" i="3" s="1"/>
  <c r="J189" i="3"/>
  <c r="I189" i="3"/>
  <c r="BG189" i="3" s="1"/>
  <c r="H189" i="3"/>
  <c r="BF189" i="3" s="1"/>
  <c r="G189" i="3"/>
  <c r="BE189" i="3" s="1"/>
  <c r="F189" i="3"/>
  <c r="BD189" i="3" s="1"/>
  <c r="S188" i="3"/>
  <c r="BQ188" i="3" s="1"/>
  <c r="R188" i="3"/>
  <c r="BP188" i="3" s="1"/>
  <c r="Q188" i="3"/>
  <c r="BO188" i="3" s="1"/>
  <c r="L188" i="3"/>
  <c r="BJ188" i="3" s="1"/>
  <c r="K188" i="3"/>
  <c r="M188" i="3" s="1"/>
  <c r="J188" i="3"/>
  <c r="BH188" i="3" s="1"/>
  <c r="I188" i="3"/>
  <c r="BG188" i="3" s="1"/>
  <c r="H188" i="3"/>
  <c r="BF188" i="3" s="1"/>
  <c r="G188" i="3"/>
  <c r="BE188" i="3" s="1"/>
  <c r="F188" i="3"/>
  <c r="BD188" i="3" s="1"/>
  <c r="S187" i="3"/>
  <c r="BQ187" i="3" s="1"/>
  <c r="R187" i="3"/>
  <c r="BP187" i="3" s="1"/>
  <c r="Q187" i="3"/>
  <c r="BO187" i="3" s="1"/>
  <c r="L187" i="3"/>
  <c r="A187" i="3" s="1"/>
  <c r="K187" i="3"/>
  <c r="J187" i="3"/>
  <c r="BH187" i="3" s="1"/>
  <c r="I187" i="3"/>
  <c r="BG187" i="3" s="1"/>
  <c r="H187" i="3"/>
  <c r="BF187" i="3" s="1"/>
  <c r="G187" i="3"/>
  <c r="BE187" i="3" s="1"/>
  <c r="F187" i="3"/>
  <c r="BD187" i="3" s="1"/>
  <c r="S186" i="3"/>
  <c r="BQ186" i="3" s="1"/>
  <c r="R186" i="3"/>
  <c r="BP186" i="3" s="1"/>
  <c r="Q186" i="3"/>
  <c r="BO186" i="3" s="1"/>
  <c r="L186" i="3"/>
  <c r="BJ186" i="3" s="1"/>
  <c r="K186" i="3"/>
  <c r="M186" i="3" s="1"/>
  <c r="J186" i="3"/>
  <c r="I186" i="3"/>
  <c r="BG186" i="3" s="1"/>
  <c r="H186" i="3"/>
  <c r="BF186" i="3" s="1"/>
  <c r="G186" i="3"/>
  <c r="BE186" i="3" s="1"/>
  <c r="F186" i="3"/>
  <c r="BD186" i="3" s="1"/>
  <c r="S185" i="3"/>
  <c r="BQ185" i="3" s="1"/>
  <c r="R185" i="3"/>
  <c r="BP185" i="3" s="1"/>
  <c r="Q185" i="3"/>
  <c r="BO185" i="3" s="1"/>
  <c r="L185" i="3"/>
  <c r="A185" i="3" s="1"/>
  <c r="K185" i="3"/>
  <c r="BI185" i="3" s="1"/>
  <c r="J185" i="3"/>
  <c r="BH185" i="3" s="1"/>
  <c r="I185" i="3"/>
  <c r="BG185" i="3" s="1"/>
  <c r="H185" i="3"/>
  <c r="BF185" i="3" s="1"/>
  <c r="G185" i="3"/>
  <c r="BE185" i="3" s="1"/>
  <c r="F185" i="3"/>
  <c r="BD185" i="3" s="1"/>
  <c r="S184" i="3"/>
  <c r="BQ184" i="3" s="1"/>
  <c r="R184" i="3"/>
  <c r="BP184" i="3" s="1"/>
  <c r="Q184" i="3"/>
  <c r="BO184" i="3" s="1"/>
  <c r="L184" i="3"/>
  <c r="BJ184" i="3" s="1"/>
  <c r="K184" i="3"/>
  <c r="M184" i="3" s="1"/>
  <c r="J184" i="3"/>
  <c r="BH184" i="3" s="1"/>
  <c r="I184" i="3"/>
  <c r="BG184" i="3" s="1"/>
  <c r="H184" i="3"/>
  <c r="BF184" i="3" s="1"/>
  <c r="G184" i="3"/>
  <c r="BE184" i="3" s="1"/>
  <c r="F184" i="3"/>
  <c r="BD184" i="3" s="1"/>
  <c r="S183" i="3"/>
  <c r="BQ183" i="3" s="1"/>
  <c r="R183" i="3"/>
  <c r="BP183" i="3" s="1"/>
  <c r="Q183" i="3"/>
  <c r="BO183" i="3" s="1"/>
  <c r="L183" i="3"/>
  <c r="A183" i="3" s="1"/>
  <c r="K183" i="3"/>
  <c r="BI183" i="3" s="1"/>
  <c r="J183" i="3"/>
  <c r="BH183" i="3" s="1"/>
  <c r="I183" i="3"/>
  <c r="BG183" i="3" s="1"/>
  <c r="H183" i="3"/>
  <c r="BF183" i="3" s="1"/>
  <c r="G183" i="3"/>
  <c r="BE183" i="3" s="1"/>
  <c r="F183" i="3"/>
  <c r="BD183" i="3" s="1"/>
  <c r="S182" i="3"/>
  <c r="BQ182" i="3" s="1"/>
  <c r="R182" i="3"/>
  <c r="BP182" i="3" s="1"/>
  <c r="Q182" i="3"/>
  <c r="BO182" i="3" s="1"/>
  <c r="L182" i="3"/>
  <c r="BJ182" i="3" s="1"/>
  <c r="K182" i="3"/>
  <c r="M182" i="3" s="1"/>
  <c r="BK182" i="3" s="1"/>
  <c r="J182" i="3"/>
  <c r="BH182" i="3" s="1"/>
  <c r="I182" i="3"/>
  <c r="BG182" i="3" s="1"/>
  <c r="H182" i="3"/>
  <c r="BF182" i="3" s="1"/>
  <c r="G182" i="3"/>
  <c r="BE182" i="3" s="1"/>
  <c r="F182" i="3"/>
  <c r="BD182" i="3" s="1"/>
  <c r="S181" i="3"/>
  <c r="BQ181" i="3" s="1"/>
  <c r="R181" i="3"/>
  <c r="BP181" i="3" s="1"/>
  <c r="Q181" i="3"/>
  <c r="BO181" i="3" s="1"/>
  <c r="L181" i="3"/>
  <c r="K181" i="3"/>
  <c r="BI181" i="3" s="1"/>
  <c r="J181" i="3"/>
  <c r="BH181" i="3" s="1"/>
  <c r="I181" i="3"/>
  <c r="BG181" i="3" s="1"/>
  <c r="H181" i="3"/>
  <c r="BF181" i="3" s="1"/>
  <c r="G181" i="3"/>
  <c r="BE181" i="3" s="1"/>
  <c r="F181" i="3"/>
  <c r="BD181" i="3" s="1"/>
  <c r="S180" i="3"/>
  <c r="BQ180" i="3" s="1"/>
  <c r="R180" i="3"/>
  <c r="BP180" i="3" s="1"/>
  <c r="Q180" i="3"/>
  <c r="BO180" i="3" s="1"/>
  <c r="L180" i="3"/>
  <c r="BJ180" i="3" s="1"/>
  <c r="K180" i="3"/>
  <c r="M180" i="3" s="1"/>
  <c r="BK180" i="3" s="1"/>
  <c r="J180" i="3"/>
  <c r="BH180" i="3" s="1"/>
  <c r="I180" i="3"/>
  <c r="BG180" i="3" s="1"/>
  <c r="H180" i="3"/>
  <c r="BF180" i="3" s="1"/>
  <c r="G180" i="3"/>
  <c r="BE180" i="3" s="1"/>
  <c r="F180" i="3"/>
  <c r="BD180" i="3" s="1"/>
  <c r="S179" i="3"/>
  <c r="BQ179" i="3" s="1"/>
  <c r="R179" i="3"/>
  <c r="BP179" i="3" s="1"/>
  <c r="Q179" i="3"/>
  <c r="BO179" i="3" s="1"/>
  <c r="L179" i="3"/>
  <c r="K179" i="3"/>
  <c r="BI179" i="3" s="1"/>
  <c r="J179" i="3"/>
  <c r="BH179" i="3" s="1"/>
  <c r="I179" i="3"/>
  <c r="BG179" i="3" s="1"/>
  <c r="H179" i="3"/>
  <c r="BF179" i="3" s="1"/>
  <c r="G179" i="3"/>
  <c r="BE179" i="3" s="1"/>
  <c r="F179" i="3"/>
  <c r="BD179" i="3" s="1"/>
  <c r="S178" i="3"/>
  <c r="BQ178" i="3" s="1"/>
  <c r="R178" i="3"/>
  <c r="BP178" i="3" s="1"/>
  <c r="Q178" i="3"/>
  <c r="BO178" i="3" s="1"/>
  <c r="L178" i="3"/>
  <c r="BJ178" i="3" s="1"/>
  <c r="K178" i="3"/>
  <c r="M178" i="3" s="1"/>
  <c r="BK178" i="3" s="1"/>
  <c r="J178" i="3"/>
  <c r="BH178" i="3" s="1"/>
  <c r="I178" i="3"/>
  <c r="BG178" i="3" s="1"/>
  <c r="H178" i="3"/>
  <c r="BF178" i="3" s="1"/>
  <c r="G178" i="3"/>
  <c r="BE178" i="3" s="1"/>
  <c r="F178" i="3"/>
  <c r="BD178" i="3" s="1"/>
  <c r="S177" i="3"/>
  <c r="BQ177" i="3" s="1"/>
  <c r="R177" i="3"/>
  <c r="BP177" i="3" s="1"/>
  <c r="Q177" i="3"/>
  <c r="BO177" i="3" s="1"/>
  <c r="L177" i="3"/>
  <c r="K177" i="3"/>
  <c r="BI177" i="3" s="1"/>
  <c r="J177" i="3"/>
  <c r="BH177" i="3" s="1"/>
  <c r="I177" i="3"/>
  <c r="BG177" i="3" s="1"/>
  <c r="H177" i="3"/>
  <c r="BF177" i="3" s="1"/>
  <c r="G177" i="3"/>
  <c r="BE177" i="3" s="1"/>
  <c r="F177" i="3"/>
  <c r="BD177" i="3" s="1"/>
  <c r="S176" i="3"/>
  <c r="BQ176" i="3" s="1"/>
  <c r="R176" i="3"/>
  <c r="BP176" i="3" s="1"/>
  <c r="Q176" i="3"/>
  <c r="BO176" i="3" s="1"/>
  <c r="L176" i="3"/>
  <c r="BJ176" i="3" s="1"/>
  <c r="K176" i="3"/>
  <c r="M176" i="3" s="1"/>
  <c r="BK176" i="3" s="1"/>
  <c r="J176" i="3"/>
  <c r="BH176" i="3" s="1"/>
  <c r="I176" i="3"/>
  <c r="BG176" i="3" s="1"/>
  <c r="H176" i="3"/>
  <c r="BF176" i="3" s="1"/>
  <c r="G176" i="3"/>
  <c r="BE176" i="3" s="1"/>
  <c r="F176" i="3"/>
  <c r="BD176" i="3" s="1"/>
  <c r="S175" i="3"/>
  <c r="BQ175" i="3" s="1"/>
  <c r="R175" i="3"/>
  <c r="BP175" i="3" s="1"/>
  <c r="Q175" i="3"/>
  <c r="BO175" i="3" s="1"/>
  <c r="L175" i="3"/>
  <c r="K175" i="3"/>
  <c r="J175" i="3"/>
  <c r="BH175" i="3" s="1"/>
  <c r="I175" i="3"/>
  <c r="BG175" i="3" s="1"/>
  <c r="H175" i="3"/>
  <c r="BF175" i="3" s="1"/>
  <c r="G175" i="3"/>
  <c r="BE175" i="3" s="1"/>
  <c r="F175" i="3"/>
  <c r="BD175" i="3" s="1"/>
  <c r="S174" i="3"/>
  <c r="BQ174" i="3" s="1"/>
  <c r="R174" i="3"/>
  <c r="BP174" i="3" s="1"/>
  <c r="Q174" i="3"/>
  <c r="BO174" i="3" s="1"/>
  <c r="L174" i="3"/>
  <c r="BJ174" i="3" s="1"/>
  <c r="K174" i="3"/>
  <c r="M174" i="3" s="1"/>
  <c r="J174" i="3"/>
  <c r="BH174" i="3" s="1"/>
  <c r="I174" i="3"/>
  <c r="BG174" i="3" s="1"/>
  <c r="H174" i="3"/>
  <c r="BF174" i="3" s="1"/>
  <c r="G174" i="3"/>
  <c r="BE174" i="3" s="1"/>
  <c r="F174" i="3"/>
  <c r="BD174" i="3" s="1"/>
  <c r="S173" i="3"/>
  <c r="BQ173" i="3" s="1"/>
  <c r="R173" i="3"/>
  <c r="BP173" i="3" s="1"/>
  <c r="Q173" i="3"/>
  <c r="BO173" i="3" s="1"/>
  <c r="L173" i="3"/>
  <c r="BJ173" i="3" s="1"/>
  <c r="K173" i="3"/>
  <c r="BI173" i="3" s="1"/>
  <c r="J173" i="3"/>
  <c r="BH173" i="3" s="1"/>
  <c r="I173" i="3"/>
  <c r="BG173" i="3" s="1"/>
  <c r="H173" i="3"/>
  <c r="BF173" i="3" s="1"/>
  <c r="G173" i="3"/>
  <c r="BE173" i="3" s="1"/>
  <c r="F173" i="3"/>
  <c r="BD173" i="3" s="1"/>
  <c r="S172" i="3"/>
  <c r="BQ172" i="3" s="1"/>
  <c r="R172" i="3"/>
  <c r="BP172" i="3" s="1"/>
  <c r="Q172" i="3"/>
  <c r="BO172" i="3" s="1"/>
  <c r="L172" i="3"/>
  <c r="BJ172" i="3" s="1"/>
  <c r="K172" i="3"/>
  <c r="M172" i="3" s="1"/>
  <c r="BK172" i="3" s="1"/>
  <c r="J172" i="3"/>
  <c r="BH172" i="3" s="1"/>
  <c r="I172" i="3"/>
  <c r="BG172" i="3" s="1"/>
  <c r="H172" i="3"/>
  <c r="BF172" i="3" s="1"/>
  <c r="G172" i="3"/>
  <c r="BE172" i="3" s="1"/>
  <c r="F172" i="3"/>
  <c r="BD172" i="3" s="1"/>
  <c r="S171" i="3"/>
  <c r="BQ171" i="3" s="1"/>
  <c r="R171" i="3"/>
  <c r="BP171" i="3" s="1"/>
  <c r="Q171" i="3"/>
  <c r="BO171" i="3" s="1"/>
  <c r="L171" i="3"/>
  <c r="BJ171" i="3" s="1"/>
  <c r="K171" i="3"/>
  <c r="M171" i="3" s="1"/>
  <c r="J171" i="3"/>
  <c r="BH171" i="3" s="1"/>
  <c r="I171" i="3"/>
  <c r="BG171" i="3" s="1"/>
  <c r="H171" i="3"/>
  <c r="BF171" i="3" s="1"/>
  <c r="G171" i="3"/>
  <c r="BE171" i="3" s="1"/>
  <c r="F171" i="3"/>
  <c r="BD171" i="3" s="1"/>
  <c r="S170" i="3"/>
  <c r="BQ170" i="3" s="1"/>
  <c r="R170" i="3"/>
  <c r="BP170" i="3" s="1"/>
  <c r="Q170" i="3"/>
  <c r="BO170" i="3" s="1"/>
  <c r="L170" i="3"/>
  <c r="BJ170" i="3" s="1"/>
  <c r="K170" i="3"/>
  <c r="M170" i="3" s="1"/>
  <c r="J170" i="3"/>
  <c r="BH170" i="3" s="1"/>
  <c r="I170" i="3"/>
  <c r="BG170" i="3" s="1"/>
  <c r="H170" i="3"/>
  <c r="BF170" i="3" s="1"/>
  <c r="G170" i="3"/>
  <c r="BE170" i="3" s="1"/>
  <c r="F170" i="3"/>
  <c r="BD170" i="3" s="1"/>
  <c r="S169" i="3"/>
  <c r="BQ169" i="3" s="1"/>
  <c r="R169" i="3"/>
  <c r="BP169" i="3" s="1"/>
  <c r="Q169" i="3"/>
  <c r="BO169" i="3" s="1"/>
  <c r="L169" i="3"/>
  <c r="K169" i="3"/>
  <c r="J169" i="3"/>
  <c r="BH169" i="3" s="1"/>
  <c r="I169" i="3"/>
  <c r="BG169" i="3" s="1"/>
  <c r="H169" i="3"/>
  <c r="BF169" i="3" s="1"/>
  <c r="G169" i="3"/>
  <c r="BE169" i="3" s="1"/>
  <c r="F169" i="3"/>
  <c r="BD169" i="3" s="1"/>
  <c r="S168" i="3"/>
  <c r="BQ168" i="3" s="1"/>
  <c r="R168" i="3"/>
  <c r="BP168" i="3" s="1"/>
  <c r="Q168" i="3"/>
  <c r="BO168" i="3" s="1"/>
  <c r="L168" i="3"/>
  <c r="BJ168" i="3" s="1"/>
  <c r="K168" i="3"/>
  <c r="BI168" i="3" s="1"/>
  <c r="J168" i="3"/>
  <c r="BH168" i="3" s="1"/>
  <c r="I168" i="3"/>
  <c r="BG168" i="3" s="1"/>
  <c r="H168" i="3"/>
  <c r="BF168" i="3" s="1"/>
  <c r="G168" i="3"/>
  <c r="BE168" i="3" s="1"/>
  <c r="F168" i="3"/>
  <c r="BD168" i="3" s="1"/>
  <c r="S167" i="3"/>
  <c r="BQ167" i="3" s="1"/>
  <c r="R167" i="3"/>
  <c r="BP167" i="3" s="1"/>
  <c r="Q167" i="3"/>
  <c r="BO167" i="3" s="1"/>
  <c r="L167" i="3"/>
  <c r="K167" i="3"/>
  <c r="M167" i="3" s="1"/>
  <c r="J167" i="3"/>
  <c r="BH167" i="3" s="1"/>
  <c r="I167" i="3"/>
  <c r="BG167" i="3" s="1"/>
  <c r="H167" i="3"/>
  <c r="BF167" i="3" s="1"/>
  <c r="G167" i="3"/>
  <c r="BE167" i="3" s="1"/>
  <c r="F167" i="3"/>
  <c r="BD167" i="3" s="1"/>
  <c r="S166" i="3"/>
  <c r="BQ166" i="3" s="1"/>
  <c r="R166" i="3"/>
  <c r="BP166" i="3" s="1"/>
  <c r="Q166" i="3"/>
  <c r="BO166" i="3" s="1"/>
  <c r="L166" i="3"/>
  <c r="BJ166" i="3" s="1"/>
  <c r="K166" i="3"/>
  <c r="BI166" i="3" s="1"/>
  <c r="J166" i="3"/>
  <c r="I166" i="3"/>
  <c r="BG166" i="3" s="1"/>
  <c r="H166" i="3"/>
  <c r="BF166" i="3" s="1"/>
  <c r="G166" i="3"/>
  <c r="BE166" i="3" s="1"/>
  <c r="F166" i="3"/>
  <c r="BD166" i="3" s="1"/>
  <c r="S165" i="3"/>
  <c r="BQ165" i="3" s="1"/>
  <c r="R165" i="3"/>
  <c r="BP165" i="3" s="1"/>
  <c r="Q165" i="3"/>
  <c r="BO165" i="3" s="1"/>
  <c r="L165" i="3"/>
  <c r="K165" i="3"/>
  <c r="M165" i="3" s="1"/>
  <c r="J165" i="3"/>
  <c r="BH165" i="3" s="1"/>
  <c r="I165" i="3"/>
  <c r="BG165" i="3" s="1"/>
  <c r="H165" i="3"/>
  <c r="BF165" i="3" s="1"/>
  <c r="G165" i="3"/>
  <c r="BE165" i="3" s="1"/>
  <c r="F165" i="3"/>
  <c r="BD165" i="3" s="1"/>
  <c r="S164" i="3"/>
  <c r="BQ164" i="3" s="1"/>
  <c r="R164" i="3"/>
  <c r="BP164" i="3" s="1"/>
  <c r="Q164" i="3"/>
  <c r="BO164" i="3" s="1"/>
  <c r="L164" i="3"/>
  <c r="BJ164" i="3" s="1"/>
  <c r="K164" i="3"/>
  <c r="M164" i="3" s="1"/>
  <c r="J164" i="3"/>
  <c r="I164" i="3"/>
  <c r="BG164" i="3" s="1"/>
  <c r="H164" i="3"/>
  <c r="BF164" i="3" s="1"/>
  <c r="G164" i="3"/>
  <c r="BE164" i="3" s="1"/>
  <c r="F164" i="3"/>
  <c r="BD164" i="3" s="1"/>
  <c r="S163" i="3"/>
  <c r="BQ163" i="3" s="1"/>
  <c r="R163" i="3"/>
  <c r="BP163" i="3" s="1"/>
  <c r="Q163" i="3"/>
  <c r="BO163" i="3" s="1"/>
  <c r="L163" i="3"/>
  <c r="K163" i="3"/>
  <c r="J163" i="3"/>
  <c r="I163" i="3"/>
  <c r="BG163" i="3" s="1"/>
  <c r="H163" i="3"/>
  <c r="BF163" i="3" s="1"/>
  <c r="G163" i="3"/>
  <c r="BE163" i="3" s="1"/>
  <c r="F163" i="3"/>
  <c r="BD163" i="3" s="1"/>
  <c r="S162" i="3"/>
  <c r="BQ162" i="3" s="1"/>
  <c r="R162" i="3"/>
  <c r="BP162" i="3" s="1"/>
  <c r="Q162" i="3"/>
  <c r="BO162" i="3" s="1"/>
  <c r="L162" i="3"/>
  <c r="BJ162" i="3" s="1"/>
  <c r="K162" i="3"/>
  <c r="M162" i="3" s="1"/>
  <c r="O162" i="3" s="1"/>
  <c r="J162" i="3"/>
  <c r="BH162" i="3" s="1"/>
  <c r="I162" i="3"/>
  <c r="BG162" i="3" s="1"/>
  <c r="H162" i="3"/>
  <c r="BF162" i="3" s="1"/>
  <c r="G162" i="3"/>
  <c r="BE162" i="3" s="1"/>
  <c r="F162" i="3"/>
  <c r="BD162" i="3" s="1"/>
  <c r="S161" i="3"/>
  <c r="BQ161" i="3" s="1"/>
  <c r="R161" i="3"/>
  <c r="BP161" i="3" s="1"/>
  <c r="Q161" i="3"/>
  <c r="BO161" i="3" s="1"/>
  <c r="L161" i="3"/>
  <c r="K161" i="3"/>
  <c r="M161" i="3" s="1"/>
  <c r="O161" i="3" s="1"/>
  <c r="J161" i="3"/>
  <c r="BH161" i="3" s="1"/>
  <c r="I161" i="3"/>
  <c r="BG161" i="3" s="1"/>
  <c r="H161" i="3"/>
  <c r="BF161" i="3" s="1"/>
  <c r="G161" i="3"/>
  <c r="BE161" i="3" s="1"/>
  <c r="F161" i="3"/>
  <c r="BD161" i="3" s="1"/>
  <c r="S160" i="3"/>
  <c r="BQ160" i="3" s="1"/>
  <c r="R160" i="3"/>
  <c r="BP160" i="3" s="1"/>
  <c r="Q160" i="3"/>
  <c r="BO160" i="3" s="1"/>
  <c r="L160" i="3"/>
  <c r="BJ160" i="3" s="1"/>
  <c r="K160" i="3"/>
  <c r="M160" i="3" s="1"/>
  <c r="BK160" i="3" s="1"/>
  <c r="J160" i="3"/>
  <c r="BH160" i="3" s="1"/>
  <c r="I160" i="3"/>
  <c r="BG160" i="3" s="1"/>
  <c r="H160" i="3"/>
  <c r="BF160" i="3" s="1"/>
  <c r="G160" i="3"/>
  <c r="BE160" i="3" s="1"/>
  <c r="F160" i="3"/>
  <c r="BD160" i="3" s="1"/>
  <c r="S159" i="3"/>
  <c r="BQ159" i="3" s="1"/>
  <c r="R159" i="3"/>
  <c r="BP159" i="3" s="1"/>
  <c r="Q159" i="3"/>
  <c r="BO159" i="3" s="1"/>
  <c r="L159" i="3"/>
  <c r="K159" i="3"/>
  <c r="M159" i="3" s="1"/>
  <c r="O159" i="3" s="1"/>
  <c r="J159" i="3"/>
  <c r="BH159" i="3" s="1"/>
  <c r="I159" i="3"/>
  <c r="BG159" i="3" s="1"/>
  <c r="H159" i="3"/>
  <c r="BF159" i="3" s="1"/>
  <c r="G159" i="3"/>
  <c r="BE159" i="3" s="1"/>
  <c r="F159" i="3"/>
  <c r="BD159" i="3" s="1"/>
  <c r="S158" i="3"/>
  <c r="BQ158" i="3" s="1"/>
  <c r="R158" i="3"/>
  <c r="BP158" i="3" s="1"/>
  <c r="Q158" i="3"/>
  <c r="BO158" i="3" s="1"/>
  <c r="L158" i="3"/>
  <c r="BJ158" i="3" s="1"/>
  <c r="K158" i="3"/>
  <c r="BI158" i="3" s="1"/>
  <c r="J158" i="3"/>
  <c r="BH158" i="3" s="1"/>
  <c r="I158" i="3"/>
  <c r="BG158" i="3" s="1"/>
  <c r="H158" i="3"/>
  <c r="BF158" i="3" s="1"/>
  <c r="G158" i="3"/>
  <c r="BE158" i="3" s="1"/>
  <c r="F158" i="3"/>
  <c r="BD158" i="3" s="1"/>
  <c r="S157" i="3"/>
  <c r="BQ157" i="3" s="1"/>
  <c r="R157" i="3"/>
  <c r="BP157" i="3" s="1"/>
  <c r="Q157" i="3"/>
  <c r="BO157" i="3" s="1"/>
  <c r="L157" i="3"/>
  <c r="K157" i="3"/>
  <c r="M157" i="3" s="1"/>
  <c r="O157" i="3" s="1"/>
  <c r="J157" i="3"/>
  <c r="BH157" i="3" s="1"/>
  <c r="I157" i="3"/>
  <c r="BG157" i="3" s="1"/>
  <c r="H157" i="3"/>
  <c r="BF157" i="3" s="1"/>
  <c r="G157" i="3"/>
  <c r="BE157" i="3" s="1"/>
  <c r="F157" i="3"/>
  <c r="BD157" i="3" s="1"/>
  <c r="S156" i="3"/>
  <c r="BQ156" i="3" s="1"/>
  <c r="R156" i="3"/>
  <c r="BP156" i="3" s="1"/>
  <c r="Q156" i="3"/>
  <c r="BO156" i="3" s="1"/>
  <c r="L156" i="3"/>
  <c r="K156" i="3"/>
  <c r="BI156" i="3" s="1"/>
  <c r="J156" i="3"/>
  <c r="BH156" i="3" s="1"/>
  <c r="I156" i="3"/>
  <c r="BG156" i="3" s="1"/>
  <c r="H156" i="3"/>
  <c r="BF156" i="3" s="1"/>
  <c r="G156" i="3"/>
  <c r="BE156" i="3" s="1"/>
  <c r="F156" i="3"/>
  <c r="BD156" i="3" s="1"/>
  <c r="S155" i="3"/>
  <c r="BQ155" i="3" s="1"/>
  <c r="R155" i="3"/>
  <c r="BP155" i="3" s="1"/>
  <c r="Q155" i="3"/>
  <c r="BO155" i="3" s="1"/>
  <c r="L155" i="3"/>
  <c r="K155" i="3"/>
  <c r="M155" i="3" s="1"/>
  <c r="O155" i="3" s="1"/>
  <c r="P155" i="3" s="1"/>
  <c r="BN155" i="3" s="1"/>
  <c r="J155" i="3"/>
  <c r="BH155" i="3" s="1"/>
  <c r="I155" i="3"/>
  <c r="BG155" i="3" s="1"/>
  <c r="H155" i="3"/>
  <c r="BF155" i="3" s="1"/>
  <c r="G155" i="3"/>
  <c r="BE155" i="3" s="1"/>
  <c r="F155" i="3"/>
  <c r="BD155" i="3" s="1"/>
  <c r="S154" i="3"/>
  <c r="BQ154" i="3" s="1"/>
  <c r="R154" i="3"/>
  <c r="BP154" i="3" s="1"/>
  <c r="Q154" i="3"/>
  <c r="BO154" i="3" s="1"/>
  <c r="L154" i="3"/>
  <c r="K154" i="3"/>
  <c r="M154" i="3" s="1"/>
  <c r="J154" i="3"/>
  <c r="BH154" i="3" s="1"/>
  <c r="I154" i="3"/>
  <c r="BG154" i="3" s="1"/>
  <c r="H154" i="3"/>
  <c r="BF154" i="3" s="1"/>
  <c r="G154" i="3"/>
  <c r="BE154" i="3" s="1"/>
  <c r="F154" i="3"/>
  <c r="BD154" i="3" s="1"/>
  <c r="S153" i="3"/>
  <c r="BQ153" i="3" s="1"/>
  <c r="R153" i="3"/>
  <c r="BP153" i="3" s="1"/>
  <c r="Q153" i="3"/>
  <c r="BO153" i="3" s="1"/>
  <c r="L153" i="3"/>
  <c r="BJ153" i="3" s="1"/>
  <c r="K153" i="3"/>
  <c r="M153" i="3" s="1"/>
  <c r="O153" i="3" s="1"/>
  <c r="P153" i="3" s="1"/>
  <c r="BN153" i="3" s="1"/>
  <c r="J153" i="3"/>
  <c r="BH153" i="3" s="1"/>
  <c r="I153" i="3"/>
  <c r="BG153" i="3" s="1"/>
  <c r="H153" i="3"/>
  <c r="BF153" i="3" s="1"/>
  <c r="G153" i="3"/>
  <c r="BE153" i="3" s="1"/>
  <c r="F153" i="3"/>
  <c r="BD153" i="3" s="1"/>
  <c r="S152" i="3"/>
  <c r="BQ152" i="3" s="1"/>
  <c r="R152" i="3"/>
  <c r="BP152" i="3" s="1"/>
  <c r="Q152" i="3"/>
  <c r="BO152" i="3" s="1"/>
  <c r="L152" i="3"/>
  <c r="A152" i="3" s="1"/>
  <c r="K152" i="3"/>
  <c r="M152" i="3" s="1"/>
  <c r="J152" i="3"/>
  <c r="BH152" i="3" s="1"/>
  <c r="I152" i="3"/>
  <c r="BG152" i="3" s="1"/>
  <c r="H152" i="3"/>
  <c r="BF152" i="3" s="1"/>
  <c r="G152" i="3"/>
  <c r="BE152" i="3" s="1"/>
  <c r="F152" i="3"/>
  <c r="BD152" i="3" s="1"/>
  <c r="S151" i="3"/>
  <c r="BQ151" i="3" s="1"/>
  <c r="R151" i="3"/>
  <c r="BP151" i="3" s="1"/>
  <c r="Q151" i="3"/>
  <c r="BO151" i="3" s="1"/>
  <c r="L151" i="3"/>
  <c r="BJ151" i="3" s="1"/>
  <c r="K151" i="3"/>
  <c r="M151" i="3" s="1"/>
  <c r="O151" i="3" s="1"/>
  <c r="BM151" i="3" s="1"/>
  <c r="J151" i="3"/>
  <c r="BH151" i="3" s="1"/>
  <c r="I151" i="3"/>
  <c r="BG151" i="3" s="1"/>
  <c r="H151" i="3"/>
  <c r="BF151" i="3" s="1"/>
  <c r="G151" i="3"/>
  <c r="BE151" i="3" s="1"/>
  <c r="F151" i="3"/>
  <c r="BD151" i="3" s="1"/>
  <c r="S150" i="3"/>
  <c r="BQ150" i="3" s="1"/>
  <c r="R150" i="3"/>
  <c r="BP150" i="3" s="1"/>
  <c r="Q150" i="3"/>
  <c r="BO150" i="3" s="1"/>
  <c r="L150" i="3"/>
  <c r="A150" i="3" s="1"/>
  <c r="K150" i="3"/>
  <c r="BI150" i="3" s="1"/>
  <c r="J150" i="3"/>
  <c r="I150" i="3"/>
  <c r="BG150" i="3" s="1"/>
  <c r="H150" i="3"/>
  <c r="BF150" i="3" s="1"/>
  <c r="G150" i="3"/>
  <c r="BE150" i="3" s="1"/>
  <c r="F150" i="3"/>
  <c r="BD150" i="3" s="1"/>
  <c r="S149" i="3"/>
  <c r="BQ149" i="3" s="1"/>
  <c r="R149" i="3"/>
  <c r="BP149" i="3" s="1"/>
  <c r="Q149" i="3"/>
  <c r="BO149" i="3" s="1"/>
  <c r="L149" i="3"/>
  <c r="A149" i="3" s="1"/>
  <c r="K149" i="3"/>
  <c r="BI149" i="3" s="1"/>
  <c r="J149" i="3"/>
  <c r="BH149" i="3" s="1"/>
  <c r="I149" i="3"/>
  <c r="BG149" i="3" s="1"/>
  <c r="H149" i="3"/>
  <c r="BF149" i="3" s="1"/>
  <c r="G149" i="3"/>
  <c r="BE149" i="3" s="1"/>
  <c r="F149" i="3"/>
  <c r="BD149" i="3" s="1"/>
  <c r="S148" i="3"/>
  <c r="BQ148" i="3" s="1"/>
  <c r="R148" i="3"/>
  <c r="BP148" i="3" s="1"/>
  <c r="Q148" i="3"/>
  <c r="BO148" i="3" s="1"/>
  <c r="L148" i="3"/>
  <c r="BJ148" i="3" s="1"/>
  <c r="K148" i="3"/>
  <c r="BI148" i="3" s="1"/>
  <c r="J148" i="3"/>
  <c r="I148" i="3"/>
  <c r="BG148" i="3" s="1"/>
  <c r="H148" i="3"/>
  <c r="BF148" i="3" s="1"/>
  <c r="G148" i="3"/>
  <c r="BE148" i="3" s="1"/>
  <c r="F148" i="3"/>
  <c r="BD148" i="3" s="1"/>
  <c r="S147" i="3"/>
  <c r="BQ147" i="3" s="1"/>
  <c r="R147" i="3"/>
  <c r="BP147" i="3" s="1"/>
  <c r="Q147" i="3"/>
  <c r="BO147" i="3" s="1"/>
  <c r="L147" i="3"/>
  <c r="A147" i="3" s="1"/>
  <c r="K147" i="3"/>
  <c r="BI147" i="3" s="1"/>
  <c r="J147" i="3"/>
  <c r="BH147" i="3" s="1"/>
  <c r="I147" i="3"/>
  <c r="BG147" i="3" s="1"/>
  <c r="H147" i="3"/>
  <c r="BF147" i="3" s="1"/>
  <c r="G147" i="3"/>
  <c r="BE147" i="3" s="1"/>
  <c r="F147" i="3"/>
  <c r="BD147" i="3" s="1"/>
  <c r="S146" i="3"/>
  <c r="BQ146" i="3" s="1"/>
  <c r="R146" i="3"/>
  <c r="BP146" i="3" s="1"/>
  <c r="Q146" i="3"/>
  <c r="BO146" i="3" s="1"/>
  <c r="L146" i="3"/>
  <c r="K146" i="3"/>
  <c r="BI146" i="3" s="1"/>
  <c r="J146" i="3"/>
  <c r="BH146" i="3" s="1"/>
  <c r="I146" i="3"/>
  <c r="BG146" i="3" s="1"/>
  <c r="H146" i="3"/>
  <c r="BF146" i="3" s="1"/>
  <c r="G146" i="3"/>
  <c r="BE146" i="3" s="1"/>
  <c r="F146" i="3"/>
  <c r="BD146" i="3" s="1"/>
  <c r="S145" i="3"/>
  <c r="BQ145" i="3" s="1"/>
  <c r="R145" i="3"/>
  <c r="BP145" i="3" s="1"/>
  <c r="Q145" i="3"/>
  <c r="BO145" i="3" s="1"/>
  <c r="L145" i="3"/>
  <c r="K145" i="3"/>
  <c r="BI145" i="3" s="1"/>
  <c r="J145" i="3"/>
  <c r="BH145" i="3" s="1"/>
  <c r="I145" i="3"/>
  <c r="BG145" i="3" s="1"/>
  <c r="H145" i="3"/>
  <c r="BF145" i="3" s="1"/>
  <c r="G145" i="3"/>
  <c r="BE145" i="3" s="1"/>
  <c r="F145" i="3"/>
  <c r="BD145" i="3" s="1"/>
  <c r="S144" i="3"/>
  <c r="BQ144" i="3" s="1"/>
  <c r="R144" i="3"/>
  <c r="BP144" i="3" s="1"/>
  <c r="Q144" i="3"/>
  <c r="BO144" i="3" s="1"/>
  <c r="L144" i="3"/>
  <c r="K144" i="3"/>
  <c r="BI144" i="3" s="1"/>
  <c r="J144" i="3"/>
  <c r="BH144" i="3" s="1"/>
  <c r="I144" i="3"/>
  <c r="BG144" i="3" s="1"/>
  <c r="H144" i="3"/>
  <c r="BF144" i="3" s="1"/>
  <c r="G144" i="3"/>
  <c r="BE144" i="3" s="1"/>
  <c r="F144" i="3"/>
  <c r="BD144" i="3" s="1"/>
  <c r="S143" i="3"/>
  <c r="BQ143" i="3" s="1"/>
  <c r="R143" i="3"/>
  <c r="BP143" i="3" s="1"/>
  <c r="Q143" i="3"/>
  <c r="BO143" i="3" s="1"/>
  <c r="L143" i="3"/>
  <c r="BJ143" i="3" s="1"/>
  <c r="K143" i="3"/>
  <c r="M143" i="3" s="1"/>
  <c r="J143" i="3"/>
  <c r="BH143" i="3" s="1"/>
  <c r="I143" i="3"/>
  <c r="BG143" i="3" s="1"/>
  <c r="H143" i="3"/>
  <c r="BF143" i="3" s="1"/>
  <c r="G143" i="3"/>
  <c r="BE143" i="3" s="1"/>
  <c r="F143" i="3"/>
  <c r="BD143" i="3" s="1"/>
  <c r="S142" i="3"/>
  <c r="BQ142" i="3" s="1"/>
  <c r="R142" i="3"/>
  <c r="BP142" i="3" s="1"/>
  <c r="Q142" i="3"/>
  <c r="BO142" i="3" s="1"/>
  <c r="L142" i="3"/>
  <c r="BJ142" i="3" s="1"/>
  <c r="K142" i="3"/>
  <c r="BI142" i="3" s="1"/>
  <c r="J142" i="3"/>
  <c r="BH142" i="3" s="1"/>
  <c r="I142" i="3"/>
  <c r="BG142" i="3" s="1"/>
  <c r="H142" i="3"/>
  <c r="BF142" i="3" s="1"/>
  <c r="G142" i="3"/>
  <c r="BE142" i="3" s="1"/>
  <c r="F142" i="3"/>
  <c r="BD142" i="3" s="1"/>
  <c r="S141" i="3"/>
  <c r="BQ141" i="3" s="1"/>
  <c r="R141" i="3"/>
  <c r="BP141" i="3" s="1"/>
  <c r="Q141" i="3"/>
  <c r="BO141" i="3" s="1"/>
  <c r="L141" i="3"/>
  <c r="A141" i="3" s="1"/>
  <c r="K141" i="3"/>
  <c r="BI141" i="3" s="1"/>
  <c r="J141" i="3"/>
  <c r="BH141" i="3" s="1"/>
  <c r="I141" i="3"/>
  <c r="BG141" i="3" s="1"/>
  <c r="H141" i="3"/>
  <c r="BF141" i="3" s="1"/>
  <c r="G141" i="3"/>
  <c r="BE141" i="3" s="1"/>
  <c r="F141" i="3"/>
  <c r="BD141" i="3" s="1"/>
  <c r="S140" i="3"/>
  <c r="BQ140" i="3" s="1"/>
  <c r="R140" i="3"/>
  <c r="BP140" i="3" s="1"/>
  <c r="Q140" i="3"/>
  <c r="BO140" i="3" s="1"/>
  <c r="L140" i="3"/>
  <c r="BJ140" i="3" s="1"/>
  <c r="K140" i="3"/>
  <c r="BI140" i="3" s="1"/>
  <c r="J140" i="3"/>
  <c r="I140" i="3"/>
  <c r="BG140" i="3" s="1"/>
  <c r="H140" i="3"/>
  <c r="BF140" i="3" s="1"/>
  <c r="G140" i="3"/>
  <c r="BE140" i="3" s="1"/>
  <c r="F140" i="3"/>
  <c r="BD140" i="3" s="1"/>
  <c r="S139" i="3"/>
  <c r="BQ139" i="3" s="1"/>
  <c r="R139" i="3"/>
  <c r="BP139" i="3" s="1"/>
  <c r="Q139" i="3"/>
  <c r="BO139" i="3" s="1"/>
  <c r="L139" i="3"/>
  <c r="BJ139" i="3" s="1"/>
  <c r="K139" i="3"/>
  <c r="BI139" i="3" s="1"/>
  <c r="J139" i="3"/>
  <c r="BH139" i="3" s="1"/>
  <c r="I139" i="3"/>
  <c r="BG139" i="3" s="1"/>
  <c r="H139" i="3"/>
  <c r="BF139" i="3" s="1"/>
  <c r="G139" i="3"/>
  <c r="BE139" i="3" s="1"/>
  <c r="F139" i="3"/>
  <c r="BD139" i="3" s="1"/>
  <c r="S138" i="3"/>
  <c r="BQ138" i="3" s="1"/>
  <c r="R138" i="3"/>
  <c r="BP138" i="3" s="1"/>
  <c r="Q138" i="3"/>
  <c r="BO138" i="3" s="1"/>
  <c r="L138" i="3"/>
  <c r="K138" i="3"/>
  <c r="BI138" i="3" s="1"/>
  <c r="J138" i="3"/>
  <c r="BH138" i="3" s="1"/>
  <c r="I138" i="3"/>
  <c r="BG138" i="3" s="1"/>
  <c r="H138" i="3"/>
  <c r="BF138" i="3" s="1"/>
  <c r="G138" i="3"/>
  <c r="BE138" i="3" s="1"/>
  <c r="F138" i="3"/>
  <c r="BD138" i="3" s="1"/>
  <c r="S137" i="3"/>
  <c r="BQ137" i="3" s="1"/>
  <c r="R137" i="3"/>
  <c r="BP137" i="3" s="1"/>
  <c r="Q137" i="3"/>
  <c r="BO137" i="3" s="1"/>
  <c r="L137" i="3"/>
  <c r="K137" i="3"/>
  <c r="BI137" i="3" s="1"/>
  <c r="J137" i="3"/>
  <c r="BH137" i="3" s="1"/>
  <c r="I137" i="3"/>
  <c r="BG137" i="3" s="1"/>
  <c r="H137" i="3"/>
  <c r="BF137" i="3" s="1"/>
  <c r="G137" i="3"/>
  <c r="BE137" i="3" s="1"/>
  <c r="F137" i="3"/>
  <c r="BD137" i="3" s="1"/>
  <c r="S136" i="3"/>
  <c r="BQ136" i="3" s="1"/>
  <c r="R136" i="3"/>
  <c r="BP136" i="3" s="1"/>
  <c r="Q136" i="3"/>
  <c r="BO136" i="3" s="1"/>
  <c r="L136" i="3"/>
  <c r="K136" i="3"/>
  <c r="BI136" i="3" s="1"/>
  <c r="J136" i="3"/>
  <c r="BH136" i="3" s="1"/>
  <c r="I136" i="3"/>
  <c r="BG136" i="3" s="1"/>
  <c r="H136" i="3"/>
  <c r="BF136" i="3" s="1"/>
  <c r="G136" i="3"/>
  <c r="BE136" i="3" s="1"/>
  <c r="F136" i="3"/>
  <c r="BD136" i="3" s="1"/>
  <c r="S135" i="3"/>
  <c r="BQ135" i="3" s="1"/>
  <c r="R135" i="3"/>
  <c r="BP135" i="3" s="1"/>
  <c r="Q135" i="3"/>
  <c r="BO135" i="3" s="1"/>
  <c r="L135" i="3"/>
  <c r="BJ135" i="3" s="1"/>
  <c r="K135" i="3"/>
  <c r="M135" i="3" s="1"/>
  <c r="BK135" i="3" s="1"/>
  <c r="J135" i="3"/>
  <c r="BH135" i="3" s="1"/>
  <c r="I135" i="3"/>
  <c r="BG135" i="3" s="1"/>
  <c r="H135" i="3"/>
  <c r="BF135" i="3" s="1"/>
  <c r="G135" i="3"/>
  <c r="BE135" i="3" s="1"/>
  <c r="F135" i="3"/>
  <c r="BD135" i="3" s="1"/>
  <c r="S134" i="3"/>
  <c r="BQ134" i="3" s="1"/>
  <c r="R134" i="3"/>
  <c r="BP134" i="3" s="1"/>
  <c r="Q134" i="3"/>
  <c r="BO134" i="3" s="1"/>
  <c r="L134" i="3"/>
  <c r="BJ134" i="3" s="1"/>
  <c r="K134" i="3"/>
  <c r="M134" i="3" s="1"/>
  <c r="O134" i="3" s="1"/>
  <c r="J134" i="3"/>
  <c r="BH134" i="3" s="1"/>
  <c r="I134" i="3"/>
  <c r="BG134" i="3" s="1"/>
  <c r="H134" i="3"/>
  <c r="BF134" i="3" s="1"/>
  <c r="G134" i="3"/>
  <c r="BE134" i="3" s="1"/>
  <c r="F134" i="3"/>
  <c r="BD134" i="3" s="1"/>
  <c r="S133" i="3"/>
  <c r="BQ133" i="3" s="1"/>
  <c r="R133" i="3"/>
  <c r="BP133" i="3" s="1"/>
  <c r="Q133" i="3"/>
  <c r="BO133" i="3" s="1"/>
  <c r="L133" i="3"/>
  <c r="BJ133" i="3" s="1"/>
  <c r="K133" i="3"/>
  <c r="BI133" i="3" s="1"/>
  <c r="J133" i="3"/>
  <c r="BH133" i="3" s="1"/>
  <c r="I133" i="3"/>
  <c r="BG133" i="3" s="1"/>
  <c r="H133" i="3"/>
  <c r="BF133" i="3" s="1"/>
  <c r="G133" i="3"/>
  <c r="BE133" i="3" s="1"/>
  <c r="F133" i="3"/>
  <c r="BD133" i="3" s="1"/>
  <c r="S132" i="3"/>
  <c r="BQ132" i="3" s="1"/>
  <c r="R132" i="3"/>
  <c r="BP132" i="3" s="1"/>
  <c r="Q132" i="3"/>
  <c r="BO132" i="3" s="1"/>
  <c r="L132" i="3"/>
  <c r="K132" i="3"/>
  <c r="BI132" i="3" s="1"/>
  <c r="J132" i="3"/>
  <c r="BH132" i="3" s="1"/>
  <c r="I132" i="3"/>
  <c r="BG132" i="3" s="1"/>
  <c r="H132" i="3"/>
  <c r="BF132" i="3" s="1"/>
  <c r="G132" i="3"/>
  <c r="BE132" i="3" s="1"/>
  <c r="F132" i="3"/>
  <c r="BD132" i="3" s="1"/>
  <c r="S131" i="3"/>
  <c r="BQ131" i="3" s="1"/>
  <c r="R131" i="3"/>
  <c r="BP131" i="3" s="1"/>
  <c r="Q131" i="3"/>
  <c r="BO131" i="3" s="1"/>
  <c r="L131" i="3"/>
  <c r="BJ131" i="3" s="1"/>
  <c r="K131" i="3"/>
  <c r="J131" i="3"/>
  <c r="BH131" i="3" s="1"/>
  <c r="I131" i="3"/>
  <c r="BG131" i="3" s="1"/>
  <c r="H131" i="3"/>
  <c r="BF131" i="3" s="1"/>
  <c r="G131" i="3"/>
  <c r="BE131" i="3" s="1"/>
  <c r="F131" i="3"/>
  <c r="BD131" i="3" s="1"/>
  <c r="S130" i="3"/>
  <c r="BQ130" i="3" s="1"/>
  <c r="R130" i="3"/>
  <c r="BP130" i="3" s="1"/>
  <c r="Q130" i="3"/>
  <c r="BO130" i="3" s="1"/>
  <c r="L130" i="3"/>
  <c r="A130" i="3" s="1"/>
  <c r="K130" i="3"/>
  <c r="M130" i="3" s="1"/>
  <c r="O130" i="3" s="1"/>
  <c r="J130" i="3"/>
  <c r="BH130" i="3" s="1"/>
  <c r="I130" i="3"/>
  <c r="BG130" i="3" s="1"/>
  <c r="H130" i="3"/>
  <c r="BF130" i="3" s="1"/>
  <c r="G130" i="3"/>
  <c r="BE130" i="3" s="1"/>
  <c r="F130" i="3"/>
  <c r="BD130" i="3" s="1"/>
  <c r="S129" i="3"/>
  <c r="BQ129" i="3" s="1"/>
  <c r="R129" i="3"/>
  <c r="BP129" i="3" s="1"/>
  <c r="Q129" i="3"/>
  <c r="BO129" i="3" s="1"/>
  <c r="L129" i="3"/>
  <c r="BJ129" i="3" s="1"/>
  <c r="K129" i="3"/>
  <c r="BI129" i="3" s="1"/>
  <c r="J129" i="3"/>
  <c r="BH129" i="3" s="1"/>
  <c r="I129" i="3"/>
  <c r="BG129" i="3" s="1"/>
  <c r="H129" i="3"/>
  <c r="BF129" i="3" s="1"/>
  <c r="G129" i="3"/>
  <c r="BE129" i="3" s="1"/>
  <c r="F129" i="3"/>
  <c r="BD129" i="3" s="1"/>
  <c r="S128" i="3"/>
  <c r="BQ128" i="3" s="1"/>
  <c r="R128" i="3"/>
  <c r="BP128" i="3" s="1"/>
  <c r="Q128" i="3"/>
  <c r="BO128" i="3" s="1"/>
  <c r="L128" i="3"/>
  <c r="A128" i="3" s="1"/>
  <c r="K128" i="3"/>
  <c r="M128" i="3" s="1"/>
  <c r="O128" i="3" s="1"/>
  <c r="J128" i="3"/>
  <c r="BH128" i="3" s="1"/>
  <c r="I128" i="3"/>
  <c r="BG128" i="3" s="1"/>
  <c r="H128" i="3"/>
  <c r="BF128" i="3" s="1"/>
  <c r="G128" i="3"/>
  <c r="BE128" i="3" s="1"/>
  <c r="F128" i="3"/>
  <c r="BD128" i="3" s="1"/>
  <c r="S127" i="3"/>
  <c r="BQ127" i="3" s="1"/>
  <c r="R127" i="3"/>
  <c r="BP127" i="3" s="1"/>
  <c r="Q127" i="3"/>
  <c r="BO127" i="3" s="1"/>
  <c r="L127" i="3"/>
  <c r="BJ127" i="3" s="1"/>
  <c r="K127" i="3"/>
  <c r="M127" i="3" s="1"/>
  <c r="O127" i="3" s="1"/>
  <c r="J127" i="3"/>
  <c r="BH127" i="3" s="1"/>
  <c r="I127" i="3"/>
  <c r="BG127" i="3" s="1"/>
  <c r="H127" i="3"/>
  <c r="BF127" i="3" s="1"/>
  <c r="G127" i="3"/>
  <c r="BE127" i="3" s="1"/>
  <c r="F127" i="3"/>
  <c r="BD127" i="3" s="1"/>
  <c r="S126" i="3"/>
  <c r="BQ126" i="3" s="1"/>
  <c r="R126" i="3"/>
  <c r="BP126" i="3" s="1"/>
  <c r="Q126" i="3"/>
  <c r="BO126" i="3" s="1"/>
  <c r="L126" i="3"/>
  <c r="A126" i="3" s="1"/>
  <c r="K126" i="3"/>
  <c r="M126" i="3" s="1"/>
  <c r="J126" i="3"/>
  <c r="BH126" i="3" s="1"/>
  <c r="I126" i="3"/>
  <c r="BG126" i="3" s="1"/>
  <c r="H126" i="3"/>
  <c r="BF126" i="3" s="1"/>
  <c r="G126" i="3"/>
  <c r="BE126" i="3" s="1"/>
  <c r="F126" i="3"/>
  <c r="BD126" i="3" s="1"/>
  <c r="S125" i="3"/>
  <c r="BQ125" i="3" s="1"/>
  <c r="R125" i="3"/>
  <c r="BP125" i="3" s="1"/>
  <c r="Q125" i="3"/>
  <c r="BO125" i="3" s="1"/>
  <c r="L125" i="3"/>
  <c r="BJ125" i="3" s="1"/>
  <c r="K125" i="3"/>
  <c r="BI125" i="3" s="1"/>
  <c r="J125" i="3"/>
  <c r="BH125" i="3" s="1"/>
  <c r="I125" i="3"/>
  <c r="BG125" i="3" s="1"/>
  <c r="H125" i="3"/>
  <c r="BF125" i="3" s="1"/>
  <c r="G125" i="3"/>
  <c r="BE125" i="3" s="1"/>
  <c r="F125" i="3"/>
  <c r="BD125" i="3" s="1"/>
  <c r="S124" i="3"/>
  <c r="BQ124" i="3" s="1"/>
  <c r="R124" i="3"/>
  <c r="BP124" i="3" s="1"/>
  <c r="Q124" i="3"/>
  <c r="BO124" i="3" s="1"/>
  <c r="L124" i="3"/>
  <c r="A124" i="3" s="1"/>
  <c r="K124" i="3"/>
  <c r="BI124" i="3" s="1"/>
  <c r="J124" i="3"/>
  <c r="BH124" i="3" s="1"/>
  <c r="I124" i="3"/>
  <c r="BG124" i="3" s="1"/>
  <c r="H124" i="3"/>
  <c r="BF124" i="3" s="1"/>
  <c r="G124" i="3"/>
  <c r="BE124" i="3" s="1"/>
  <c r="F124" i="3"/>
  <c r="BD124" i="3" s="1"/>
  <c r="S123" i="3"/>
  <c r="BQ123" i="3" s="1"/>
  <c r="R123" i="3"/>
  <c r="BP123" i="3" s="1"/>
  <c r="Q123" i="3"/>
  <c r="BO123" i="3" s="1"/>
  <c r="L123" i="3"/>
  <c r="A123" i="3" s="1"/>
  <c r="K123" i="3"/>
  <c r="BI123" i="3" s="1"/>
  <c r="J123" i="3"/>
  <c r="BH123" i="3" s="1"/>
  <c r="I123" i="3"/>
  <c r="BG123" i="3" s="1"/>
  <c r="H123" i="3"/>
  <c r="BF123" i="3" s="1"/>
  <c r="G123" i="3"/>
  <c r="BE123" i="3" s="1"/>
  <c r="F123" i="3"/>
  <c r="BD123" i="3" s="1"/>
  <c r="S122" i="3"/>
  <c r="BQ122" i="3" s="1"/>
  <c r="R122" i="3"/>
  <c r="BP122" i="3" s="1"/>
  <c r="Q122" i="3"/>
  <c r="BO122" i="3" s="1"/>
  <c r="L122" i="3"/>
  <c r="A122" i="3" s="1"/>
  <c r="K122" i="3"/>
  <c r="BI122" i="3" s="1"/>
  <c r="J122" i="3"/>
  <c r="BH122" i="3" s="1"/>
  <c r="I122" i="3"/>
  <c r="BG122" i="3" s="1"/>
  <c r="H122" i="3"/>
  <c r="BF122" i="3" s="1"/>
  <c r="G122" i="3"/>
  <c r="BE122" i="3" s="1"/>
  <c r="F122" i="3"/>
  <c r="BD122" i="3" s="1"/>
  <c r="S121" i="3"/>
  <c r="BQ121" i="3" s="1"/>
  <c r="R121" i="3"/>
  <c r="BP121" i="3" s="1"/>
  <c r="Q121" i="3"/>
  <c r="BO121" i="3" s="1"/>
  <c r="L121" i="3"/>
  <c r="A121" i="3" s="1"/>
  <c r="K121" i="3"/>
  <c r="J121" i="3"/>
  <c r="BH121" i="3" s="1"/>
  <c r="I121" i="3"/>
  <c r="BG121" i="3" s="1"/>
  <c r="H121" i="3"/>
  <c r="BF121" i="3" s="1"/>
  <c r="G121" i="3"/>
  <c r="BE121" i="3" s="1"/>
  <c r="F121" i="3"/>
  <c r="BD121" i="3" s="1"/>
  <c r="S120" i="3"/>
  <c r="BQ120" i="3" s="1"/>
  <c r="R120" i="3"/>
  <c r="BP120" i="3" s="1"/>
  <c r="Q120" i="3"/>
  <c r="BO120" i="3" s="1"/>
  <c r="L120" i="3"/>
  <c r="A120" i="3" s="1"/>
  <c r="K120" i="3"/>
  <c r="J120" i="3"/>
  <c r="BH120" i="3" s="1"/>
  <c r="I120" i="3"/>
  <c r="BG120" i="3" s="1"/>
  <c r="H120" i="3"/>
  <c r="BF120" i="3" s="1"/>
  <c r="G120" i="3"/>
  <c r="BE120" i="3" s="1"/>
  <c r="F120" i="3"/>
  <c r="BD120" i="3" s="1"/>
  <c r="S119" i="3"/>
  <c r="BQ119" i="3" s="1"/>
  <c r="R119" i="3"/>
  <c r="BP119" i="3" s="1"/>
  <c r="Q119" i="3"/>
  <c r="BO119" i="3" s="1"/>
  <c r="L119" i="3"/>
  <c r="A119" i="3" s="1"/>
  <c r="K119" i="3"/>
  <c r="M119" i="3" s="1"/>
  <c r="J119" i="3"/>
  <c r="BH119" i="3" s="1"/>
  <c r="I119" i="3"/>
  <c r="BG119" i="3" s="1"/>
  <c r="H119" i="3"/>
  <c r="BF119" i="3" s="1"/>
  <c r="G119" i="3"/>
  <c r="BE119" i="3" s="1"/>
  <c r="F119" i="3"/>
  <c r="BD119" i="3" s="1"/>
  <c r="S118" i="3"/>
  <c r="BQ118" i="3" s="1"/>
  <c r="R118" i="3"/>
  <c r="BP118" i="3" s="1"/>
  <c r="Q118" i="3"/>
  <c r="BO118" i="3" s="1"/>
  <c r="L118" i="3"/>
  <c r="A118" i="3" s="1"/>
  <c r="K118" i="3"/>
  <c r="BI118" i="3" s="1"/>
  <c r="J118" i="3"/>
  <c r="BH118" i="3" s="1"/>
  <c r="I118" i="3"/>
  <c r="BG118" i="3" s="1"/>
  <c r="H118" i="3"/>
  <c r="BF118" i="3" s="1"/>
  <c r="G118" i="3"/>
  <c r="BE118" i="3" s="1"/>
  <c r="F118" i="3"/>
  <c r="BD118" i="3" s="1"/>
  <c r="S117" i="3"/>
  <c r="BQ117" i="3" s="1"/>
  <c r="R117" i="3"/>
  <c r="BP117" i="3" s="1"/>
  <c r="Q117" i="3"/>
  <c r="BO117" i="3" s="1"/>
  <c r="L117" i="3"/>
  <c r="A117" i="3" s="1"/>
  <c r="K117" i="3"/>
  <c r="M117" i="3" s="1"/>
  <c r="J117" i="3"/>
  <c r="BH117" i="3" s="1"/>
  <c r="I117" i="3"/>
  <c r="BG117" i="3" s="1"/>
  <c r="H117" i="3"/>
  <c r="BF117" i="3" s="1"/>
  <c r="G117" i="3"/>
  <c r="BE117" i="3" s="1"/>
  <c r="F117" i="3"/>
  <c r="BD117" i="3" s="1"/>
  <c r="S116" i="3"/>
  <c r="BQ116" i="3" s="1"/>
  <c r="R116" i="3"/>
  <c r="BP116" i="3" s="1"/>
  <c r="Q116" i="3"/>
  <c r="BO116" i="3" s="1"/>
  <c r="L116" i="3"/>
  <c r="A116" i="3" s="1"/>
  <c r="K116" i="3"/>
  <c r="M116" i="3" s="1"/>
  <c r="J116" i="3"/>
  <c r="BH116" i="3" s="1"/>
  <c r="I116" i="3"/>
  <c r="BG116" i="3" s="1"/>
  <c r="H116" i="3"/>
  <c r="BF116" i="3" s="1"/>
  <c r="G116" i="3"/>
  <c r="BE116" i="3" s="1"/>
  <c r="F116" i="3"/>
  <c r="BD116" i="3" s="1"/>
  <c r="S115" i="3"/>
  <c r="BQ115" i="3" s="1"/>
  <c r="R115" i="3"/>
  <c r="BP115" i="3" s="1"/>
  <c r="Q115" i="3"/>
  <c r="BO115" i="3" s="1"/>
  <c r="L115" i="3"/>
  <c r="A115" i="3" s="1"/>
  <c r="K115" i="3"/>
  <c r="M115" i="3" s="1"/>
  <c r="J115" i="3"/>
  <c r="BH115" i="3" s="1"/>
  <c r="I115" i="3"/>
  <c r="BG115" i="3" s="1"/>
  <c r="H115" i="3"/>
  <c r="BF115" i="3" s="1"/>
  <c r="G115" i="3"/>
  <c r="BE115" i="3" s="1"/>
  <c r="F115" i="3"/>
  <c r="BD115" i="3" s="1"/>
  <c r="S114" i="3"/>
  <c r="BQ114" i="3" s="1"/>
  <c r="R114" i="3"/>
  <c r="BP114" i="3" s="1"/>
  <c r="Q114" i="3"/>
  <c r="BO114" i="3" s="1"/>
  <c r="L114" i="3"/>
  <c r="K114" i="3"/>
  <c r="M114" i="3" s="1"/>
  <c r="J114" i="3"/>
  <c r="BH114" i="3" s="1"/>
  <c r="I114" i="3"/>
  <c r="BG114" i="3" s="1"/>
  <c r="H114" i="3"/>
  <c r="BF114" i="3" s="1"/>
  <c r="G114" i="3"/>
  <c r="BE114" i="3" s="1"/>
  <c r="F114" i="3"/>
  <c r="BD114" i="3" s="1"/>
  <c r="S113" i="3"/>
  <c r="BQ113" i="3" s="1"/>
  <c r="R113" i="3"/>
  <c r="BP113" i="3" s="1"/>
  <c r="Q113" i="3"/>
  <c r="BO113" i="3" s="1"/>
  <c r="L113" i="3"/>
  <c r="A113" i="3" s="1"/>
  <c r="K113" i="3"/>
  <c r="M113" i="3" s="1"/>
  <c r="J113" i="3"/>
  <c r="BH113" i="3" s="1"/>
  <c r="I113" i="3"/>
  <c r="BG113" i="3" s="1"/>
  <c r="H113" i="3"/>
  <c r="BF113" i="3" s="1"/>
  <c r="G113" i="3"/>
  <c r="BE113" i="3" s="1"/>
  <c r="F113" i="3"/>
  <c r="BD113" i="3" s="1"/>
  <c r="S112" i="3"/>
  <c r="BQ112" i="3" s="1"/>
  <c r="R112" i="3"/>
  <c r="BP112" i="3" s="1"/>
  <c r="Q112" i="3"/>
  <c r="BO112" i="3" s="1"/>
  <c r="L112" i="3"/>
  <c r="K112" i="3"/>
  <c r="BI112" i="3" s="1"/>
  <c r="J112" i="3"/>
  <c r="BH112" i="3" s="1"/>
  <c r="I112" i="3"/>
  <c r="BG112" i="3" s="1"/>
  <c r="H112" i="3"/>
  <c r="BF112" i="3" s="1"/>
  <c r="G112" i="3"/>
  <c r="BE112" i="3" s="1"/>
  <c r="F112" i="3"/>
  <c r="BD112" i="3" s="1"/>
  <c r="S111" i="3"/>
  <c r="BQ111" i="3" s="1"/>
  <c r="R111" i="3"/>
  <c r="BP111" i="3" s="1"/>
  <c r="Q111" i="3"/>
  <c r="BO111" i="3" s="1"/>
  <c r="L111" i="3"/>
  <c r="BJ111" i="3" s="1"/>
  <c r="K111" i="3"/>
  <c r="J111" i="3"/>
  <c r="BH111" i="3" s="1"/>
  <c r="I111" i="3"/>
  <c r="BG111" i="3" s="1"/>
  <c r="H111" i="3"/>
  <c r="BF111" i="3" s="1"/>
  <c r="G111" i="3"/>
  <c r="BE111" i="3" s="1"/>
  <c r="F111" i="3"/>
  <c r="BD111" i="3" s="1"/>
  <c r="S110" i="3"/>
  <c r="BQ110" i="3" s="1"/>
  <c r="R110" i="3"/>
  <c r="BP110" i="3" s="1"/>
  <c r="Q110" i="3"/>
  <c r="BO110" i="3" s="1"/>
  <c r="L110" i="3"/>
  <c r="BJ110" i="3" s="1"/>
  <c r="K110" i="3"/>
  <c r="M110" i="3" s="1"/>
  <c r="J110" i="3"/>
  <c r="BH110" i="3" s="1"/>
  <c r="I110" i="3"/>
  <c r="BG110" i="3" s="1"/>
  <c r="H110" i="3"/>
  <c r="BF110" i="3" s="1"/>
  <c r="G110" i="3"/>
  <c r="BE110" i="3" s="1"/>
  <c r="F110" i="3"/>
  <c r="BD110" i="3" s="1"/>
  <c r="S109" i="3"/>
  <c r="BQ109" i="3" s="1"/>
  <c r="R109" i="3"/>
  <c r="BP109" i="3" s="1"/>
  <c r="Q109" i="3"/>
  <c r="BO109" i="3" s="1"/>
  <c r="L109" i="3"/>
  <c r="A109" i="3" s="1"/>
  <c r="K109" i="3"/>
  <c r="M109" i="3" s="1"/>
  <c r="O109" i="3" s="1"/>
  <c r="P109" i="3" s="1"/>
  <c r="BN109" i="3" s="1"/>
  <c r="J109" i="3"/>
  <c r="BH109" i="3" s="1"/>
  <c r="I109" i="3"/>
  <c r="BG109" i="3" s="1"/>
  <c r="H109" i="3"/>
  <c r="BF109" i="3" s="1"/>
  <c r="G109" i="3"/>
  <c r="BE109" i="3" s="1"/>
  <c r="F109" i="3"/>
  <c r="BD109" i="3" s="1"/>
  <c r="S108" i="3"/>
  <c r="BQ108" i="3" s="1"/>
  <c r="R108" i="3"/>
  <c r="BP108" i="3" s="1"/>
  <c r="Q108" i="3"/>
  <c r="BO108" i="3" s="1"/>
  <c r="L108" i="3"/>
  <c r="BJ108" i="3" s="1"/>
  <c r="K108" i="3"/>
  <c r="BI108" i="3" s="1"/>
  <c r="J108" i="3"/>
  <c r="BH108" i="3" s="1"/>
  <c r="I108" i="3"/>
  <c r="BG108" i="3" s="1"/>
  <c r="H108" i="3"/>
  <c r="BF108" i="3" s="1"/>
  <c r="G108" i="3"/>
  <c r="BE108" i="3" s="1"/>
  <c r="F108" i="3"/>
  <c r="BD108" i="3" s="1"/>
  <c r="S107" i="3"/>
  <c r="BQ107" i="3" s="1"/>
  <c r="R107" i="3"/>
  <c r="BP107" i="3" s="1"/>
  <c r="Q107" i="3"/>
  <c r="BO107" i="3" s="1"/>
  <c r="L107" i="3"/>
  <c r="A107" i="3" s="1"/>
  <c r="K107" i="3"/>
  <c r="BI107" i="3" s="1"/>
  <c r="J107" i="3"/>
  <c r="BH107" i="3" s="1"/>
  <c r="I107" i="3"/>
  <c r="BG107" i="3" s="1"/>
  <c r="H107" i="3"/>
  <c r="BF107" i="3" s="1"/>
  <c r="G107" i="3"/>
  <c r="BE107" i="3" s="1"/>
  <c r="F107" i="3"/>
  <c r="BD107" i="3" s="1"/>
  <c r="S106" i="3"/>
  <c r="BQ106" i="3" s="1"/>
  <c r="R106" i="3"/>
  <c r="BP106" i="3" s="1"/>
  <c r="Q106" i="3"/>
  <c r="BO106" i="3" s="1"/>
  <c r="L106" i="3"/>
  <c r="BJ106" i="3" s="1"/>
  <c r="K106" i="3"/>
  <c r="J106" i="3"/>
  <c r="BH106" i="3" s="1"/>
  <c r="I106" i="3"/>
  <c r="BG106" i="3" s="1"/>
  <c r="H106" i="3"/>
  <c r="BF106" i="3" s="1"/>
  <c r="G106" i="3"/>
  <c r="BE106" i="3" s="1"/>
  <c r="F106" i="3"/>
  <c r="BD106" i="3" s="1"/>
  <c r="S105" i="3"/>
  <c r="BQ105" i="3" s="1"/>
  <c r="R105" i="3"/>
  <c r="BP105" i="3" s="1"/>
  <c r="Q105" i="3"/>
  <c r="BO105" i="3" s="1"/>
  <c r="L105" i="3"/>
  <c r="A105" i="3" s="1"/>
  <c r="K105" i="3"/>
  <c r="M105" i="3" s="1"/>
  <c r="O105" i="3" s="1"/>
  <c r="BM105" i="3" s="1"/>
  <c r="J105" i="3"/>
  <c r="BH105" i="3" s="1"/>
  <c r="I105" i="3"/>
  <c r="BG105" i="3" s="1"/>
  <c r="H105" i="3"/>
  <c r="BF105" i="3" s="1"/>
  <c r="G105" i="3"/>
  <c r="BE105" i="3" s="1"/>
  <c r="F105" i="3"/>
  <c r="BD105" i="3" s="1"/>
  <c r="S104" i="3"/>
  <c r="BQ104" i="3" s="1"/>
  <c r="R104" i="3"/>
  <c r="BP104" i="3" s="1"/>
  <c r="Q104" i="3"/>
  <c r="BO104" i="3" s="1"/>
  <c r="L104" i="3"/>
  <c r="K104" i="3"/>
  <c r="M104" i="3" s="1"/>
  <c r="J104" i="3"/>
  <c r="BH104" i="3" s="1"/>
  <c r="I104" i="3"/>
  <c r="BG104" i="3" s="1"/>
  <c r="H104" i="3"/>
  <c r="BF104" i="3" s="1"/>
  <c r="G104" i="3"/>
  <c r="BE104" i="3" s="1"/>
  <c r="F104" i="3"/>
  <c r="BD104" i="3" s="1"/>
  <c r="S103" i="3"/>
  <c r="BQ103" i="3" s="1"/>
  <c r="R103" i="3"/>
  <c r="BP103" i="3" s="1"/>
  <c r="Q103" i="3"/>
  <c r="BO103" i="3" s="1"/>
  <c r="L103" i="3"/>
  <c r="K103" i="3"/>
  <c r="M103" i="3" s="1"/>
  <c r="J103" i="3"/>
  <c r="BH103" i="3" s="1"/>
  <c r="I103" i="3"/>
  <c r="BG103" i="3" s="1"/>
  <c r="H103" i="3"/>
  <c r="BF103" i="3" s="1"/>
  <c r="G103" i="3"/>
  <c r="BE103" i="3" s="1"/>
  <c r="F103" i="3"/>
  <c r="BD103" i="3" s="1"/>
  <c r="S102" i="3"/>
  <c r="BQ102" i="3" s="1"/>
  <c r="R102" i="3"/>
  <c r="BP102" i="3" s="1"/>
  <c r="Q102" i="3"/>
  <c r="BO102" i="3" s="1"/>
  <c r="L102" i="3"/>
  <c r="K102" i="3"/>
  <c r="BI102" i="3" s="1"/>
  <c r="J102" i="3"/>
  <c r="BH102" i="3" s="1"/>
  <c r="I102" i="3"/>
  <c r="BG102" i="3" s="1"/>
  <c r="H102" i="3"/>
  <c r="BF102" i="3" s="1"/>
  <c r="G102" i="3"/>
  <c r="BE102" i="3" s="1"/>
  <c r="F102" i="3"/>
  <c r="BD102" i="3" s="1"/>
  <c r="S101" i="3"/>
  <c r="BQ101" i="3" s="1"/>
  <c r="R101" i="3"/>
  <c r="BP101" i="3" s="1"/>
  <c r="Q101" i="3"/>
  <c r="BO101" i="3" s="1"/>
  <c r="L101" i="3"/>
  <c r="K101" i="3"/>
  <c r="J101" i="3"/>
  <c r="BH101" i="3" s="1"/>
  <c r="I101" i="3"/>
  <c r="BG101" i="3" s="1"/>
  <c r="H101" i="3"/>
  <c r="BF101" i="3" s="1"/>
  <c r="G101" i="3"/>
  <c r="BE101" i="3" s="1"/>
  <c r="F101" i="3"/>
  <c r="BD101" i="3" s="1"/>
  <c r="S100" i="3"/>
  <c r="BQ100" i="3" s="1"/>
  <c r="R100" i="3"/>
  <c r="BP100" i="3" s="1"/>
  <c r="Q100" i="3"/>
  <c r="BO100" i="3" s="1"/>
  <c r="L100" i="3"/>
  <c r="K100" i="3"/>
  <c r="M100" i="3" s="1"/>
  <c r="J100" i="3"/>
  <c r="BH100" i="3" s="1"/>
  <c r="I100" i="3"/>
  <c r="BG100" i="3" s="1"/>
  <c r="H100" i="3"/>
  <c r="BF100" i="3" s="1"/>
  <c r="G100" i="3"/>
  <c r="BE100" i="3" s="1"/>
  <c r="F100" i="3"/>
  <c r="BD100" i="3" s="1"/>
  <c r="S99" i="3"/>
  <c r="BQ99" i="3" s="1"/>
  <c r="R99" i="3"/>
  <c r="BP99" i="3" s="1"/>
  <c r="Q99" i="3"/>
  <c r="BO99" i="3" s="1"/>
  <c r="L99" i="3"/>
  <c r="N99" i="3" s="1"/>
  <c r="BL99" i="3" s="1"/>
  <c r="K99" i="3"/>
  <c r="BI99" i="3" s="1"/>
  <c r="J99" i="3"/>
  <c r="BH99" i="3" s="1"/>
  <c r="I99" i="3"/>
  <c r="BG99" i="3" s="1"/>
  <c r="H99" i="3"/>
  <c r="BF99" i="3" s="1"/>
  <c r="G99" i="3"/>
  <c r="BE99" i="3" s="1"/>
  <c r="F99" i="3"/>
  <c r="BD99" i="3" s="1"/>
  <c r="S98" i="3"/>
  <c r="BQ98" i="3" s="1"/>
  <c r="R98" i="3"/>
  <c r="BP98" i="3" s="1"/>
  <c r="Q98" i="3"/>
  <c r="BO98" i="3" s="1"/>
  <c r="L98" i="3"/>
  <c r="K98" i="3"/>
  <c r="BI98" i="3" s="1"/>
  <c r="J98" i="3"/>
  <c r="BH98" i="3" s="1"/>
  <c r="I98" i="3"/>
  <c r="BG98" i="3" s="1"/>
  <c r="H98" i="3"/>
  <c r="BF98" i="3" s="1"/>
  <c r="G98" i="3"/>
  <c r="BE98" i="3" s="1"/>
  <c r="F98" i="3"/>
  <c r="BD98" i="3" s="1"/>
  <c r="S97" i="3"/>
  <c r="BQ97" i="3" s="1"/>
  <c r="R97" i="3"/>
  <c r="BP97" i="3" s="1"/>
  <c r="Q97" i="3"/>
  <c r="BO97" i="3" s="1"/>
  <c r="L97" i="3"/>
  <c r="N97" i="3" s="1"/>
  <c r="BL97" i="3" s="1"/>
  <c r="K97" i="3"/>
  <c r="J97" i="3"/>
  <c r="BH97" i="3" s="1"/>
  <c r="I97" i="3"/>
  <c r="BG97" i="3" s="1"/>
  <c r="H97" i="3"/>
  <c r="BF97" i="3" s="1"/>
  <c r="G97" i="3"/>
  <c r="BE97" i="3" s="1"/>
  <c r="F97" i="3"/>
  <c r="BD97" i="3" s="1"/>
  <c r="S96" i="3"/>
  <c r="BQ96" i="3" s="1"/>
  <c r="R96" i="3"/>
  <c r="BP96" i="3" s="1"/>
  <c r="Q96" i="3"/>
  <c r="BO96" i="3" s="1"/>
  <c r="L96" i="3"/>
  <c r="K96" i="3"/>
  <c r="M96" i="3" s="1"/>
  <c r="J96" i="3"/>
  <c r="BH96" i="3" s="1"/>
  <c r="I96" i="3"/>
  <c r="BG96" i="3" s="1"/>
  <c r="H96" i="3"/>
  <c r="BF96" i="3" s="1"/>
  <c r="G96" i="3"/>
  <c r="BE96" i="3" s="1"/>
  <c r="F96" i="3"/>
  <c r="BD96" i="3" s="1"/>
  <c r="S95" i="3"/>
  <c r="BQ95" i="3" s="1"/>
  <c r="R95" i="3"/>
  <c r="BP95" i="3" s="1"/>
  <c r="Q95" i="3"/>
  <c r="BO95" i="3" s="1"/>
  <c r="L95" i="3"/>
  <c r="N95" i="3" s="1"/>
  <c r="BL95" i="3" s="1"/>
  <c r="K95" i="3"/>
  <c r="M95" i="3" s="1"/>
  <c r="J95" i="3"/>
  <c r="BH95" i="3" s="1"/>
  <c r="I95" i="3"/>
  <c r="BG95" i="3" s="1"/>
  <c r="H95" i="3"/>
  <c r="BF95" i="3" s="1"/>
  <c r="G95" i="3"/>
  <c r="BE95" i="3" s="1"/>
  <c r="F95" i="3"/>
  <c r="BD95" i="3" s="1"/>
  <c r="S94" i="3"/>
  <c r="BQ94" i="3" s="1"/>
  <c r="R94" i="3"/>
  <c r="BP94" i="3" s="1"/>
  <c r="Q94" i="3"/>
  <c r="BO94" i="3" s="1"/>
  <c r="L94" i="3"/>
  <c r="K94" i="3"/>
  <c r="M94" i="3" s="1"/>
  <c r="J94" i="3"/>
  <c r="BH94" i="3" s="1"/>
  <c r="I94" i="3"/>
  <c r="BG94" i="3" s="1"/>
  <c r="H94" i="3"/>
  <c r="BF94" i="3" s="1"/>
  <c r="G94" i="3"/>
  <c r="BE94" i="3" s="1"/>
  <c r="F94" i="3"/>
  <c r="BD94" i="3" s="1"/>
  <c r="S93" i="3"/>
  <c r="BQ93" i="3" s="1"/>
  <c r="R93" i="3"/>
  <c r="BP93" i="3" s="1"/>
  <c r="Q93" i="3"/>
  <c r="BO93" i="3" s="1"/>
  <c r="L93" i="3"/>
  <c r="N93" i="3" s="1"/>
  <c r="BL93" i="3" s="1"/>
  <c r="K93" i="3"/>
  <c r="M93" i="3" s="1"/>
  <c r="J93" i="3"/>
  <c r="BH93" i="3" s="1"/>
  <c r="I93" i="3"/>
  <c r="BG93" i="3" s="1"/>
  <c r="H93" i="3"/>
  <c r="BF93" i="3" s="1"/>
  <c r="G93" i="3"/>
  <c r="BE93" i="3" s="1"/>
  <c r="F93" i="3"/>
  <c r="BD93" i="3" s="1"/>
  <c r="S92" i="3"/>
  <c r="BQ92" i="3" s="1"/>
  <c r="R92" i="3"/>
  <c r="BP92" i="3" s="1"/>
  <c r="Q92" i="3"/>
  <c r="BO92" i="3" s="1"/>
  <c r="L92" i="3"/>
  <c r="K92" i="3"/>
  <c r="J92" i="3"/>
  <c r="BH92" i="3" s="1"/>
  <c r="I92" i="3"/>
  <c r="BG92" i="3" s="1"/>
  <c r="H92" i="3"/>
  <c r="BF92" i="3" s="1"/>
  <c r="G92" i="3"/>
  <c r="BE92" i="3" s="1"/>
  <c r="F92" i="3"/>
  <c r="BD92" i="3" s="1"/>
  <c r="S91" i="3"/>
  <c r="BQ91" i="3" s="1"/>
  <c r="R91" i="3"/>
  <c r="BP91" i="3" s="1"/>
  <c r="Q91" i="3"/>
  <c r="BO91" i="3" s="1"/>
  <c r="L91" i="3"/>
  <c r="N91" i="3" s="1"/>
  <c r="BL91" i="3" s="1"/>
  <c r="K91" i="3"/>
  <c r="M91" i="3" s="1"/>
  <c r="J91" i="3"/>
  <c r="BH91" i="3" s="1"/>
  <c r="I91" i="3"/>
  <c r="BG91" i="3" s="1"/>
  <c r="H91" i="3"/>
  <c r="BF91" i="3" s="1"/>
  <c r="G91" i="3"/>
  <c r="BE91" i="3" s="1"/>
  <c r="F91" i="3"/>
  <c r="BD91" i="3" s="1"/>
  <c r="S90" i="3"/>
  <c r="BQ90" i="3" s="1"/>
  <c r="R90" i="3"/>
  <c r="BP90" i="3" s="1"/>
  <c r="Q90" i="3"/>
  <c r="BO90" i="3" s="1"/>
  <c r="L90" i="3"/>
  <c r="K90" i="3"/>
  <c r="M90" i="3" s="1"/>
  <c r="J90" i="3"/>
  <c r="BH90" i="3" s="1"/>
  <c r="I90" i="3"/>
  <c r="BG90" i="3" s="1"/>
  <c r="H90" i="3"/>
  <c r="BF90" i="3" s="1"/>
  <c r="G90" i="3"/>
  <c r="BE90" i="3" s="1"/>
  <c r="F90" i="3"/>
  <c r="BD90" i="3" s="1"/>
  <c r="S89" i="3"/>
  <c r="BQ89" i="3" s="1"/>
  <c r="R89" i="3"/>
  <c r="BP89" i="3" s="1"/>
  <c r="Q89" i="3"/>
  <c r="BO89" i="3" s="1"/>
  <c r="L89" i="3"/>
  <c r="N89" i="3" s="1"/>
  <c r="BL89" i="3" s="1"/>
  <c r="K89" i="3"/>
  <c r="M89" i="3" s="1"/>
  <c r="J89" i="3"/>
  <c r="BH89" i="3" s="1"/>
  <c r="I89" i="3"/>
  <c r="BG89" i="3" s="1"/>
  <c r="H89" i="3"/>
  <c r="BF89" i="3" s="1"/>
  <c r="G89" i="3"/>
  <c r="BE89" i="3" s="1"/>
  <c r="F89" i="3"/>
  <c r="BD89" i="3" s="1"/>
  <c r="S88" i="3"/>
  <c r="BQ88" i="3" s="1"/>
  <c r="R88" i="3"/>
  <c r="BP88" i="3" s="1"/>
  <c r="Q88" i="3"/>
  <c r="BO88" i="3" s="1"/>
  <c r="L88" i="3"/>
  <c r="K88" i="3"/>
  <c r="M88" i="3" s="1"/>
  <c r="J88" i="3"/>
  <c r="BH88" i="3" s="1"/>
  <c r="I88" i="3"/>
  <c r="BG88" i="3" s="1"/>
  <c r="H88" i="3"/>
  <c r="BF88" i="3" s="1"/>
  <c r="G88" i="3"/>
  <c r="BE88" i="3" s="1"/>
  <c r="F88" i="3"/>
  <c r="BD88" i="3" s="1"/>
  <c r="S87" i="3"/>
  <c r="BQ87" i="3" s="1"/>
  <c r="R87" i="3"/>
  <c r="BP87" i="3" s="1"/>
  <c r="Q87" i="3"/>
  <c r="BO87" i="3" s="1"/>
  <c r="L87" i="3"/>
  <c r="BJ87" i="3" s="1"/>
  <c r="K87" i="3"/>
  <c r="J87" i="3"/>
  <c r="I87" i="3"/>
  <c r="BG87" i="3" s="1"/>
  <c r="H87" i="3"/>
  <c r="BF87" i="3" s="1"/>
  <c r="G87" i="3"/>
  <c r="BE87" i="3" s="1"/>
  <c r="F87" i="3"/>
  <c r="BD87" i="3" s="1"/>
  <c r="S86" i="3"/>
  <c r="BQ86" i="3" s="1"/>
  <c r="R86" i="3"/>
  <c r="BP86" i="3" s="1"/>
  <c r="Q86" i="3"/>
  <c r="BO86" i="3" s="1"/>
  <c r="L86" i="3"/>
  <c r="BJ86" i="3" s="1"/>
  <c r="K86" i="3"/>
  <c r="BI86" i="3" s="1"/>
  <c r="J86" i="3"/>
  <c r="I86" i="3"/>
  <c r="BG86" i="3" s="1"/>
  <c r="H86" i="3"/>
  <c r="BF86" i="3" s="1"/>
  <c r="G86" i="3"/>
  <c r="BE86" i="3" s="1"/>
  <c r="F86" i="3"/>
  <c r="BD86" i="3" s="1"/>
  <c r="S85" i="3"/>
  <c r="BQ85" i="3" s="1"/>
  <c r="R85" i="3"/>
  <c r="BP85" i="3" s="1"/>
  <c r="Q85" i="3"/>
  <c r="BO85" i="3" s="1"/>
  <c r="L85" i="3"/>
  <c r="BJ85" i="3" s="1"/>
  <c r="K85" i="3"/>
  <c r="M85" i="3" s="1"/>
  <c r="J85" i="3"/>
  <c r="BH85" i="3" s="1"/>
  <c r="I85" i="3"/>
  <c r="BG85" i="3" s="1"/>
  <c r="H85" i="3"/>
  <c r="BF85" i="3" s="1"/>
  <c r="G85" i="3"/>
  <c r="BE85" i="3" s="1"/>
  <c r="F85" i="3"/>
  <c r="BD85" i="3" s="1"/>
  <c r="S84" i="3"/>
  <c r="BQ84" i="3" s="1"/>
  <c r="R84" i="3"/>
  <c r="BP84" i="3" s="1"/>
  <c r="Q84" i="3"/>
  <c r="BO84" i="3" s="1"/>
  <c r="L84" i="3"/>
  <c r="A84" i="3" s="1"/>
  <c r="K84" i="3"/>
  <c r="BI84" i="3" s="1"/>
  <c r="J84" i="3"/>
  <c r="I84" i="3"/>
  <c r="BG84" i="3" s="1"/>
  <c r="H84" i="3"/>
  <c r="BF84" i="3" s="1"/>
  <c r="G84" i="3"/>
  <c r="BE84" i="3" s="1"/>
  <c r="F84" i="3"/>
  <c r="BD84" i="3" s="1"/>
  <c r="S83" i="3"/>
  <c r="BQ83" i="3" s="1"/>
  <c r="R83" i="3"/>
  <c r="BP83" i="3" s="1"/>
  <c r="Q83" i="3"/>
  <c r="BO83" i="3" s="1"/>
  <c r="L83" i="3"/>
  <c r="A83" i="3" s="1"/>
  <c r="K83" i="3"/>
  <c r="J83" i="3"/>
  <c r="BH83" i="3" s="1"/>
  <c r="I83" i="3"/>
  <c r="BG83" i="3" s="1"/>
  <c r="H83" i="3"/>
  <c r="BF83" i="3" s="1"/>
  <c r="G83" i="3"/>
  <c r="BE83" i="3" s="1"/>
  <c r="F83" i="3"/>
  <c r="BD83" i="3" s="1"/>
  <c r="S82" i="3"/>
  <c r="BQ82" i="3" s="1"/>
  <c r="R82" i="3"/>
  <c r="BP82" i="3" s="1"/>
  <c r="Q82" i="3"/>
  <c r="BO82" i="3" s="1"/>
  <c r="L82" i="3"/>
  <c r="BJ82" i="3" s="1"/>
  <c r="K82" i="3"/>
  <c r="M82" i="3" s="1"/>
  <c r="BK82" i="3" s="1"/>
  <c r="J82" i="3"/>
  <c r="I82" i="3"/>
  <c r="BG82" i="3" s="1"/>
  <c r="H82" i="3"/>
  <c r="BF82" i="3" s="1"/>
  <c r="G82" i="3"/>
  <c r="BE82" i="3" s="1"/>
  <c r="F82" i="3"/>
  <c r="BD82" i="3" s="1"/>
  <c r="S81" i="3"/>
  <c r="BQ81" i="3" s="1"/>
  <c r="R81" i="3"/>
  <c r="BP81" i="3" s="1"/>
  <c r="Q81" i="3"/>
  <c r="BO81" i="3" s="1"/>
  <c r="L81" i="3"/>
  <c r="BJ81" i="3" s="1"/>
  <c r="K81" i="3"/>
  <c r="J81" i="3"/>
  <c r="BH81" i="3" s="1"/>
  <c r="I81" i="3"/>
  <c r="BG81" i="3" s="1"/>
  <c r="H81" i="3"/>
  <c r="BF81" i="3" s="1"/>
  <c r="G81" i="3"/>
  <c r="BE81" i="3" s="1"/>
  <c r="F81" i="3"/>
  <c r="BD81" i="3" s="1"/>
  <c r="S80" i="3"/>
  <c r="BQ80" i="3" s="1"/>
  <c r="R80" i="3"/>
  <c r="BP80" i="3" s="1"/>
  <c r="Q80" i="3"/>
  <c r="BO80" i="3" s="1"/>
  <c r="L80" i="3"/>
  <c r="BJ80" i="3" s="1"/>
  <c r="K80" i="3"/>
  <c r="M80" i="3" s="1"/>
  <c r="J80" i="3"/>
  <c r="I80" i="3"/>
  <c r="BG80" i="3" s="1"/>
  <c r="H80" i="3"/>
  <c r="BF80" i="3" s="1"/>
  <c r="G80" i="3"/>
  <c r="BE80" i="3" s="1"/>
  <c r="F80" i="3"/>
  <c r="BD80" i="3" s="1"/>
  <c r="S79" i="3"/>
  <c r="BQ79" i="3" s="1"/>
  <c r="R79" i="3"/>
  <c r="BP79" i="3" s="1"/>
  <c r="Q79" i="3"/>
  <c r="BO79" i="3" s="1"/>
  <c r="L79" i="3"/>
  <c r="K79" i="3"/>
  <c r="BI79" i="3" s="1"/>
  <c r="J79" i="3"/>
  <c r="BH79" i="3" s="1"/>
  <c r="I79" i="3"/>
  <c r="BG79" i="3" s="1"/>
  <c r="H79" i="3"/>
  <c r="BF79" i="3" s="1"/>
  <c r="G79" i="3"/>
  <c r="BE79" i="3" s="1"/>
  <c r="F79" i="3"/>
  <c r="BD79" i="3" s="1"/>
  <c r="S78" i="3"/>
  <c r="BQ78" i="3" s="1"/>
  <c r="R78" i="3"/>
  <c r="BP78" i="3" s="1"/>
  <c r="Q78" i="3"/>
  <c r="BO78" i="3" s="1"/>
  <c r="L78" i="3"/>
  <c r="BJ78" i="3" s="1"/>
  <c r="K78" i="3"/>
  <c r="BI78" i="3" s="1"/>
  <c r="J78" i="3"/>
  <c r="BH78" i="3" s="1"/>
  <c r="I78" i="3"/>
  <c r="BG78" i="3" s="1"/>
  <c r="H78" i="3"/>
  <c r="BF78" i="3" s="1"/>
  <c r="G78" i="3"/>
  <c r="BE78" i="3" s="1"/>
  <c r="F78" i="3"/>
  <c r="BD78" i="3" s="1"/>
  <c r="S77" i="3"/>
  <c r="BQ77" i="3" s="1"/>
  <c r="R77" i="3"/>
  <c r="BP77" i="3" s="1"/>
  <c r="Q77" i="3"/>
  <c r="BO77" i="3" s="1"/>
  <c r="L77" i="3"/>
  <c r="BJ77" i="3" s="1"/>
  <c r="K77" i="3"/>
  <c r="M77" i="3" s="1"/>
  <c r="J77" i="3"/>
  <c r="BH77" i="3" s="1"/>
  <c r="I77" i="3"/>
  <c r="BG77" i="3" s="1"/>
  <c r="H77" i="3"/>
  <c r="BF77" i="3" s="1"/>
  <c r="G77" i="3"/>
  <c r="BE77" i="3" s="1"/>
  <c r="F77" i="3"/>
  <c r="BD77" i="3" s="1"/>
  <c r="S76" i="3"/>
  <c r="BQ76" i="3" s="1"/>
  <c r="R76" i="3"/>
  <c r="BP76" i="3" s="1"/>
  <c r="Q76" i="3"/>
  <c r="BO76" i="3" s="1"/>
  <c r="L76" i="3"/>
  <c r="BJ76" i="3" s="1"/>
  <c r="K76" i="3"/>
  <c r="BI76" i="3" s="1"/>
  <c r="J76" i="3"/>
  <c r="BH76" i="3" s="1"/>
  <c r="I76" i="3"/>
  <c r="BG76" i="3" s="1"/>
  <c r="H76" i="3"/>
  <c r="BF76" i="3" s="1"/>
  <c r="G76" i="3"/>
  <c r="BE76" i="3" s="1"/>
  <c r="F76" i="3"/>
  <c r="BD76" i="3" s="1"/>
  <c r="S75" i="3"/>
  <c r="BQ75" i="3" s="1"/>
  <c r="R75" i="3"/>
  <c r="BP75" i="3" s="1"/>
  <c r="Q75" i="3"/>
  <c r="BO75" i="3" s="1"/>
  <c r="L75" i="3"/>
  <c r="N75" i="3" s="1"/>
  <c r="BL75" i="3" s="1"/>
  <c r="K75" i="3"/>
  <c r="BI75" i="3" s="1"/>
  <c r="J75" i="3"/>
  <c r="BH75" i="3" s="1"/>
  <c r="I75" i="3"/>
  <c r="BG75" i="3" s="1"/>
  <c r="H75" i="3"/>
  <c r="BF75" i="3" s="1"/>
  <c r="G75" i="3"/>
  <c r="BE75" i="3" s="1"/>
  <c r="F75" i="3"/>
  <c r="BD75" i="3" s="1"/>
  <c r="S74" i="3"/>
  <c r="BQ74" i="3" s="1"/>
  <c r="R74" i="3"/>
  <c r="BP74" i="3" s="1"/>
  <c r="Q74" i="3"/>
  <c r="BO74" i="3" s="1"/>
  <c r="L74" i="3"/>
  <c r="BJ74" i="3" s="1"/>
  <c r="K74" i="3"/>
  <c r="M74" i="3" s="1"/>
  <c r="O74" i="3" s="1"/>
  <c r="J74" i="3"/>
  <c r="BH74" i="3" s="1"/>
  <c r="I74" i="3"/>
  <c r="BG74" i="3" s="1"/>
  <c r="H74" i="3"/>
  <c r="BF74" i="3" s="1"/>
  <c r="G74" i="3"/>
  <c r="BE74" i="3" s="1"/>
  <c r="F74" i="3"/>
  <c r="BD74" i="3" s="1"/>
  <c r="S73" i="3"/>
  <c r="BQ73" i="3" s="1"/>
  <c r="R73" i="3"/>
  <c r="BP73" i="3" s="1"/>
  <c r="Q73" i="3"/>
  <c r="BO73" i="3" s="1"/>
  <c r="L73" i="3"/>
  <c r="BJ73" i="3" s="1"/>
  <c r="K73" i="3"/>
  <c r="M73" i="3" s="1"/>
  <c r="J73" i="3"/>
  <c r="BH73" i="3" s="1"/>
  <c r="I73" i="3"/>
  <c r="BG73" i="3" s="1"/>
  <c r="H73" i="3"/>
  <c r="BF73" i="3" s="1"/>
  <c r="G73" i="3"/>
  <c r="BE73" i="3" s="1"/>
  <c r="F73" i="3"/>
  <c r="BD73" i="3" s="1"/>
  <c r="S72" i="3"/>
  <c r="BQ72" i="3" s="1"/>
  <c r="R72" i="3"/>
  <c r="BP72" i="3" s="1"/>
  <c r="Q72" i="3"/>
  <c r="BO72" i="3" s="1"/>
  <c r="L72" i="3"/>
  <c r="N72" i="3" s="1"/>
  <c r="BL72" i="3" s="1"/>
  <c r="K72" i="3"/>
  <c r="BI72" i="3" s="1"/>
  <c r="J72" i="3"/>
  <c r="BH72" i="3" s="1"/>
  <c r="I72" i="3"/>
  <c r="BG72" i="3" s="1"/>
  <c r="H72" i="3"/>
  <c r="BF72" i="3" s="1"/>
  <c r="G72" i="3"/>
  <c r="BE72" i="3" s="1"/>
  <c r="F72" i="3"/>
  <c r="BD72" i="3" s="1"/>
  <c r="S71" i="3"/>
  <c r="BQ71" i="3" s="1"/>
  <c r="R71" i="3"/>
  <c r="BP71" i="3" s="1"/>
  <c r="Q71" i="3"/>
  <c r="BO71" i="3" s="1"/>
  <c r="L71" i="3"/>
  <c r="BJ71" i="3" s="1"/>
  <c r="K71" i="3"/>
  <c r="M71" i="3" s="1"/>
  <c r="O71" i="3" s="1"/>
  <c r="J71" i="3"/>
  <c r="BH71" i="3" s="1"/>
  <c r="I71" i="3"/>
  <c r="BG71" i="3" s="1"/>
  <c r="H71" i="3"/>
  <c r="BF71" i="3" s="1"/>
  <c r="G71" i="3"/>
  <c r="BE71" i="3" s="1"/>
  <c r="F71" i="3"/>
  <c r="BD71" i="3" s="1"/>
  <c r="S70" i="3"/>
  <c r="BQ70" i="3" s="1"/>
  <c r="R70" i="3"/>
  <c r="BP70" i="3" s="1"/>
  <c r="Q70" i="3"/>
  <c r="BO70" i="3" s="1"/>
  <c r="L70" i="3"/>
  <c r="BJ70" i="3" s="1"/>
  <c r="K70" i="3"/>
  <c r="BI70" i="3" s="1"/>
  <c r="J70" i="3"/>
  <c r="BH70" i="3" s="1"/>
  <c r="I70" i="3"/>
  <c r="BG70" i="3" s="1"/>
  <c r="H70" i="3"/>
  <c r="BF70" i="3" s="1"/>
  <c r="G70" i="3"/>
  <c r="BE70" i="3" s="1"/>
  <c r="F70" i="3"/>
  <c r="BD70" i="3" s="1"/>
  <c r="S69" i="3"/>
  <c r="BQ69" i="3" s="1"/>
  <c r="R69" i="3"/>
  <c r="BP69" i="3" s="1"/>
  <c r="Q69" i="3"/>
  <c r="BO69" i="3" s="1"/>
  <c r="L69" i="3"/>
  <c r="BJ69" i="3" s="1"/>
  <c r="K69" i="3"/>
  <c r="J69" i="3"/>
  <c r="BH69" i="3" s="1"/>
  <c r="I69" i="3"/>
  <c r="BG69" i="3" s="1"/>
  <c r="H69" i="3"/>
  <c r="BF69" i="3" s="1"/>
  <c r="G69" i="3"/>
  <c r="BE69" i="3" s="1"/>
  <c r="F69" i="3"/>
  <c r="BD69" i="3" s="1"/>
  <c r="S68" i="3"/>
  <c r="BQ68" i="3" s="1"/>
  <c r="R68" i="3"/>
  <c r="BP68" i="3" s="1"/>
  <c r="Q68" i="3"/>
  <c r="BO68" i="3" s="1"/>
  <c r="L68" i="3"/>
  <c r="BJ68" i="3" s="1"/>
  <c r="K68" i="3"/>
  <c r="BI68" i="3" s="1"/>
  <c r="J68" i="3"/>
  <c r="BH68" i="3" s="1"/>
  <c r="I68" i="3"/>
  <c r="BG68" i="3" s="1"/>
  <c r="H68" i="3"/>
  <c r="BF68" i="3" s="1"/>
  <c r="G68" i="3"/>
  <c r="BE68" i="3" s="1"/>
  <c r="F68" i="3"/>
  <c r="BD68" i="3" s="1"/>
  <c r="S67" i="3"/>
  <c r="BQ67" i="3" s="1"/>
  <c r="R67" i="3"/>
  <c r="BP67" i="3" s="1"/>
  <c r="Q67" i="3"/>
  <c r="BO67" i="3" s="1"/>
  <c r="L67" i="3"/>
  <c r="A67" i="3" s="1"/>
  <c r="K67" i="3"/>
  <c r="J67" i="3"/>
  <c r="BH67" i="3" s="1"/>
  <c r="I67" i="3"/>
  <c r="BG67" i="3" s="1"/>
  <c r="H67" i="3"/>
  <c r="BF67" i="3" s="1"/>
  <c r="G67" i="3"/>
  <c r="BE67" i="3" s="1"/>
  <c r="F67" i="3"/>
  <c r="BD67" i="3" s="1"/>
  <c r="S66" i="3"/>
  <c r="BQ66" i="3" s="1"/>
  <c r="R66" i="3"/>
  <c r="BP66" i="3" s="1"/>
  <c r="Q66" i="3"/>
  <c r="BO66" i="3" s="1"/>
  <c r="L66" i="3"/>
  <c r="BJ66" i="3" s="1"/>
  <c r="K66" i="3"/>
  <c r="M66" i="3" s="1"/>
  <c r="J66" i="3"/>
  <c r="BH66" i="3" s="1"/>
  <c r="I66" i="3"/>
  <c r="BG66" i="3" s="1"/>
  <c r="H66" i="3"/>
  <c r="BF66" i="3" s="1"/>
  <c r="G66" i="3"/>
  <c r="BE66" i="3" s="1"/>
  <c r="F66" i="3"/>
  <c r="BD66" i="3" s="1"/>
  <c r="S65" i="3"/>
  <c r="BQ65" i="3" s="1"/>
  <c r="R65" i="3"/>
  <c r="BP65" i="3" s="1"/>
  <c r="Q65" i="3"/>
  <c r="BO65" i="3" s="1"/>
  <c r="L65" i="3"/>
  <c r="N65" i="3" s="1"/>
  <c r="BL65" i="3" s="1"/>
  <c r="K65" i="3"/>
  <c r="J65" i="3"/>
  <c r="BH65" i="3" s="1"/>
  <c r="I65" i="3"/>
  <c r="BG65" i="3" s="1"/>
  <c r="H65" i="3"/>
  <c r="BF65" i="3" s="1"/>
  <c r="G65" i="3"/>
  <c r="BE65" i="3" s="1"/>
  <c r="F65" i="3"/>
  <c r="BD65" i="3" s="1"/>
  <c r="S64" i="3"/>
  <c r="BQ64" i="3" s="1"/>
  <c r="R64" i="3"/>
  <c r="BP64" i="3" s="1"/>
  <c r="Q64" i="3"/>
  <c r="BO64" i="3" s="1"/>
  <c r="L64" i="3"/>
  <c r="K64" i="3"/>
  <c r="M64" i="3" s="1"/>
  <c r="J64" i="3"/>
  <c r="BH64" i="3" s="1"/>
  <c r="I64" i="3"/>
  <c r="BG64" i="3" s="1"/>
  <c r="H64" i="3"/>
  <c r="BF64" i="3" s="1"/>
  <c r="G64" i="3"/>
  <c r="BE64" i="3" s="1"/>
  <c r="F64" i="3"/>
  <c r="BD64" i="3" s="1"/>
  <c r="S63" i="3"/>
  <c r="BQ63" i="3" s="1"/>
  <c r="R63" i="3"/>
  <c r="BP63" i="3" s="1"/>
  <c r="Q63" i="3"/>
  <c r="BO63" i="3" s="1"/>
  <c r="L63" i="3"/>
  <c r="BJ63" i="3" s="1"/>
  <c r="K63" i="3"/>
  <c r="M63" i="3" s="1"/>
  <c r="J63" i="3"/>
  <c r="BH63" i="3" s="1"/>
  <c r="I63" i="3"/>
  <c r="BG63" i="3" s="1"/>
  <c r="H63" i="3"/>
  <c r="BF63" i="3" s="1"/>
  <c r="G63" i="3"/>
  <c r="BE63" i="3" s="1"/>
  <c r="F63" i="3"/>
  <c r="BD63" i="3" s="1"/>
  <c r="S62" i="3"/>
  <c r="BQ62" i="3" s="1"/>
  <c r="R62" i="3"/>
  <c r="BP62" i="3" s="1"/>
  <c r="Q62" i="3"/>
  <c r="BO62" i="3" s="1"/>
  <c r="L62" i="3"/>
  <c r="BJ62" i="3" s="1"/>
  <c r="K62" i="3"/>
  <c r="M62" i="3" s="1"/>
  <c r="J62" i="3"/>
  <c r="BH62" i="3" s="1"/>
  <c r="I62" i="3"/>
  <c r="BG62" i="3" s="1"/>
  <c r="H62" i="3"/>
  <c r="BF62" i="3" s="1"/>
  <c r="G62" i="3"/>
  <c r="BE62" i="3" s="1"/>
  <c r="F62" i="3"/>
  <c r="BD62" i="3" s="1"/>
  <c r="S61" i="3"/>
  <c r="BQ61" i="3" s="1"/>
  <c r="R61" i="3"/>
  <c r="BP61" i="3" s="1"/>
  <c r="Q61" i="3"/>
  <c r="BO61" i="3" s="1"/>
  <c r="L61" i="3"/>
  <c r="N61" i="3" s="1"/>
  <c r="BL61" i="3" s="1"/>
  <c r="K61" i="3"/>
  <c r="BI61" i="3" s="1"/>
  <c r="J61" i="3"/>
  <c r="BH61" i="3" s="1"/>
  <c r="I61" i="3"/>
  <c r="BG61" i="3" s="1"/>
  <c r="H61" i="3"/>
  <c r="BF61" i="3" s="1"/>
  <c r="G61" i="3"/>
  <c r="BE61" i="3" s="1"/>
  <c r="F61" i="3"/>
  <c r="BD61" i="3" s="1"/>
  <c r="S60" i="3"/>
  <c r="BQ60" i="3" s="1"/>
  <c r="R60" i="3"/>
  <c r="BP60" i="3" s="1"/>
  <c r="Q60" i="3"/>
  <c r="BO60" i="3" s="1"/>
  <c r="L60" i="3"/>
  <c r="K60" i="3"/>
  <c r="M60" i="3" s="1"/>
  <c r="J60" i="3"/>
  <c r="BH60" i="3" s="1"/>
  <c r="I60" i="3"/>
  <c r="BG60" i="3" s="1"/>
  <c r="H60" i="3"/>
  <c r="BF60" i="3" s="1"/>
  <c r="G60" i="3"/>
  <c r="BE60" i="3" s="1"/>
  <c r="F60" i="3"/>
  <c r="BD60" i="3" s="1"/>
  <c r="S59" i="3"/>
  <c r="BQ59" i="3" s="1"/>
  <c r="R59" i="3"/>
  <c r="BP59" i="3" s="1"/>
  <c r="Q59" i="3"/>
  <c r="BO59" i="3" s="1"/>
  <c r="L59" i="3"/>
  <c r="BJ59" i="3" s="1"/>
  <c r="K59" i="3"/>
  <c r="M59" i="3" s="1"/>
  <c r="J59" i="3"/>
  <c r="BH59" i="3" s="1"/>
  <c r="I59" i="3"/>
  <c r="BG59" i="3" s="1"/>
  <c r="H59" i="3"/>
  <c r="BF59" i="3" s="1"/>
  <c r="G59" i="3"/>
  <c r="BE59" i="3" s="1"/>
  <c r="F59" i="3"/>
  <c r="BD59" i="3" s="1"/>
  <c r="S58" i="3"/>
  <c r="BQ58" i="3" s="1"/>
  <c r="R58" i="3"/>
  <c r="BP58" i="3" s="1"/>
  <c r="Q58" i="3"/>
  <c r="BO58" i="3" s="1"/>
  <c r="L58" i="3"/>
  <c r="BJ58" i="3" s="1"/>
  <c r="K58" i="3"/>
  <c r="BI58" i="3" s="1"/>
  <c r="J58" i="3"/>
  <c r="BH58" i="3" s="1"/>
  <c r="I58" i="3"/>
  <c r="BG58" i="3" s="1"/>
  <c r="H58" i="3"/>
  <c r="BF58" i="3" s="1"/>
  <c r="G58" i="3"/>
  <c r="BE58" i="3" s="1"/>
  <c r="F58" i="3"/>
  <c r="BD58" i="3" s="1"/>
  <c r="S57" i="3"/>
  <c r="BQ57" i="3" s="1"/>
  <c r="R57" i="3"/>
  <c r="BP57" i="3" s="1"/>
  <c r="Q57" i="3"/>
  <c r="BO57" i="3" s="1"/>
  <c r="L57" i="3"/>
  <c r="A57" i="3" s="1"/>
  <c r="K57" i="3"/>
  <c r="M57" i="3" s="1"/>
  <c r="O57" i="3" s="1"/>
  <c r="J57" i="3"/>
  <c r="BH57" i="3" s="1"/>
  <c r="I57" i="3"/>
  <c r="BG57" i="3" s="1"/>
  <c r="H57" i="3"/>
  <c r="BF57" i="3" s="1"/>
  <c r="G57" i="3"/>
  <c r="BE57" i="3" s="1"/>
  <c r="F57" i="3"/>
  <c r="BD57" i="3" s="1"/>
  <c r="S56" i="3"/>
  <c r="BQ56" i="3" s="1"/>
  <c r="R56" i="3"/>
  <c r="BP56" i="3" s="1"/>
  <c r="Q56" i="3"/>
  <c r="BO56" i="3" s="1"/>
  <c r="L56" i="3"/>
  <c r="K56" i="3"/>
  <c r="M56" i="3" s="1"/>
  <c r="O56" i="3" s="1"/>
  <c r="J56" i="3"/>
  <c r="I56" i="3"/>
  <c r="BG56" i="3" s="1"/>
  <c r="H56" i="3"/>
  <c r="BF56" i="3" s="1"/>
  <c r="G56" i="3"/>
  <c r="BE56" i="3" s="1"/>
  <c r="F56" i="3"/>
  <c r="BD56" i="3" s="1"/>
  <c r="S55" i="3"/>
  <c r="BQ55" i="3" s="1"/>
  <c r="R55" i="3"/>
  <c r="BP55" i="3" s="1"/>
  <c r="Q55" i="3"/>
  <c r="BO55" i="3" s="1"/>
  <c r="L55" i="3"/>
  <c r="A55" i="3" s="1"/>
  <c r="K55" i="3"/>
  <c r="BI55" i="3" s="1"/>
  <c r="J55" i="3"/>
  <c r="BH55" i="3" s="1"/>
  <c r="I55" i="3"/>
  <c r="BG55" i="3" s="1"/>
  <c r="H55" i="3"/>
  <c r="BF55" i="3" s="1"/>
  <c r="G55" i="3"/>
  <c r="BE55" i="3" s="1"/>
  <c r="F55" i="3"/>
  <c r="BD55" i="3" s="1"/>
  <c r="S54" i="3"/>
  <c r="BQ54" i="3" s="1"/>
  <c r="R54" i="3"/>
  <c r="BP54" i="3" s="1"/>
  <c r="Q54" i="3"/>
  <c r="BO54" i="3" s="1"/>
  <c r="L54" i="3"/>
  <c r="K54" i="3"/>
  <c r="M54" i="3" s="1"/>
  <c r="J54" i="3"/>
  <c r="BH54" i="3" s="1"/>
  <c r="I54" i="3"/>
  <c r="BG54" i="3" s="1"/>
  <c r="H54" i="3"/>
  <c r="BF54" i="3" s="1"/>
  <c r="G54" i="3"/>
  <c r="BE54" i="3" s="1"/>
  <c r="F54" i="3"/>
  <c r="BD54" i="3" s="1"/>
  <c r="S53" i="3"/>
  <c r="BQ53" i="3" s="1"/>
  <c r="R53" i="3"/>
  <c r="BP53" i="3" s="1"/>
  <c r="Q53" i="3"/>
  <c r="BO53" i="3" s="1"/>
  <c r="L53" i="3"/>
  <c r="A53" i="3" s="1"/>
  <c r="K53" i="3"/>
  <c r="BI53" i="3" s="1"/>
  <c r="J53" i="3"/>
  <c r="BH53" i="3" s="1"/>
  <c r="I53" i="3"/>
  <c r="BG53" i="3" s="1"/>
  <c r="H53" i="3"/>
  <c r="BF53" i="3" s="1"/>
  <c r="G53" i="3"/>
  <c r="BE53" i="3" s="1"/>
  <c r="F53" i="3"/>
  <c r="BD53" i="3" s="1"/>
  <c r="S52" i="3"/>
  <c r="BQ52" i="3" s="1"/>
  <c r="R52" i="3"/>
  <c r="BP52" i="3" s="1"/>
  <c r="Q52" i="3"/>
  <c r="BO52" i="3" s="1"/>
  <c r="L52" i="3"/>
  <c r="K52" i="3"/>
  <c r="J52" i="3"/>
  <c r="BH52" i="3" s="1"/>
  <c r="I52" i="3"/>
  <c r="BG52" i="3" s="1"/>
  <c r="H52" i="3"/>
  <c r="BF52" i="3" s="1"/>
  <c r="G52" i="3"/>
  <c r="BE52" i="3" s="1"/>
  <c r="F52" i="3"/>
  <c r="BD52" i="3" s="1"/>
  <c r="S51" i="3"/>
  <c r="BQ51" i="3" s="1"/>
  <c r="R51" i="3"/>
  <c r="BP51" i="3" s="1"/>
  <c r="Q51" i="3"/>
  <c r="BO51" i="3" s="1"/>
  <c r="L51" i="3"/>
  <c r="A51" i="3" s="1"/>
  <c r="K51" i="3"/>
  <c r="BI51" i="3" s="1"/>
  <c r="J51" i="3"/>
  <c r="BH51" i="3" s="1"/>
  <c r="I51" i="3"/>
  <c r="BG51" i="3" s="1"/>
  <c r="H51" i="3"/>
  <c r="BF51" i="3" s="1"/>
  <c r="G51" i="3"/>
  <c r="BE51" i="3" s="1"/>
  <c r="F51" i="3"/>
  <c r="BD51" i="3" s="1"/>
  <c r="S50" i="3"/>
  <c r="BQ50" i="3" s="1"/>
  <c r="R50" i="3"/>
  <c r="BP50" i="3" s="1"/>
  <c r="Q50" i="3"/>
  <c r="BO50" i="3" s="1"/>
  <c r="L50" i="3"/>
  <c r="BJ50" i="3" s="1"/>
  <c r="K50" i="3"/>
  <c r="J50" i="3"/>
  <c r="I50" i="3"/>
  <c r="BG50" i="3" s="1"/>
  <c r="H50" i="3"/>
  <c r="BF50" i="3" s="1"/>
  <c r="G50" i="3"/>
  <c r="BE50" i="3" s="1"/>
  <c r="F50" i="3"/>
  <c r="BD50" i="3" s="1"/>
  <c r="S49" i="3"/>
  <c r="BQ49" i="3" s="1"/>
  <c r="R49" i="3"/>
  <c r="BP49" i="3" s="1"/>
  <c r="Q49" i="3"/>
  <c r="BO49" i="3" s="1"/>
  <c r="L49" i="3"/>
  <c r="A49" i="3" s="1"/>
  <c r="K49" i="3"/>
  <c r="BI49" i="3" s="1"/>
  <c r="J49" i="3"/>
  <c r="BH49" i="3" s="1"/>
  <c r="I49" i="3"/>
  <c r="BG49" i="3" s="1"/>
  <c r="H49" i="3"/>
  <c r="BF49" i="3" s="1"/>
  <c r="G49" i="3"/>
  <c r="BE49" i="3" s="1"/>
  <c r="F49" i="3"/>
  <c r="BD49" i="3" s="1"/>
  <c r="S48" i="3"/>
  <c r="BQ48" i="3" s="1"/>
  <c r="R48" i="3"/>
  <c r="BP48" i="3" s="1"/>
  <c r="Q48" i="3"/>
  <c r="BO48" i="3" s="1"/>
  <c r="L48" i="3"/>
  <c r="BJ48" i="3" s="1"/>
  <c r="K48" i="3"/>
  <c r="J48" i="3"/>
  <c r="I48" i="3"/>
  <c r="BG48" i="3" s="1"/>
  <c r="H48" i="3"/>
  <c r="BF48" i="3" s="1"/>
  <c r="G48" i="3"/>
  <c r="BE48" i="3" s="1"/>
  <c r="F48" i="3"/>
  <c r="BD48" i="3" s="1"/>
  <c r="S47" i="3"/>
  <c r="BQ47" i="3" s="1"/>
  <c r="R47" i="3"/>
  <c r="BP47" i="3" s="1"/>
  <c r="Q47" i="3"/>
  <c r="BO47" i="3" s="1"/>
  <c r="L47" i="3"/>
  <c r="BJ47" i="3" s="1"/>
  <c r="K47" i="3"/>
  <c r="M47" i="3" s="1"/>
  <c r="BK47" i="3" s="1"/>
  <c r="J47" i="3"/>
  <c r="BH47" i="3" s="1"/>
  <c r="I47" i="3"/>
  <c r="BG47" i="3" s="1"/>
  <c r="H47" i="3"/>
  <c r="BF47" i="3" s="1"/>
  <c r="G47" i="3"/>
  <c r="BE47" i="3" s="1"/>
  <c r="F47" i="3"/>
  <c r="BD47" i="3" s="1"/>
  <c r="S46" i="3"/>
  <c r="BQ46" i="3" s="1"/>
  <c r="R46" i="3"/>
  <c r="BP46" i="3" s="1"/>
  <c r="Q46" i="3"/>
  <c r="BO46" i="3" s="1"/>
  <c r="L46" i="3"/>
  <c r="BJ46" i="3" s="1"/>
  <c r="K46" i="3"/>
  <c r="J46" i="3"/>
  <c r="BH46" i="3" s="1"/>
  <c r="I46" i="3"/>
  <c r="BG46" i="3" s="1"/>
  <c r="H46" i="3"/>
  <c r="BF46" i="3" s="1"/>
  <c r="G46" i="3"/>
  <c r="BE46" i="3" s="1"/>
  <c r="F46" i="3"/>
  <c r="BD46" i="3" s="1"/>
  <c r="S45" i="3"/>
  <c r="BQ45" i="3" s="1"/>
  <c r="R45" i="3"/>
  <c r="BP45" i="3" s="1"/>
  <c r="Q45" i="3"/>
  <c r="BO45" i="3" s="1"/>
  <c r="L45" i="3"/>
  <c r="K45" i="3"/>
  <c r="BI45" i="3" s="1"/>
  <c r="J45" i="3"/>
  <c r="BH45" i="3" s="1"/>
  <c r="I45" i="3"/>
  <c r="BG45" i="3" s="1"/>
  <c r="H45" i="3"/>
  <c r="BF45" i="3" s="1"/>
  <c r="G45" i="3"/>
  <c r="BE45" i="3" s="1"/>
  <c r="F45" i="3"/>
  <c r="BD45" i="3" s="1"/>
  <c r="S44" i="3"/>
  <c r="BQ44" i="3" s="1"/>
  <c r="R44" i="3"/>
  <c r="BP44" i="3" s="1"/>
  <c r="Q44" i="3"/>
  <c r="BO44" i="3" s="1"/>
  <c r="L44" i="3"/>
  <c r="BJ44" i="3" s="1"/>
  <c r="K44" i="3"/>
  <c r="J44" i="3"/>
  <c r="BH44" i="3" s="1"/>
  <c r="I44" i="3"/>
  <c r="BG44" i="3" s="1"/>
  <c r="H44" i="3"/>
  <c r="BF44" i="3" s="1"/>
  <c r="G44" i="3"/>
  <c r="BE44" i="3" s="1"/>
  <c r="F44" i="3"/>
  <c r="BD44" i="3" s="1"/>
  <c r="S43" i="3"/>
  <c r="BQ43" i="3" s="1"/>
  <c r="R43" i="3"/>
  <c r="BP43" i="3" s="1"/>
  <c r="Q43" i="3"/>
  <c r="BO43" i="3" s="1"/>
  <c r="L43" i="3"/>
  <c r="BJ43" i="3" s="1"/>
  <c r="K43" i="3"/>
  <c r="M43" i="3" s="1"/>
  <c r="BK43" i="3" s="1"/>
  <c r="J43" i="3"/>
  <c r="BH43" i="3" s="1"/>
  <c r="I43" i="3"/>
  <c r="BG43" i="3" s="1"/>
  <c r="H43" i="3"/>
  <c r="BF43" i="3" s="1"/>
  <c r="G43" i="3"/>
  <c r="BE43" i="3" s="1"/>
  <c r="F43" i="3"/>
  <c r="BD43" i="3" s="1"/>
  <c r="S42" i="3"/>
  <c r="BQ42" i="3" s="1"/>
  <c r="R42" i="3"/>
  <c r="BP42" i="3" s="1"/>
  <c r="Q42" i="3"/>
  <c r="BO42" i="3" s="1"/>
  <c r="L42" i="3"/>
  <c r="BJ42" i="3" s="1"/>
  <c r="K42" i="3"/>
  <c r="J42" i="3"/>
  <c r="I42" i="3"/>
  <c r="BG42" i="3" s="1"/>
  <c r="H42" i="3"/>
  <c r="BF42" i="3" s="1"/>
  <c r="G42" i="3"/>
  <c r="BE42" i="3" s="1"/>
  <c r="F42" i="3"/>
  <c r="BD42" i="3" s="1"/>
  <c r="S41" i="3"/>
  <c r="BQ41" i="3" s="1"/>
  <c r="R41" i="3"/>
  <c r="BP41" i="3" s="1"/>
  <c r="Q41" i="3"/>
  <c r="BO41" i="3" s="1"/>
  <c r="L41" i="3"/>
  <c r="BJ41" i="3" s="1"/>
  <c r="K41" i="3"/>
  <c r="BI41" i="3" s="1"/>
  <c r="J41" i="3"/>
  <c r="BH41" i="3" s="1"/>
  <c r="I41" i="3"/>
  <c r="BG41" i="3" s="1"/>
  <c r="H41" i="3"/>
  <c r="BF41" i="3" s="1"/>
  <c r="G41" i="3"/>
  <c r="BE41" i="3" s="1"/>
  <c r="F41" i="3"/>
  <c r="BD41" i="3" s="1"/>
  <c r="S40" i="3"/>
  <c r="BQ40" i="3" s="1"/>
  <c r="R40" i="3"/>
  <c r="BP40" i="3" s="1"/>
  <c r="Q40" i="3"/>
  <c r="BO40" i="3" s="1"/>
  <c r="L40" i="3"/>
  <c r="BJ40" i="3" s="1"/>
  <c r="K40" i="3"/>
  <c r="M40" i="3" s="1"/>
  <c r="BK40" i="3" s="1"/>
  <c r="J40" i="3"/>
  <c r="BH40" i="3" s="1"/>
  <c r="I40" i="3"/>
  <c r="BG40" i="3" s="1"/>
  <c r="H40" i="3"/>
  <c r="BF40" i="3" s="1"/>
  <c r="G40" i="3"/>
  <c r="BE40" i="3" s="1"/>
  <c r="F40" i="3"/>
  <c r="BD40" i="3" s="1"/>
  <c r="S39" i="3"/>
  <c r="BQ39" i="3" s="1"/>
  <c r="R39" i="3"/>
  <c r="BP39" i="3" s="1"/>
  <c r="Q39" i="3"/>
  <c r="BO39" i="3" s="1"/>
  <c r="L39" i="3"/>
  <c r="A39" i="3" s="1"/>
  <c r="K39" i="3"/>
  <c r="BI39" i="3" s="1"/>
  <c r="J39" i="3"/>
  <c r="BH39" i="3" s="1"/>
  <c r="I39" i="3"/>
  <c r="BG39" i="3" s="1"/>
  <c r="H39" i="3"/>
  <c r="BF39" i="3" s="1"/>
  <c r="G39" i="3"/>
  <c r="BE39" i="3" s="1"/>
  <c r="F39" i="3"/>
  <c r="BD39" i="3" s="1"/>
  <c r="S38" i="3"/>
  <c r="BQ38" i="3" s="1"/>
  <c r="R38" i="3"/>
  <c r="BP38" i="3" s="1"/>
  <c r="Q38" i="3"/>
  <c r="BO38" i="3" s="1"/>
  <c r="L38" i="3"/>
  <c r="BJ38" i="3" s="1"/>
  <c r="K38" i="3"/>
  <c r="J38" i="3"/>
  <c r="BH38" i="3" s="1"/>
  <c r="I38" i="3"/>
  <c r="BG38" i="3" s="1"/>
  <c r="H38" i="3"/>
  <c r="BF38" i="3" s="1"/>
  <c r="G38" i="3"/>
  <c r="BE38" i="3" s="1"/>
  <c r="F38" i="3"/>
  <c r="BD38" i="3" s="1"/>
  <c r="S37" i="3"/>
  <c r="BQ37" i="3" s="1"/>
  <c r="R37" i="3"/>
  <c r="BP37" i="3" s="1"/>
  <c r="Q37" i="3"/>
  <c r="BO37" i="3" s="1"/>
  <c r="L37" i="3"/>
  <c r="A37" i="3" s="1"/>
  <c r="K37" i="3"/>
  <c r="M37" i="3" s="1"/>
  <c r="J37" i="3"/>
  <c r="BH37" i="3" s="1"/>
  <c r="I37" i="3"/>
  <c r="BG37" i="3" s="1"/>
  <c r="H37" i="3"/>
  <c r="BF37" i="3" s="1"/>
  <c r="G37" i="3"/>
  <c r="BE37" i="3" s="1"/>
  <c r="F37" i="3"/>
  <c r="BD37" i="3" s="1"/>
  <c r="S36" i="3"/>
  <c r="BQ36" i="3" s="1"/>
  <c r="R36" i="3"/>
  <c r="BP36" i="3" s="1"/>
  <c r="Q36" i="3"/>
  <c r="BO36" i="3" s="1"/>
  <c r="L36" i="3"/>
  <c r="BJ36" i="3" s="1"/>
  <c r="K36" i="3"/>
  <c r="J36" i="3"/>
  <c r="BH36" i="3" s="1"/>
  <c r="I36" i="3"/>
  <c r="BG36" i="3" s="1"/>
  <c r="H36" i="3"/>
  <c r="BF36" i="3" s="1"/>
  <c r="G36" i="3"/>
  <c r="BE36" i="3" s="1"/>
  <c r="F36" i="3"/>
  <c r="BD36" i="3" s="1"/>
  <c r="S35" i="3"/>
  <c r="BQ35" i="3" s="1"/>
  <c r="R35" i="3"/>
  <c r="BP35" i="3" s="1"/>
  <c r="Q35" i="3"/>
  <c r="BO35" i="3" s="1"/>
  <c r="L35" i="3"/>
  <c r="A35" i="3" s="1"/>
  <c r="K35" i="3"/>
  <c r="M35" i="3" s="1"/>
  <c r="J35" i="3"/>
  <c r="BH35" i="3" s="1"/>
  <c r="I35" i="3"/>
  <c r="BG35" i="3" s="1"/>
  <c r="H35" i="3"/>
  <c r="BF35" i="3" s="1"/>
  <c r="G35" i="3"/>
  <c r="BE35" i="3" s="1"/>
  <c r="F35" i="3"/>
  <c r="BD35" i="3" s="1"/>
  <c r="S34" i="3"/>
  <c r="BQ34" i="3" s="1"/>
  <c r="R34" i="3"/>
  <c r="BP34" i="3" s="1"/>
  <c r="Q34" i="3"/>
  <c r="BO34" i="3" s="1"/>
  <c r="L34" i="3"/>
  <c r="BJ34" i="3" s="1"/>
  <c r="K34" i="3"/>
  <c r="J34" i="3"/>
  <c r="BH34" i="3" s="1"/>
  <c r="I34" i="3"/>
  <c r="BG34" i="3" s="1"/>
  <c r="H34" i="3"/>
  <c r="BF34" i="3" s="1"/>
  <c r="G34" i="3"/>
  <c r="BE34" i="3" s="1"/>
  <c r="F34" i="3"/>
  <c r="BD34" i="3" s="1"/>
  <c r="S33" i="3"/>
  <c r="BQ33" i="3" s="1"/>
  <c r="R33" i="3"/>
  <c r="BP33" i="3" s="1"/>
  <c r="Q33" i="3"/>
  <c r="BO33" i="3" s="1"/>
  <c r="L33" i="3"/>
  <c r="A33" i="3" s="1"/>
  <c r="K33" i="3"/>
  <c r="M33" i="3" s="1"/>
  <c r="J33" i="3"/>
  <c r="BH33" i="3" s="1"/>
  <c r="I33" i="3"/>
  <c r="BG33" i="3" s="1"/>
  <c r="H33" i="3"/>
  <c r="BF33" i="3" s="1"/>
  <c r="G33" i="3"/>
  <c r="BE33" i="3" s="1"/>
  <c r="F33" i="3"/>
  <c r="BD33" i="3" s="1"/>
  <c r="S32" i="3"/>
  <c r="BQ32" i="3" s="1"/>
  <c r="R32" i="3"/>
  <c r="BP32" i="3" s="1"/>
  <c r="Q32" i="3"/>
  <c r="BO32" i="3" s="1"/>
  <c r="L32" i="3"/>
  <c r="BJ32" i="3" s="1"/>
  <c r="K32" i="3"/>
  <c r="J32" i="3"/>
  <c r="I32" i="3"/>
  <c r="BG32" i="3" s="1"/>
  <c r="H32" i="3"/>
  <c r="BF32" i="3" s="1"/>
  <c r="G32" i="3"/>
  <c r="BE32" i="3" s="1"/>
  <c r="F32" i="3"/>
  <c r="BD32" i="3" s="1"/>
  <c r="S31" i="3"/>
  <c r="BQ31" i="3" s="1"/>
  <c r="R31" i="3"/>
  <c r="BP31" i="3" s="1"/>
  <c r="Q31" i="3"/>
  <c r="BO31" i="3" s="1"/>
  <c r="L31" i="3"/>
  <c r="A31" i="3" s="1"/>
  <c r="K31" i="3"/>
  <c r="M31" i="3" s="1"/>
  <c r="J31" i="3"/>
  <c r="BH31" i="3" s="1"/>
  <c r="I31" i="3"/>
  <c r="BG31" i="3" s="1"/>
  <c r="H31" i="3"/>
  <c r="BF31" i="3" s="1"/>
  <c r="G31" i="3"/>
  <c r="BE31" i="3" s="1"/>
  <c r="F31" i="3"/>
  <c r="BD31" i="3" s="1"/>
  <c r="S30" i="3"/>
  <c r="BQ30" i="3" s="1"/>
  <c r="R30" i="3"/>
  <c r="BP30" i="3" s="1"/>
  <c r="Q30" i="3"/>
  <c r="BO30" i="3" s="1"/>
  <c r="L30" i="3"/>
  <c r="BJ30" i="3" s="1"/>
  <c r="K30" i="3"/>
  <c r="J30" i="3"/>
  <c r="BH30" i="3" s="1"/>
  <c r="I30" i="3"/>
  <c r="BG30" i="3" s="1"/>
  <c r="H30" i="3"/>
  <c r="BF30" i="3" s="1"/>
  <c r="G30" i="3"/>
  <c r="BE30" i="3" s="1"/>
  <c r="F30" i="3"/>
  <c r="BD30" i="3" s="1"/>
  <c r="S29" i="3"/>
  <c r="BQ29" i="3" s="1"/>
  <c r="R29" i="3"/>
  <c r="BP29" i="3" s="1"/>
  <c r="Q29" i="3"/>
  <c r="BO29" i="3" s="1"/>
  <c r="L29" i="3"/>
  <c r="A29" i="3" s="1"/>
  <c r="K29" i="3"/>
  <c r="M29" i="3" s="1"/>
  <c r="J29" i="3"/>
  <c r="BH29" i="3" s="1"/>
  <c r="I29" i="3"/>
  <c r="BG29" i="3" s="1"/>
  <c r="H29" i="3"/>
  <c r="BF29" i="3" s="1"/>
  <c r="G29" i="3"/>
  <c r="BE29" i="3" s="1"/>
  <c r="F29" i="3"/>
  <c r="BD29" i="3" s="1"/>
  <c r="S28" i="3"/>
  <c r="BQ28" i="3" s="1"/>
  <c r="R28" i="3"/>
  <c r="BP28" i="3" s="1"/>
  <c r="Q28" i="3"/>
  <c r="BO28" i="3" s="1"/>
  <c r="L28" i="3"/>
  <c r="K28" i="3"/>
  <c r="M28" i="3" s="1"/>
  <c r="O28" i="3" s="1"/>
  <c r="J28" i="3"/>
  <c r="BH28" i="3" s="1"/>
  <c r="I28" i="3"/>
  <c r="BG28" i="3" s="1"/>
  <c r="H28" i="3"/>
  <c r="BF28" i="3" s="1"/>
  <c r="G28" i="3"/>
  <c r="BE28" i="3" s="1"/>
  <c r="F28" i="3"/>
  <c r="BD28" i="3" s="1"/>
  <c r="S27" i="3"/>
  <c r="BQ27" i="3" s="1"/>
  <c r="R27" i="3"/>
  <c r="BP27" i="3" s="1"/>
  <c r="Q27" i="3"/>
  <c r="BO27" i="3" s="1"/>
  <c r="L27" i="3"/>
  <c r="K27" i="3"/>
  <c r="M27" i="3" s="1"/>
  <c r="J27" i="3"/>
  <c r="BH27" i="3" s="1"/>
  <c r="I27" i="3"/>
  <c r="BG27" i="3" s="1"/>
  <c r="H27" i="3"/>
  <c r="BF27" i="3" s="1"/>
  <c r="G27" i="3"/>
  <c r="BE27" i="3" s="1"/>
  <c r="F27" i="3"/>
  <c r="BD27" i="3" s="1"/>
  <c r="S26" i="3"/>
  <c r="BQ26" i="3" s="1"/>
  <c r="R26" i="3"/>
  <c r="BP26" i="3" s="1"/>
  <c r="Q26" i="3"/>
  <c r="BO26" i="3" s="1"/>
  <c r="L26" i="3"/>
  <c r="K26" i="3"/>
  <c r="M26" i="3" s="1"/>
  <c r="O26" i="3" s="1"/>
  <c r="BM26" i="3" s="1"/>
  <c r="J26" i="3"/>
  <c r="BH26" i="3" s="1"/>
  <c r="I26" i="3"/>
  <c r="BG26" i="3" s="1"/>
  <c r="H26" i="3"/>
  <c r="BF26" i="3" s="1"/>
  <c r="G26" i="3"/>
  <c r="BE26" i="3" s="1"/>
  <c r="F26" i="3"/>
  <c r="BD26" i="3" s="1"/>
  <c r="S25" i="3"/>
  <c r="BQ25" i="3" s="1"/>
  <c r="R25" i="3"/>
  <c r="BP25" i="3" s="1"/>
  <c r="Q25" i="3"/>
  <c r="BO25" i="3" s="1"/>
  <c r="L25" i="3"/>
  <c r="K25" i="3"/>
  <c r="BI25" i="3" s="1"/>
  <c r="J25" i="3"/>
  <c r="BH25" i="3" s="1"/>
  <c r="I25" i="3"/>
  <c r="BG25" i="3" s="1"/>
  <c r="H25" i="3"/>
  <c r="BF25" i="3" s="1"/>
  <c r="G25" i="3"/>
  <c r="BE25" i="3" s="1"/>
  <c r="F25" i="3"/>
  <c r="BD25" i="3" s="1"/>
  <c r="S24" i="3"/>
  <c r="BQ24" i="3" s="1"/>
  <c r="R24" i="3"/>
  <c r="BP24" i="3" s="1"/>
  <c r="Q24" i="3"/>
  <c r="BO24" i="3" s="1"/>
  <c r="L24" i="3"/>
  <c r="K24" i="3"/>
  <c r="M24" i="3" s="1"/>
  <c r="O24" i="3" s="1"/>
  <c r="P24" i="3" s="1"/>
  <c r="BN24" i="3" s="1"/>
  <c r="J24" i="3"/>
  <c r="I24" i="3"/>
  <c r="BG24" i="3" s="1"/>
  <c r="H24" i="3"/>
  <c r="BF24" i="3" s="1"/>
  <c r="G24" i="3"/>
  <c r="BE24" i="3" s="1"/>
  <c r="F24" i="3"/>
  <c r="BD24" i="3" s="1"/>
  <c r="S23" i="3"/>
  <c r="BQ23" i="3" s="1"/>
  <c r="R23" i="3"/>
  <c r="BP23" i="3" s="1"/>
  <c r="Q23" i="3"/>
  <c r="BO23" i="3" s="1"/>
  <c r="L23" i="3"/>
  <c r="K23" i="3"/>
  <c r="BI23" i="3" s="1"/>
  <c r="J23" i="3"/>
  <c r="BH23" i="3" s="1"/>
  <c r="I23" i="3"/>
  <c r="BG23" i="3" s="1"/>
  <c r="H23" i="3"/>
  <c r="BF23" i="3" s="1"/>
  <c r="G23" i="3"/>
  <c r="BE23" i="3" s="1"/>
  <c r="F23" i="3"/>
  <c r="BD23" i="3" s="1"/>
  <c r="S22" i="3"/>
  <c r="BQ22" i="3" s="1"/>
  <c r="R22" i="3"/>
  <c r="BP22" i="3" s="1"/>
  <c r="Q22" i="3"/>
  <c r="BO22" i="3" s="1"/>
  <c r="L22" i="3"/>
  <c r="K22" i="3"/>
  <c r="M22" i="3" s="1"/>
  <c r="O22" i="3" s="1"/>
  <c r="BM22" i="3" s="1"/>
  <c r="J22" i="3"/>
  <c r="I22" i="3"/>
  <c r="BG22" i="3" s="1"/>
  <c r="H22" i="3"/>
  <c r="BF22" i="3" s="1"/>
  <c r="G22" i="3"/>
  <c r="BE22" i="3" s="1"/>
  <c r="F22" i="3"/>
  <c r="BD22" i="3" s="1"/>
  <c r="S21" i="3"/>
  <c r="BQ21" i="3" s="1"/>
  <c r="R21" i="3"/>
  <c r="BP21" i="3" s="1"/>
  <c r="Q21" i="3"/>
  <c r="BO21" i="3" s="1"/>
  <c r="L21" i="3"/>
  <c r="A21" i="3" s="1"/>
  <c r="K21" i="3"/>
  <c r="M21" i="3" s="1"/>
  <c r="J21" i="3"/>
  <c r="BH21" i="3" s="1"/>
  <c r="I21" i="3"/>
  <c r="BG21" i="3" s="1"/>
  <c r="H21" i="3"/>
  <c r="BF21" i="3" s="1"/>
  <c r="G21" i="3"/>
  <c r="BE21" i="3" s="1"/>
  <c r="F21" i="3"/>
  <c r="BD21" i="3" s="1"/>
  <c r="S20" i="3"/>
  <c r="BQ20" i="3" s="1"/>
  <c r="R20" i="3"/>
  <c r="BP20" i="3" s="1"/>
  <c r="Q20" i="3"/>
  <c r="BO20" i="3" s="1"/>
  <c r="L20" i="3"/>
  <c r="K20" i="3"/>
  <c r="BI20" i="3" s="1"/>
  <c r="J20" i="3"/>
  <c r="BH20" i="3" s="1"/>
  <c r="I20" i="3"/>
  <c r="BG20" i="3" s="1"/>
  <c r="H20" i="3"/>
  <c r="BF20" i="3" s="1"/>
  <c r="G20" i="3"/>
  <c r="BE20" i="3" s="1"/>
  <c r="F20" i="3"/>
  <c r="BD20" i="3" s="1"/>
  <c r="S19" i="3"/>
  <c r="BQ19" i="3" s="1"/>
  <c r="R19" i="3"/>
  <c r="BP19" i="3" s="1"/>
  <c r="Q19" i="3"/>
  <c r="BO19" i="3" s="1"/>
  <c r="L19" i="3"/>
  <c r="A19" i="3" s="1"/>
  <c r="K19" i="3"/>
  <c r="BI19" i="3" s="1"/>
  <c r="J19" i="3"/>
  <c r="BH19" i="3" s="1"/>
  <c r="I19" i="3"/>
  <c r="BG19" i="3" s="1"/>
  <c r="H19" i="3"/>
  <c r="BF19" i="3" s="1"/>
  <c r="G19" i="3"/>
  <c r="BE19" i="3" s="1"/>
  <c r="F19" i="3"/>
  <c r="BD19" i="3" s="1"/>
  <c r="S18" i="3"/>
  <c r="BQ18" i="3" s="1"/>
  <c r="R18" i="3"/>
  <c r="BP18" i="3" s="1"/>
  <c r="Q18" i="3"/>
  <c r="BO18" i="3" s="1"/>
  <c r="L18" i="3"/>
  <c r="A18" i="3" s="1"/>
  <c r="K18" i="3"/>
  <c r="M18" i="3" s="1"/>
  <c r="O18" i="3" s="1"/>
  <c r="BM18" i="3" s="1"/>
  <c r="J18" i="3"/>
  <c r="I18" i="3"/>
  <c r="BG18" i="3" s="1"/>
  <c r="H18" i="3"/>
  <c r="BF18" i="3" s="1"/>
  <c r="G18" i="3"/>
  <c r="BE18" i="3" s="1"/>
  <c r="F18" i="3"/>
  <c r="BD18" i="3" s="1"/>
  <c r="S17" i="3"/>
  <c r="BQ17" i="3" s="1"/>
  <c r="R17" i="3"/>
  <c r="BP17" i="3" s="1"/>
  <c r="Q17" i="3"/>
  <c r="BO17" i="3" s="1"/>
  <c r="L17" i="3"/>
  <c r="A17" i="3" s="1"/>
  <c r="K17" i="3"/>
  <c r="BI17" i="3" s="1"/>
  <c r="J17" i="3"/>
  <c r="BH17" i="3" s="1"/>
  <c r="I17" i="3"/>
  <c r="BG17" i="3" s="1"/>
  <c r="H17" i="3"/>
  <c r="BF17" i="3" s="1"/>
  <c r="G17" i="3"/>
  <c r="BE17" i="3" s="1"/>
  <c r="F17" i="3"/>
  <c r="BD17" i="3" s="1"/>
  <c r="S16" i="3"/>
  <c r="BQ16" i="3" s="1"/>
  <c r="R16" i="3"/>
  <c r="BP16" i="3" s="1"/>
  <c r="Q16" i="3"/>
  <c r="BO16" i="3" s="1"/>
  <c r="L16" i="3"/>
  <c r="K16" i="3"/>
  <c r="BI16" i="3" s="1"/>
  <c r="J16" i="3"/>
  <c r="BH16" i="3" s="1"/>
  <c r="I16" i="3"/>
  <c r="BG16" i="3" s="1"/>
  <c r="H16" i="3"/>
  <c r="BF16" i="3" s="1"/>
  <c r="G16" i="3"/>
  <c r="BE16" i="3" s="1"/>
  <c r="F16" i="3"/>
  <c r="BD16" i="3" s="1"/>
  <c r="S15" i="3"/>
  <c r="BQ15" i="3" s="1"/>
  <c r="R15" i="3"/>
  <c r="BP15" i="3" s="1"/>
  <c r="Q15" i="3"/>
  <c r="BO15" i="3" s="1"/>
  <c r="L15" i="3"/>
  <c r="BJ15" i="3" s="1"/>
  <c r="K15" i="3"/>
  <c r="BI15" i="3" s="1"/>
  <c r="J15" i="3"/>
  <c r="I15" i="3"/>
  <c r="BG15" i="3" s="1"/>
  <c r="H15" i="3"/>
  <c r="BF15" i="3" s="1"/>
  <c r="G15" i="3"/>
  <c r="BE15" i="3" s="1"/>
  <c r="F15" i="3"/>
  <c r="BD15" i="3" s="1"/>
  <c r="S14" i="3"/>
  <c r="BQ14" i="3" s="1"/>
  <c r="R14" i="3"/>
  <c r="BP14" i="3" s="1"/>
  <c r="Q14" i="3"/>
  <c r="BO14" i="3" s="1"/>
  <c r="L14" i="3"/>
  <c r="A14" i="3" s="1"/>
  <c r="K14" i="3"/>
  <c r="M14" i="3" s="1"/>
  <c r="J14" i="3"/>
  <c r="BH14" i="3" s="1"/>
  <c r="I14" i="3"/>
  <c r="BG14" i="3" s="1"/>
  <c r="H14" i="3"/>
  <c r="BF14" i="3" s="1"/>
  <c r="G14" i="3"/>
  <c r="BE14" i="3" s="1"/>
  <c r="F14" i="3"/>
  <c r="BD14" i="3" s="1"/>
  <c r="S13" i="3"/>
  <c r="BQ13" i="3" s="1"/>
  <c r="R13" i="3"/>
  <c r="BP13" i="3" s="1"/>
  <c r="Q13" i="3"/>
  <c r="BO13" i="3" s="1"/>
  <c r="L13" i="3"/>
  <c r="BJ13" i="3" s="1"/>
  <c r="K13" i="3"/>
  <c r="BI13" i="3" s="1"/>
  <c r="J13" i="3"/>
  <c r="I13" i="3"/>
  <c r="BG13" i="3" s="1"/>
  <c r="H13" i="3"/>
  <c r="BF13" i="3" s="1"/>
  <c r="G13" i="3"/>
  <c r="BE13" i="3" s="1"/>
  <c r="F13" i="3"/>
  <c r="BD13" i="3" s="1"/>
  <c r="S12" i="3"/>
  <c r="BQ12" i="3" s="1"/>
  <c r="R12" i="3"/>
  <c r="BP12" i="3" s="1"/>
  <c r="Q12" i="3"/>
  <c r="BO12" i="3" s="1"/>
  <c r="L12" i="3"/>
  <c r="BJ12" i="3" s="1"/>
  <c r="K12" i="3"/>
  <c r="M12" i="3" s="1"/>
  <c r="J12" i="3"/>
  <c r="BH12" i="3" s="1"/>
  <c r="I12" i="3"/>
  <c r="BG12" i="3" s="1"/>
  <c r="H12" i="3"/>
  <c r="BF12" i="3" s="1"/>
  <c r="G12" i="3"/>
  <c r="BE12" i="3" s="1"/>
  <c r="F12" i="3"/>
  <c r="BD12" i="3" s="1"/>
  <c r="S11" i="3"/>
  <c r="BQ11" i="3" s="1"/>
  <c r="R11" i="3"/>
  <c r="BP11" i="3" s="1"/>
  <c r="Q11" i="3"/>
  <c r="BO11" i="3" s="1"/>
  <c r="L11" i="3"/>
  <c r="BJ11" i="3" s="1"/>
  <c r="K11" i="3"/>
  <c r="J11" i="3"/>
  <c r="I11" i="3"/>
  <c r="BG11" i="3" s="1"/>
  <c r="H11" i="3"/>
  <c r="BF11" i="3" s="1"/>
  <c r="G11" i="3"/>
  <c r="BE11" i="3" s="1"/>
  <c r="F11" i="3"/>
  <c r="BD11" i="3" s="1"/>
  <c r="S10" i="3"/>
  <c r="BQ10" i="3" s="1"/>
  <c r="R10" i="3"/>
  <c r="BP10" i="3" s="1"/>
  <c r="Q10" i="3"/>
  <c r="BO10" i="3" s="1"/>
  <c r="L10" i="3"/>
  <c r="A10" i="3" s="1"/>
  <c r="K10" i="3"/>
  <c r="M10" i="3" s="1"/>
  <c r="BK10" i="3" s="1"/>
  <c r="J10" i="3"/>
  <c r="BH10" i="3" s="1"/>
  <c r="I10" i="3"/>
  <c r="BG10" i="3" s="1"/>
  <c r="H10" i="3"/>
  <c r="BF10" i="3" s="1"/>
  <c r="G10" i="3"/>
  <c r="BE10" i="3" s="1"/>
  <c r="F10" i="3"/>
  <c r="BD10" i="3" s="1"/>
  <c r="S9" i="3"/>
  <c r="BQ9" i="3" s="1"/>
  <c r="R9" i="3"/>
  <c r="BP9" i="3" s="1"/>
  <c r="Q9" i="3"/>
  <c r="BO9" i="3" s="1"/>
  <c r="L9" i="3"/>
  <c r="K9" i="3"/>
  <c r="M9" i="3" s="1"/>
  <c r="BK9" i="3" s="1"/>
  <c r="J9" i="3"/>
  <c r="BH9" i="3" s="1"/>
  <c r="I9" i="3"/>
  <c r="BG9" i="3" s="1"/>
  <c r="H9" i="3"/>
  <c r="BF9" i="3" s="1"/>
  <c r="G9" i="3"/>
  <c r="BE9" i="3" s="1"/>
  <c r="F9" i="3"/>
  <c r="BD9" i="3" s="1"/>
  <c r="S8" i="3"/>
  <c r="BQ8" i="3" s="1"/>
  <c r="R8" i="3"/>
  <c r="BP8" i="3" s="1"/>
  <c r="Q8" i="3"/>
  <c r="BO8" i="3" s="1"/>
  <c r="L8" i="3"/>
  <c r="A8" i="3" s="1"/>
  <c r="K8" i="3"/>
  <c r="BI8" i="3" s="1"/>
  <c r="J8" i="3"/>
  <c r="BH8" i="3" s="1"/>
  <c r="I8" i="3"/>
  <c r="BG8" i="3" s="1"/>
  <c r="H8" i="3"/>
  <c r="BF8" i="3" s="1"/>
  <c r="G8" i="3"/>
  <c r="BE8" i="3" s="1"/>
  <c r="F8" i="3"/>
  <c r="BD8" i="3" s="1"/>
  <c r="S7" i="3"/>
  <c r="BQ7" i="3" s="1"/>
  <c r="R7" i="3"/>
  <c r="BP7" i="3" s="1"/>
  <c r="Q7" i="3"/>
  <c r="BO7" i="3" s="1"/>
  <c r="L7" i="3"/>
  <c r="BJ7" i="3" s="1"/>
  <c r="K7" i="3"/>
  <c r="BI7" i="3" s="1"/>
  <c r="J7" i="3"/>
  <c r="BH7" i="3" s="1"/>
  <c r="I7" i="3"/>
  <c r="BG7" i="3" s="1"/>
  <c r="H7" i="3"/>
  <c r="BF7" i="3" s="1"/>
  <c r="G7" i="3"/>
  <c r="BE7" i="3" s="1"/>
  <c r="F7" i="3"/>
  <c r="BD7" i="3" s="1"/>
  <c r="S6" i="3"/>
  <c r="BQ6" i="3" s="1"/>
  <c r="R6" i="3"/>
  <c r="BP6" i="3" s="1"/>
  <c r="Q6" i="3"/>
  <c r="BO6" i="3" s="1"/>
  <c r="L6" i="3"/>
  <c r="K6" i="3"/>
  <c r="BI6" i="3" s="1"/>
  <c r="J6" i="3"/>
  <c r="BH6" i="3" s="1"/>
  <c r="I6" i="3"/>
  <c r="BG6" i="3" s="1"/>
  <c r="H6" i="3"/>
  <c r="BF6" i="3" s="1"/>
  <c r="G6" i="3"/>
  <c r="BE6" i="3" s="1"/>
  <c r="F6" i="3"/>
  <c r="BD6" i="3" s="1"/>
  <c r="S5" i="3"/>
  <c r="BQ5" i="3" s="1"/>
  <c r="R5" i="3"/>
  <c r="BP5" i="3" s="1"/>
  <c r="Q5" i="3"/>
  <c r="BO5" i="3" s="1"/>
  <c r="L5" i="3"/>
  <c r="BJ5" i="3" s="1"/>
  <c r="K5" i="3"/>
  <c r="BI5" i="3" s="1"/>
  <c r="J5" i="3"/>
  <c r="BH5" i="3" s="1"/>
  <c r="I5" i="3"/>
  <c r="BG5" i="3" s="1"/>
  <c r="H5" i="3"/>
  <c r="BF5" i="3" s="1"/>
  <c r="G5" i="3"/>
  <c r="BE5" i="3" s="1"/>
  <c r="F5" i="3"/>
  <c r="BD5" i="3" s="1"/>
  <c r="CN4" i="3"/>
  <c r="S4" i="3"/>
  <c r="BQ4" i="3" s="1"/>
  <c r="R4" i="3"/>
  <c r="BP4" i="3" s="1"/>
  <c r="Q4" i="3"/>
  <c r="BO4" i="3" s="1"/>
  <c r="L4" i="3"/>
  <c r="A4" i="3" s="1"/>
  <c r="K4" i="3"/>
  <c r="BI4" i="3" s="1"/>
  <c r="J4" i="3"/>
  <c r="BH4" i="3" s="1"/>
  <c r="I4" i="3"/>
  <c r="BG4" i="3" s="1"/>
  <c r="H4" i="3"/>
  <c r="BF4" i="3" s="1"/>
  <c r="G4" i="3"/>
  <c r="BE4" i="3" s="1"/>
  <c r="F4" i="3"/>
  <c r="BD4" i="3" s="1"/>
  <c r="S3" i="3"/>
  <c r="BQ3" i="3" s="1"/>
  <c r="R3" i="3"/>
  <c r="BP3" i="3" s="1"/>
  <c r="Q3" i="3"/>
  <c r="BO3" i="3" s="1"/>
  <c r="L3" i="3"/>
  <c r="A3" i="3" s="1"/>
  <c r="K3" i="3"/>
  <c r="BI3" i="3" s="1"/>
  <c r="J3" i="3"/>
  <c r="BH3" i="3" s="1"/>
  <c r="I3" i="3"/>
  <c r="BG3" i="3" s="1"/>
  <c r="H3" i="3"/>
  <c r="BF3" i="3" s="1"/>
  <c r="G3" i="3"/>
  <c r="BE3" i="3" s="1"/>
  <c r="F3" i="3"/>
  <c r="BD3" i="3" s="1"/>
  <c r="DT2" i="3"/>
  <c r="S2" i="3"/>
  <c r="BQ2" i="3" s="1"/>
  <c r="R2" i="3"/>
  <c r="BP2" i="3" s="1"/>
  <c r="Q2" i="3"/>
  <c r="BO2" i="3" s="1"/>
  <c r="L2" i="3"/>
  <c r="BJ2" i="3" s="1"/>
  <c r="K2" i="3"/>
  <c r="BI2" i="3" s="1"/>
  <c r="I2" i="3"/>
  <c r="BG2" i="3" s="1"/>
  <c r="H2" i="3"/>
  <c r="BF2" i="3" s="1"/>
  <c r="G2" i="3"/>
  <c r="BE2" i="3" s="1"/>
  <c r="F2" i="3"/>
  <c r="BD2" i="3" s="1"/>
  <c r="BQ1" i="3"/>
  <c r="BP1" i="3"/>
  <c r="BN1" i="3"/>
  <c r="BM1" i="3"/>
  <c r="CH1" i="3" s="1"/>
  <c r="BF1" i="3"/>
  <c r="CF1" i="3" s="1"/>
  <c r="BC1" i="3"/>
  <c r="CC1" i="3" s="1"/>
  <c r="BB1" i="3"/>
  <c r="CB1" i="3" s="1"/>
  <c r="L1" i="3"/>
  <c r="Q1" i="3" s="1"/>
  <c r="BO1" i="3" s="1"/>
  <c r="K1" i="3"/>
  <c r="BI1" i="3" s="1"/>
  <c r="J1" i="3"/>
  <c r="BH1" i="3" s="1"/>
  <c r="I1" i="3"/>
  <c r="BG1" i="3" s="1"/>
  <c r="G1" i="3"/>
  <c r="BE1" i="3" s="1"/>
  <c r="CE1" i="3" s="1"/>
  <c r="F1" i="3"/>
  <c r="BD1" i="3" s="1"/>
  <c r="CD1" i="3" s="1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N1" i="2"/>
  <c r="M1" i="2"/>
  <c r="I1" i="2"/>
  <c r="H1" i="2"/>
  <c r="F1" i="2"/>
  <c r="E1" i="2"/>
  <c r="D1" i="2"/>
  <c r="C1" i="2"/>
  <c r="B1" i="2"/>
  <c r="A1" i="2"/>
  <c r="J388" i="1"/>
  <c r="M18" i="1" s="1"/>
  <c r="H388" i="1"/>
  <c r="J236" i="3" s="1"/>
  <c r="A387" i="1"/>
  <c r="D235" i="3" s="1"/>
  <c r="BB235" i="3" s="1"/>
  <c r="A386" i="1"/>
  <c r="D234" i="3" s="1"/>
  <c r="BB234" i="3" s="1"/>
  <c r="A385" i="1"/>
  <c r="D233" i="3" s="1"/>
  <c r="BB233" i="3" s="1"/>
  <c r="A384" i="1"/>
  <c r="D232" i="3" s="1"/>
  <c r="BB232" i="3" s="1"/>
  <c r="A383" i="1"/>
  <c r="D231" i="3" s="1"/>
  <c r="BB231" i="3" s="1"/>
  <c r="A382" i="1"/>
  <c r="D230" i="3" s="1"/>
  <c r="BB230" i="3" s="1"/>
  <c r="B381" i="1"/>
  <c r="E229" i="3" s="1"/>
  <c r="BC229" i="3" s="1"/>
  <c r="A381" i="1"/>
  <c r="D229" i="3" s="1"/>
  <c r="BB229" i="3" s="1"/>
  <c r="A380" i="1"/>
  <c r="D228" i="3" s="1"/>
  <c r="BB228" i="3" s="1"/>
  <c r="A379" i="1"/>
  <c r="D227" i="3" s="1"/>
  <c r="BB227" i="3" s="1"/>
  <c r="A378" i="1"/>
  <c r="D226" i="3" s="1"/>
  <c r="BB226" i="3" s="1"/>
  <c r="A377" i="1"/>
  <c r="D225" i="3" s="1"/>
  <c r="BB225" i="3" s="1"/>
  <c r="A376" i="1"/>
  <c r="D224" i="3" s="1"/>
  <c r="BB224" i="3" s="1"/>
  <c r="A375" i="1"/>
  <c r="D223" i="3" s="1"/>
  <c r="BB223" i="3" s="1"/>
  <c r="A374" i="1"/>
  <c r="D222" i="3" s="1"/>
  <c r="BB222" i="3" s="1"/>
  <c r="B373" i="1"/>
  <c r="E221" i="3" s="1"/>
  <c r="BC221" i="3" s="1"/>
  <c r="A373" i="1"/>
  <c r="D221" i="3" s="1"/>
  <c r="BB221" i="3" s="1"/>
  <c r="A372" i="1"/>
  <c r="D220" i="3" s="1"/>
  <c r="BB220" i="3" s="1"/>
  <c r="A371" i="1"/>
  <c r="D219" i="3" s="1"/>
  <c r="BB219" i="3" s="1"/>
  <c r="A370" i="1"/>
  <c r="D218" i="3" s="1"/>
  <c r="BB218" i="3" s="1"/>
  <c r="A369" i="1"/>
  <c r="D217" i="3" s="1"/>
  <c r="BB217" i="3" s="1"/>
  <c r="A368" i="1"/>
  <c r="D216" i="3" s="1"/>
  <c r="BB216" i="3" s="1"/>
  <c r="A367" i="1"/>
  <c r="D215" i="3" s="1"/>
  <c r="BB215" i="3" s="1"/>
  <c r="A366" i="1"/>
  <c r="D214" i="3" s="1"/>
  <c r="BB214" i="3" s="1"/>
  <c r="B365" i="1"/>
  <c r="E213" i="3" s="1"/>
  <c r="BC213" i="3" s="1"/>
  <c r="A365" i="1"/>
  <c r="D213" i="3" s="1"/>
  <c r="BB213" i="3" s="1"/>
  <c r="A364" i="1"/>
  <c r="D212" i="3" s="1"/>
  <c r="BB212" i="3" s="1"/>
  <c r="A363" i="1"/>
  <c r="D211" i="3" s="1"/>
  <c r="BB211" i="3" s="1"/>
  <c r="A362" i="1"/>
  <c r="D210" i="3" s="1"/>
  <c r="BB210" i="3" s="1"/>
  <c r="A361" i="1"/>
  <c r="D209" i="3" s="1"/>
  <c r="BB209" i="3" s="1"/>
  <c r="A360" i="1"/>
  <c r="D208" i="3" s="1"/>
  <c r="BB208" i="3" s="1"/>
  <c r="A359" i="1"/>
  <c r="D207" i="3" s="1"/>
  <c r="BB207" i="3" s="1"/>
  <c r="A358" i="1"/>
  <c r="D206" i="3" s="1"/>
  <c r="BB206" i="3" s="1"/>
  <c r="B357" i="1"/>
  <c r="E205" i="3" s="1"/>
  <c r="BC205" i="3" s="1"/>
  <c r="A357" i="1"/>
  <c r="D205" i="3" s="1"/>
  <c r="BB205" i="3" s="1"/>
  <c r="A356" i="1"/>
  <c r="D204" i="3" s="1"/>
  <c r="BB204" i="3" s="1"/>
  <c r="A355" i="1"/>
  <c r="D203" i="3" s="1"/>
  <c r="BB203" i="3" s="1"/>
  <c r="A354" i="1"/>
  <c r="D202" i="3" s="1"/>
  <c r="BB202" i="3" s="1"/>
  <c r="A353" i="1"/>
  <c r="D201" i="3" s="1"/>
  <c r="BB201" i="3" s="1"/>
  <c r="A352" i="1"/>
  <c r="D200" i="3" s="1"/>
  <c r="BB200" i="3" s="1"/>
  <c r="A351" i="1"/>
  <c r="D199" i="3" s="1"/>
  <c r="BB199" i="3" s="1"/>
  <c r="A350" i="1"/>
  <c r="D198" i="3" s="1"/>
  <c r="BB198" i="3" s="1"/>
  <c r="B349" i="1"/>
  <c r="E197" i="3" s="1"/>
  <c r="BC197" i="3" s="1"/>
  <c r="A349" i="1"/>
  <c r="D197" i="3" s="1"/>
  <c r="BB197" i="3" s="1"/>
  <c r="A348" i="1"/>
  <c r="D196" i="3" s="1"/>
  <c r="BB196" i="3" s="1"/>
  <c r="A347" i="1"/>
  <c r="D195" i="3" s="1"/>
  <c r="BB195" i="3" s="1"/>
  <c r="A346" i="1"/>
  <c r="D194" i="3" s="1"/>
  <c r="BB194" i="3" s="1"/>
  <c r="A345" i="1"/>
  <c r="D193" i="3" s="1"/>
  <c r="BB193" i="3" s="1"/>
  <c r="A344" i="1"/>
  <c r="D192" i="3" s="1"/>
  <c r="BB192" i="3" s="1"/>
  <c r="A343" i="1"/>
  <c r="D191" i="3" s="1"/>
  <c r="BB191" i="3" s="1"/>
  <c r="A342" i="1"/>
  <c r="D190" i="3" s="1"/>
  <c r="BB190" i="3" s="1"/>
  <c r="B341" i="1"/>
  <c r="E189" i="3" s="1"/>
  <c r="BC189" i="3" s="1"/>
  <c r="A341" i="1"/>
  <c r="D189" i="3" s="1"/>
  <c r="BB189" i="3" s="1"/>
  <c r="A340" i="1"/>
  <c r="D188" i="3" s="1"/>
  <c r="BB188" i="3" s="1"/>
  <c r="A339" i="1"/>
  <c r="D187" i="3" s="1"/>
  <c r="BB187" i="3" s="1"/>
  <c r="A338" i="1"/>
  <c r="D186" i="3" s="1"/>
  <c r="BB186" i="3" s="1"/>
  <c r="A337" i="1"/>
  <c r="D185" i="3" s="1"/>
  <c r="BB185" i="3" s="1"/>
  <c r="A336" i="1"/>
  <c r="D184" i="3" s="1"/>
  <c r="BB184" i="3" s="1"/>
  <c r="A335" i="1"/>
  <c r="D183" i="3" s="1"/>
  <c r="BB183" i="3" s="1"/>
  <c r="A334" i="1"/>
  <c r="D182" i="3" s="1"/>
  <c r="BB182" i="3" s="1"/>
  <c r="B333" i="1"/>
  <c r="E181" i="3" s="1"/>
  <c r="BC181" i="3" s="1"/>
  <c r="A333" i="1"/>
  <c r="D181" i="3" s="1"/>
  <c r="BB181" i="3" s="1"/>
  <c r="A332" i="1"/>
  <c r="D180" i="3" s="1"/>
  <c r="BB180" i="3" s="1"/>
  <c r="A331" i="1"/>
  <c r="D179" i="3" s="1"/>
  <c r="BB179" i="3" s="1"/>
  <c r="A330" i="1"/>
  <c r="D178" i="3" s="1"/>
  <c r="BB178" i="3" s="1"/>
  <c r="A329" i="1"/>
  <c r="D177" i="3" s="1"/>
  <c r="BB177" i="3" s="1"/>
  <c r="A328" i="1"/>
  <c r="D176" i="3" s="1"/>
  <c r="BB176" i="3" s="1"/>
  <c r="A327" i="1"/>
  <c r="D175" i="3" s="1"/>
  <c r="BB175" i="3" s="1"/>
  <c r="A326" i="1"/>
  <c r="D174" i="3" s="1"/>
  <c r="BB174" i="3" s="1"/>
  <c r="B325" i="1"/>
  <c r="E173" i="3" s="1"/>
  <c r="BC173" i="3" s="1"/>
  <c r="A325" i="1"/>
  <c r="D173" i="3" s="1"/>
  <c r="BB173" i="3" s="1"/>
  <c r="A324" i="1"/>
  <c r="D172" i="3" s="1"/>
  <c r="BB172" i="3" s="1"/>
  <c r="A323" i="1"/>
  <c r="D171" i="3" s="1"/>
  <c r="BB171" i="3" s="1"/>
  <c r="A322" i="1"/>
  <c r="D170" i="3" s="1"/>
  <c r="BB170" i="3" s="1"/>
  <c r="A321" i="1"/>
  <c r="D169" i="3" s="1"/>
  <c r="BB169" i="3" s="1"/>
  <c r="A320" i="1"/>
  <c r="D168" i="3" s="1"/>
  <c r="BB168" i="3" s="1"/>
  <c r="A319" i="1"/>
  <c r="D167" i="3" s="1"/>
  <c r="BB167" i="3" s="1"/>
  <c r="A318" i="1"/>
  <c r="D166" i="3" s="1"/>
  <c r="BB166" i="3" s="1"/>
  <c r="B317" i="1"/>
  <c r="E165" i="3" s="1"/>
  <c r="BC165" i="3" s="1"/>
  <c r="A317" i="1"/>
  <c r="D165" i="3" s="1"/>
  <c r="BB165" i="3" s="1"/>
  <c r="A316" i="1"/>
  <c r="D164" i="3" s="1"/>
  <c r="BB164" i="3" s="1"/>
  <c r="A315" i="1"/>
  <c r="D163" i="3" s="1"/>
  <c r="BB163" i="3" s="1"/>
  <c r="A314" i="1"/>
  <c r="D162" i="3" s="1"/>
  <c r="BB162" i="3" s="1"/>
  <c r="A313" i="1"/>
  <c r="D161" i="3" s="1"/>
  <c r="BB161" i="3" s="1"/>
  <c r="A312" i="1"/>
  <c r="D160" i="3" s="1"/>
  <c r="BB160" i="3" s="1"/>
  <c r="A311" i="1"/>
  <c r="D159" i="3" s="1"/>
  <c r="BB159" i="3" s="1"/>
  <c r="A310" i="1"/>
  <c r="D158" i="3" s="1"/>
  <c r="BB158" i="3" s="1"/>
  <c r="B309" i="1"/>
  <c r="E157" i="3" s="1"/>
  <c r="BC157" i="3" s="1"/>
  <c r="A309" i="1"/>
  <c r="D157" i="3" s="1"/>
  <c r="BB157" i="3" s="1"/>
  <c r="A308" i="1"/>
  <c r="D156" i="3" s="1"/>
  <c r="BB156" i="3" s="1"/>
  <c r="A307" i="1"/>
  <c r="D155" i="3" s="1"/>
  <c r="BB155" i="3" s="1"/>
  <c r="A306" i="1"/>
  <c r="D154" i="3" s="1"/>
  <c r="BB154" i="3" s="1"/>
  <c r="A305" i="1"/>
  <c r="D153" i="3" s="1"/>
  <c r="BB153" i="3" s="1"/>
  <c r="A304" i="1"/>
  <c r="D152" i="3" s="1"/>
  <c r="BB152" i="3" s="1"/>
  <c r="A303" i="1"/>
  <c r="D151" i="3" s="1"/>
  <c r="BB151" i="3" s="1"/>
  <c r="A302" i="1"/>
  <c r="D150" i="3" s="1"/>
  <c r="BB150" i="3" s="1"/>
  <c r="B301" i="1"/>
  <c r="E149" i="3" s="1"/>
  <c r="BC149" i="3" s="1"/>
  <c r="A301" i="1"/>
  <c r="D149" i="3" s="1"/>
  <c r="BB149" i="3" s="1"/>
  <c r="A300" i="1"/>
  <c r="D148" i="3" s="1"/>
  <c r="BB148" i="3" s="1"/>
  <c r="A299" i="1"/>
  <c r="D147" i="3" s="1"/>
  <c r="BB147" i="3" s="1"/>
  <c r="A298" i="1"/>
  <c r="D146" i="3" s="1"/>
  <c r="BB146" i="3" s="1"/>
  <c r="A297" i="1"/>
  <c r="D145" i="3" s="1"/>
  <c r="BB145" i="3" s="1"/>
  <c r="A296" i="1"/>
  <c r="D144" i="3" s="1"/>
  <c r="BB144" i="3" s="1"/>
  <c r="A295" i="1"/>
  <c r="D143" i="3" s="1"/>
  <c r="BB143" i="3" s="1"/>
  <c r="A294" i="1"/>
  <c r="D142" i="3" s="1"/>
  <c r="BB142" i="3" s="1"/>
  <c r="B293" i="1"/>
  <c r="E141" i="3" s="1"/>
  <c r="BC141" i="3" s="1"/>
  <c r="A293" i="1"/>
  <c r="D141" i="3" s="1"/>
  <c r="BB141" i="3" s="1"/>
  <c r="A292" i="1"/>
  <c r="D140" i="3" s="1"/>
  <c r="BB140" i="3" s="1"/>
  <c r="A291" i="1"/>
  <c r="D139" i="3" s="1"/>
  <c r="BB139" i="3" s="1"/>
  <c r="A290" i="1"/>
  <c r="D138" i="3" s="1"/>
  <c r="BB138" i="3" s="1"/>
  <c r="A289" i="1"/>
  <c r="D137" i="3" s="1"/>
  <c r="BB137" i="3" s="1"/>
  <c r="A288" i="1"/>
  <c r="D136" i="3" s="1"/>
  <c r="BB136" i="3" s="1"/>
  <c r="A287" i="1"/>
  <c r="D135" i="3" s="1"/>
  <c r="BB135" i="3" s="1"/>
  <c r="A286" i="1"/>
  <c r="D134" i="3" s="1"/>
  <c r="BB134" i="3" s="1"/>
  <c r="B285" i="1"/>
  <c r="E133" i="3" s="1"/>
  <c r="BC133" i="3" s="1"/>
  <c r="A285" i="1"/>
  <c r="D133" i="3" s="1"/>
  <c r="BB133" i="3" s="1"/>
  <c r="A284" i="1"/>
  <c r="D132" i="3" s="1"/>
  <c r="BB132" i="3" s="1"/>
  <c r="A283" i="1"/>
  <c r="D131" i="3" s="1"/>
  <c r="BB131" i="3" s="1"/>
  <c r="A282" i="1"/>
  <c r="D130" i="3" s="1"/>
  <c r="BB130" i="3" s="1"/>
  <c r="A281" i="1"/>
  <c r="D129" i="3" s="1"/>
  <c r="BB129" i="3" s="1"/>
  <c r="A280" i="1"/>
  <c r="D128" i="3" s="1"/>
  <c r="BB128" i="3" s="1"/>
  <c r="A279" i="1"/>
  <c r="D127" i="3" s="1"/>
  <c r="BB127" i="3" s="1"/>
  <c r="A278" i="1"/>
  <c r="D126" i="3" s="1"/>
  <c r="BB126" i="3" s="1"/>
  <c r="B277" i="1"/>
  <c r="E125" i="3" s="1"/>
  <c r="BC125" i="3" s="1"/>
  <c r="A277" i="1"/>
  <c r="D125" i="3" s="1"/>
  <c r="BB125" i="3" s="1"/>
  <c r="A276" i="1"/>
  <c r="D124" i="3" s="1"/>
  <c r="BB124" i="3" s="1"/>
  <c r="A275" i="1"/>
  <c r="D123" i="3" s="1"/>
  <c r="BB123" i="3" s="1"/>
  <c r="A274" i="1"/>
  <c r="D122" i="3" s="1"/>
  <c r="BB122" i="3" s="1"/>
  <c r="A273" i="1"/>
  <c r="D121" i="3" s="1"/>
  <c r="BB121" i="3" s="1"/>
  <c r="A272" i="1"/>
  <c r="D120" i="3" s="1"/>
  <c r="BB120" i="3" s="1"/>
  <c r="A271" i="1"/>
  <c r="D119" i="3" s="1"/>
  <c r="BB119" i="3" s="1"/>
  <c r="A270" i="1"/>
  <c r="D118" i="3" s="1"/>
  <c r="BB118" i="3" s="1"/>
  <c r="B269" i="1"/>
  <c r="E117" i="3" s="1"/>
  <c r="BC117" i="3" s="1"/>
  <c r="A269" i="1"/>
  <c r="D117" i="3" s="1"/>
  <c r="BB117" i="3" s="1"/>
  <c r="A268" i="1"/>
  <c r="D116" i="3" s="1"/>
  <c r="BB116" i="3" s="1"/>
  <c r="A267" i="1"/>
  <c r="D115" i="3" s="1"/>
  <c r="BB115" i="3" s="1"/>
  <c r="A266" i="1"/>
  <c r="D114" i="3" s="1"/>
  <c r="BB114" i="3" s="1"/>
  <c r="A265" i="1"/>
  <c r="D113" i="3" s="1"/>
  <c r="BB113" i="3" s="1"/>
  <c r="A264" i="1"/>
  <c r="D112" i="3" s="1"/>
  <c r="BB112" i="3" s="1"/>
  <c r="A263" i="1"/>
  <c r="D111" i="3" s="1"/>
  <c r="BB111" i="3" s="1"/>
  <c r="A262" i="1"/>
  <c r="D110" i="3" s="1"/>
  <c r="BB110" i="3" s="1"/>
  <c r="B261" i="1"/>
  <c r="E109" i="3" s="1"/>
  <c r="BC109" i="3" s="1"/>
  <c r="A261" i="1"/>
  <c r="D109" i="3" s="1"/>
  <c r="BB109" i="3" s="1"/>
  <c r="A260" i="1"/>
  <c r="D108" i="3" s="1"/>
  <c r="BB108" i="3" s="1"/>
  <c r="A259" i="1"/>
  <c r="D107" i="3" s="1"/>
  <c r="BB107" i="3" s="1"/>
  <c r="A258" i="1"/>
  <c r="D106" i="3" s="1"/>
  <c r="BB106" i="3" s="1"/>
  <c r="A257" i="1"/>
  <c r="D105" i="3" s="1"/>
  <c r="BB105" i="3" s="1"/>
  <c r="A256" i="1"/>
  <c r="D104" i="3" s="1"/>
  <c r="BB104" i="3" s="1"/>
  <c r="A255" i="1"/>
  <c r="D103" i="3" s="1"/>
  <c r="BB103" i="3" s="1"/>
  <c r="A254" i="1"/>
  <c r="D102" i="3" s="1"/>
  <c r="BB102" i="3" s="1"/>
  <c r="B253" i="1"/>
  <c r="E101" i="3" s="1"/>
  <c r="BC101" i="3" s="1"/>
  <c r="A253" i="1"/>
  <c r="D101" i="3" s="1"/>
  <c r="BB101" i="3" s="1"/>
  <c r="A252" i="1"/>
  <c r="D100" i="3" s="1"/>
  <c r="BB100" i="3" s="1"/>
  <c r="A251" i="1"/>
  <c r="D99" i="3" s="1"/>
  <c r="BB99" i="3" s="1"/>
  <c r="A250" i="1"/>
  <c r="D98" i="3" s="1"/>
  <c r="BB98" i="3" s="1"/>
  <c r="A249" i="1"/>
  <c r="D97" i="3" s="1"/>
  <c r="BB97" i="3" s="1"/>
  <c r="A248" i="1"/>
  <c r="D96" i="3" s="1"/>
  <c r="BB96" i="3" s="1"/>
  <c r="A247" i="1"/>
  <c r="D95" i="3" s="1"/>
  <c r="BB95" i="3" s="1"/>
  <c r="A246" i="1"/>
  <c r="D94" i="3" s="1"/>
  <c r="BB94" i="3" s="1"/>
  <c r="B245" i="1"/>
  <c r="E93" i="3" s="1"/>
  <c r="BC93" i="3" s="1"/>
  <c r="A245" i="1"/>
  <c r="D93" i="3" s="1"/>
  <c r="BB93" i="3" s="1"/>
  <c r="A244" i="1"/>
  <c r="D92" i="3" s="1"/>
  <c r="BB92" i="3" s="1"/>
  <c r="A243" i="1"/>
  <c r="D91" i="3" s="1"/>
  <c r="BB91" i="3" s="1"/>
  <c r="A242" i="1"/>
  <c r="D90" i="3" s="1"/>
  <c r="BB90" i="3" s="1"/>
  <c r="A241" i="1"/>
  <c r="D89" i="3" s="1"/>
  <c r="BB89" i="3" s="1"/>
  <c r="A240" i="1"/>
  <c r="D88" i="3" s="1"/>
  <c r="BB88" i="3" s="1"/>
  <c r="A239" i="1"/>
  <c r="D87" i="3" s="1"/>
  <c r="BB87" i="3" s="1"/>
  <c r="A238" i="1"/>
  <c r="D86" i="3" s="1"/>
  <c r="BB86" i="3" s="1"/>
  <c r="B237" i="1"/>
  <c r="E85" i="3" s="1"/>
  <c r="BC85" i="3" s="1"/>
  <c r="A237" i="1"/>
  <c r="D85" i="3" s="1"/>
  <c r="BB85" i="3" s="1"/>
  <c r="A236" i="1"/>
  <c r="D84" i="3" s="1"/>
  <c r="BB84" i="3" s="1"/>
  <c r="A235" i="1"/>
  <c r="D83" i="3" s="1"/>
  <c r="BB83" i="3" s="1"/>
  <c r="A234" i="1"/>
  <c r="D82" i="3" s="1"/>
  <c r="BB82" i="3" s="1"/>
  <c r="A233" i="1"/>
  <c r="D81" i="3" s="1"/>
  <c r="BB81" i="3" s="1"/>
  <c r="A232" i="1"/>
  <c r="D80" i="3" s="1"/>
  <c r="BB80" i="3" s="1"/>
  <c r="A231" i="1"/>
  <c r="D79" i="3" s="1"/>
  <c r="BB79" i="3" s="1"/>
  <c r="A230" i="1"/>
  <c r="D78" i="3" s="1"/>
  <c r="BB78" i="3" s="1"/>
  <c r="B229" i="1"/>
  <c r="E77" i="3" s="1"/>
  <c r="BC77" i="3" s="1"/>
  <c r="A229" i="1"/>
  <c r="D77" i="3" s="1"/>
  <c r="BB77" i="3" s="1"/>
  <c r="A228" i="1"/>
  <c r="D76" i="3" s="1"/>
  <c r="BB76" i="3" s="1"/>
  <c r="A227" i="1"/>
  <c r="D75" i="3" s="1"/>
  <c r="BB75" i="3" s="1"/>
  <c r="A226" i="1"/>
  <c r="D74" i="3" s="1"/>
  <c r="BB74" i="3" s="1"/>
  <c r="A225" i="1"/>
  <c r="D73" i="3" s="1"/>
  <c r="BB73" i="3" s="1"/>
  <c r="A224" i="1"/>
  <c r="D72" i="3" s="1"/>
  <c r="BB72" i="3" s="1"/>
  <c r="A223" i="1"/>
  <c r="D71" i="3" s="1"/>
  <c r="BB71" i="3" s="1"/>
  <c r="A222" i="1"/>
  <c r="D70" i="3" s="1"/>
  <c r="BB70" i="3" s="1"/>
  <c r="B221" i="1"/>
  <c r="E69" i="3" s="1"/>
  <c r="BC69" i="3" s="1"/>
  <c r="A221" i="1"/>
  <c r="D69" i="3" s="1"/>
  <c r="BB69" i="3" s="1"/>
  <c r="A220" i="1"/>
  <c r="D68" i="3" s="1"/>
  <c r="BB68" i="3" s="1"/>
  <c r="A219" i="1"/>
  <c r="D67" i="3" s="1"/>
  <c r="BB67" i="3" s="1"/>
  <c r="A218" i="1"/>
  <c r="D66" i="3" s="1"/>
  <c r="BB66" i="3" s="1"/>
  <c r="A217" i="1"/>
  <c r="D65" i="3" s="1"/>
  <c r="BB65" i="3" s="1"/>
  <c r="A216" i="1"/>
  <c r="D64" i="3" s="1"/>
  <c r="BB64" i="3" s="1"/>
  <c r="A215" i="1"/>
  <c r="D63" i="3" s="1"/>
  <c r="BB63" i="3" s="1"/>
  <c r="A214" i="1"/>
  <c r="D62" i="3" s="1"/>
  <c r="BB62" i="3" s="1"/>
  <c r="B213" i="1"/>
  <c r="E61" i="3" s="1"/>
  <c r="BC61" i="3" s="1"/>
  <c r="A213" i="1"/>
  <c r="D61" i="3" s="1"/>
  <c r="BB61" i="3" s="1"/>
  <c r="A212" i="1"/>
  <c r="D60" i="3" s="1"/>
  <c r="BB60" i="3" s="1"/>
  <c r="A211" i="1"/>
  <c r="D59" i="3" s="1"/>
  <c r="BB59" i="3" s="1"/>
  <c r="A210" i="1"/>
  <c r="D58" i="3" s="1"/>
  <c r="BB58" i="3" s="1"/>
  <c r="A209" i="1"/>
  <c r="D57" i="3" s="1"/>
  <c r="BB57" i="3" s="1"/>
  <c r="A208" i="1"/>
  <c r="D56" i="3" s="1"/>
  <c r="BB56" i="3" s="1"/>
  <c r="A207" i="1"/>
  <c r="D55" i="3" s="1"/>
  <c r="BB55" i="3" s="1"/>
  <c r="A206" i="1"/>
  <c r="D54" i="3" s="1"/>
  <c r="BB54" i="3" s="1"/>
  <c r="B205" i="1"/>
  <c r="E53" i="3" s="1"/>
  <c r="BC53" i="3" s="1"/>
  <c r="A205" i="1"/>
  <c r="D53" i="3" s="1"/>
  <c r="BB53" i="3" s="1"/>
  <c r="A204" i="1"/>
  <c r="D52" i="3" s="1"/>
  <c r="BB52" i="3" s="1"/>
  <c r="A203" i="1"/>
  <c r="D51" i="3" s="1"/>
  <c r="BB51" i="3" s="1"/>
  <c r="A202" i="1"/>
  <c r="D50" i="3" s="1"/>
  <c r="BB50" i="3" s="1"/>
  <c r="A201" i="1"/>
  <c r="D49" i="3" s="1"/>
  <c r="BB49" i="3" s="1"/>
  <c r="A200" i="1"/>
  <c r="D48" i="3" s="1"/>
  <c r="BB48" i="3" s="1"/>
  <c r="A199" i="1"/>
  <c r="D47" i="3" s="1"/>
  <c r="BB47" i="3" s="1"/>
  <c r="A198" i="1"/>
  <c r="D46" i="3" s="1"/>
  <c r="BB46" i="3" s="1"/>
  <c r="B197" i="1"/>
  <c r="E45" i="3" s="1"/>
  <c r="BC45" i="3" s="1"/>
  <c r="A197" i="1"/>
  <c r="D45" i="3" s="1"/>
  <c r="BB45" i="3" s="1"/>
  <c r="A196" i="1"/>
  <c r="D44" i="3" s="1"/>
  <c r="BB44" i="3" s="1"/>
  <c r="A195" i="1"/>
  <c r="D43" i="3" s="1"/>
  <c r="BB43" i="3" s="1"/>
  <c r="A194" i="1"/>
  <c r="D42" i="3" s="1"/>
  <c r="BB42" i="3" s="1"/>
  <c r="A193" i="1"/>
  <c r="D41" i="3" s="1"/>
  <c r="BB41" i="3" s="1"/>
  <c r="A192" i="1"/>
  <c r="D40" i="3" s="1"/>
  <c r="BB40" i="3" s="1"/>
  <c r="A191" i="1"/>
  <c r="D39" i="3" s="1"/>
  <c r="BB39" i="3" s="1"/>
  <c r="A190" i="1"/>
  <c r="D38" i="3" s="1"/>
  <c r="BB38" i="3" s="1"/>
  <c r="B189" i="1"/>
  <c r="E37" i="3" s="1"/>
  <c r="BC37" i="3" s="1"/>
  <c r="A189" i="1"/>
  <c r="D37" i="3" s="1"/>
  <c r="BB37" i="3" s="1"/>
  <c r="A188" i="1"/>
  <c r="D36" i="3" s="1"/>
  <c r="BB36" i="3" s="1"/>
  <c r="A187" i="1"/>
  <c r="D35" i="3" s="1"/>
  <c r="BB35" i="3" s="1"/>
  <c r="A186" i="1"/>
  <c r="D34" i="3" s="1"/>
  <c r="BB34" i="3" s="1"/>
  <c r="A185" i="1"/>
  <c r="D33" i="3" s="1"/>
  <c r="BB33" i="3" s="1"/>
  <c r="A184" i="1"/>
  <c r="D32" i="3" s="1"/>
  <c r="BB32" i="3" s="1"/>
  <c r="A183" i="1"/>
  <c r="D31" i="3" s="1"/>
  <c r="BB31" i="3" s="1"/>
  <c r="A182" i="1"/>
  <c r="D30" i="3" s="1"/>
  <c r="BB30" i="3" s="1"/>
  <c r="B181" i="1"/>
  <c r="E29" i="3" s="1"/>
  <c r="BC29" i="3" s="1"/>
  <c r="A181" i="1"/>
  <c r="D29" i="3" s="1"/>
  <c r="BB29" i="3" s="1"/>
  <c r="A180" i="1"/>
  <c r="D28" i="3" s="1"/>
  <c r="BB28" i="3" s="1"/>
  <c r="A179" i="1"/>
  <c r="D27" i="3" s="1"/>
  <c r="BB27" i="3" s="1"/>
  <c r="A178" i="1"/>
  <c r="D26" i="3" s="1"/>
  <c r="BB26" i="3" s="1"/>
  <c r="A177" i="1"/>
  <c r="D25" i="3" s="1"/>
  <c r="BB25" i="3" s="1"/>
  <c r="A176" i="1"/>
  <c r="D24" i="3" s="1"/>
  <c r="BB24" i="3" s="1"/>
  <c r="A175" i="1"/>
  <c r="D23" i="3" s="1"/>
  <c r="BB23" i="3" s="1"/>
  <c r="A174" i="1"/>
  <c r="D22" i="3" s="1"/>
  <c r="BB22" i="3" s="1"/>
  <c r="B173" i="1"/>
  <c r="E21" i="3" s="1"/>
  <c r="BC21" i="3" s="1"/>
  <c r="A173" i="1"/>
  <c r="D21" i="3" s="1"/>
  <c r="BB21" i="3" s="1"/>
  <c r="A172" i="1"/>
  <c r="D20" i="3" s="1"/>
  <c r="BB20" i="3" s="1"/>
  <c r="A171" i="1"/>
  <c r="D19" i="3" s="1"/>
  <c r="BB19" i="3" s="1"/>
  <c r="A170" i="1"/>
  <c r="D18" i="3" s="1"/>
  <c r="BB18" i="3" s="1"/>
  <c r="A169" i="1"/>
  <c r="D17" i="3" s="1"/>
  <c r="BB17" i="3" s="1"/>
  <c r="A168" i="1"/>
  <c r="D16" i="3" s="1"/>
  <c r="BB16" i="3" s="1"/>
  <c r="A167" i="1"/>
  <c r="D15" i="3" s="1"/>
  <c r="BB15" i="3" s="1"/>
  <c r="A166" i="1"/>
  <c r="D14" i="3" s="1"/>
  <c r="BB14" i="3" s="1"/>
  <c r="B165" i="1"/>
  <c r="E13" i="3" s="1"/>
  <c r="BC13" i="3" s="1"/>
  <c r="A165" i="1"/>
  <c r="D13" i="3" s="1"/>
  <c r="BB13" i="3" s="1"/>
  <c r="A164" i="1"/>
  <c r="D12" i="3" s="1"/>
  <c r="BB12" i="3" s="1"/>
  <c r="A163" i="1"/>
  <c r="D11" i="3" s="1"/>
  <c r="BB11" i="3" s="1"/>
  <c r="A162" i="1"/>
  <c r="D10" i="3" s="1"/>
  <c r="BB10" i="3" s="1"/>
  <c r="A161" i="1"/>
  <c r="D9" i="3" s="1"/>
  <c r="BB9" i="3" s="1"/>
  <c r="A160" i="1"/>
  <c r="D8" i="3" s="1"/>
  <c r="BB8" i="3" s="1"/>
  <c r="A159" i="1"/>
  <c r="D7" i="3" s="1"/>
  <c r="BB7" i="3" s="1"/>
  <c r="A158" i="1"/>
  <c r="D6" i="3" s="1"/>
  <c r="BB6" i="3" s="1"/>
  <c r="B157" i="1"/>
  <c r="E5" i="3" s="1"/>
  <c r="BC5" i="3" s="1"/>
  <c r="A157" i="1"/>
  <c r="D5" i="3" s="1"/>
  <c r="BB5" i="3" s="1"/>
  <c r="A156" i="1"/>
  <c r="D4" i="3" s="1"/>
  <c r="BB4" i="3" s="1"/>
  <c r="A155" i="1"/>
  <c r="D3" i="3" s="1"/>
  <c r="BB3" i="3" s="1"/>
  <c r="A154" i="1"/>
  <c r="D2" i="3" s="1"/>
  <c r="BB2" i="3" s="1"/>
  <c r="N45" i="1"/>
  <c r="K45" i="1"/>
  <c r="N44" i="1"/>
  <c r="H33" i="1" s="1"/>
  <c r="G42" i="1"/>
  <c r="A33" i="1"/>
  <c r="P32" i="1"/>
  <c r="B32" i="1"/>
  <c r="A32" i="1"/>
  <c r="P31" i="1"/>
  <c r="A31" i="1"/>
  <c r="P30" i="1"/>
  <c r="A30" i="1"/>
  <c r="AK29" i="1"/>
  <c r="P29" i="1"/>
  <c r="A29" i="1"/>
  <c r="P28" i="1"/>
  <c r="A28" i="1"/>
  <c r="P27" i="1"/>
  <c r="A27" i="1"/>
  <c r="P26" i="1"/>
  <c r="A26" i="1"/>
  <c r="P25" i="1"/>
  <c r="A25" i="1"/>
  <c r="P24" i="1"/>
  <c r="B24" i="1"/>
  <c r="A24" i="1"/>
  <c r="P23" i="1"/>
  <c r="A23" i="1"/>
  <c r="P22" i="1"/>
  <c r="A22" i="1"/>
  <c r="AK21" i="1"/>
  <c r="P21" i="1"/>
  <c r="A21" i="1"/>
  <c r="P20" i="1"/>
  <c r="A20" i="1"/>
  <c r="P19" i="1"/>
  <c r="A19" i="1"/>
  <c r="P18" i="1"/>
  <c r="A18" i="1"/>
  <c r="AP17" i="1"/>
  <c r="AP18" i="1" s="1"/>
  <c r="A17" i="1"/>
  <c r="J14" i="1"/>
  <c r="J13" i="1" s="1"/>
  <c r="B386" i="1"/>
  <c r="E234" i="3" s="1"/>
  <c r="BC234" i="3" s="1"/>
  <c r="AK27" i="1"/>
  <c r="L19" i="1" l="1"/>
  <c r="AJ21" i="1"/>
  <c r="AJ29" i="1"/>
  <c r="N6" i="3"/>
  <c r="BL6" i="3" s="1"/>
  <c r="N26" i="3"/>
  <c r="BL26" i="3" s="1"/>
  <c r="N54" i="3"/>
  <c r="BL54" i="3" s="1"/>
  <c r="N90" i="3"/>
  <c r="BL90" i="3" s="1"/>
  <c r="N94" i="3"/>
  <c r="BL94" i="3" s="1"/>
  <c r="N52" i="3"/>
  <c r="BL52" i="3" s="1"/>
  <c r="N64" i="3"/>
  <c r="BL64" i="3" s="1"/>
  <c r="N88" i="3"/>
  <c r="BL88" i="3" s="1"/>
  <c r="N92" i="3"/>
  <c r="BL92" i="3" s="1"/>
  <c r="N96" i="3"/>
  <c r="BL96" i="3" s="1"/>
  <c r="A2" i="3"/>
  <c r="B3" i="3" s="1"/>
  <c r="N140" i="3"/>
  <c r="BL140" i="3" s="1"/>
  <c r="BI160" i="3"/>
  <c r="N163" i="3"/>
  <c r="BL163" i="3" s="1"/>
  <c r="A77" i="3"/>
  <c r="A172" i="3"/>
  <c r="BJ149" i="3"/>
  <c r="BI103" i="3"/>
  <c r="A210" i="3"/>
  <c r="A13" i="3"/>
  <c r="A184" i="3"/>
  <c r="M98" i="3"/>
  <c r="M144" i="3"/>
  <c r="O144" i="3" s="1"/>
  <c r="N186" i="3"/>
  <c r="BL186" i="3" s="1"/>
  <c r="BJ226" i="3"/>
  <c r="BJ75" i="3"/>
  <c r="A180" i="3"/>
  <c r="BJ130" i="3"/>
  <c r="M138" i="3"/>
  <c r="O138" i="3" s="1"/>
  <c r="P138" i="3" s="1"/>
  <c r="BN138" i="3" s="1"/>
  <c r="N145" i="3"/>
  <c r="BL145" i="3" s="1"/>
  <c r="A148" i="3"/>
  <c r="M148" i="3"/>
  <c r="O148" i="3" s="1"/>
  <c r="BM148" i="3" s="1"/>
  <c r="O215" i="3"/>
  <c r="P215" i="3" s="1"/>
  <c r="BN215" i="3" s="1"/>
  <c r="M194" i="3"/>
  <c r="A59" i="3"/>
  <c r="BJ95" i="3"/>
  <c r="BJ212" i="3"/>
  <c r="M6" i="3"/>
  <c r="BK6" i="3" s="1"/>
  <c r="A78" i="3"/>
  <c r="N148" i="3"/>
  <c r="BL148" i="3" s="1"/>
  <c r="M224" i="3"/>
  <c r="A140" i="3"/>
  <c r="A186" i="3"/>
  <c r="M190" i="3"/>
  <c r="O190" i="3" s="1"/>
  <c r="CD18" i="3"/>
  <c r="A73" i="3"/>
  <c r="A208" i="3"/>
  <c r="A70" i="3"/>
  <c r="BJ93" i="3"/>
  <c r="N146" i="3"/>
  <c r="BL146" i="3" s="1"/>
  <c r="N182" i="3"/>
  <c r="BL182" i="3" s="1"/>
  <c r="M228" i="3"/>
  <c r="BK228" i="3" s="1"/>
  <c r="BI59" i="3"/>
  <c r="BI222" i="3"/>
  <c r="N86" i="3"/>
  <c r="BL86" i="3" s="1"/>
  <c r="M129" i="3"/>
  <c r="O129" i="3" s="1"/>
  <c r="BM129" i="3" s="1"/>
  <c r="N144" i="3"/>
  <c r="BL144" i="3" s="1"/>
  <c r="BI154" i="3"/>
  <c r="A68" i="3"/>
  <c r="A85" i="3"/>
  <c r="A95" i="3"/>
  <c r="A182" i="3"/>
  <c r="BI225" i="3"/>
  <c r="N142" i="3"/>
  <c r="BL142" i="3" s="1"/>
  <c r="BI162" i="3"/>
  <c r="N208" i="3"/>
  <c r="BL208" i="3" s="1"/>
  <c r="M150" i="3"/>
  <c r="BK150" i="3" s="1"/>
  <c r="M229" i="3"/>
  <c r="O229" i="3" s="1"/>
  <c r="BJ8" i="3"/>
  <c r="N18" i="3"/>
  <c r="BL18" i="3" s="1"/>
  <c r="A111" i="3"/>
  <c r="M78" i="3"/>
  <c r="O78" i="3" s="1"/>
  <c r="BM78" i="3" s="1"/>
  <c r="BJ1" i="3"/>
  <c r="A44" i="3"/>
  <c r="A66" i="3"/>
  <c r="A71" i="3"/>
  <c r="A74" i="3"/>
  <c r="A89" i="3"/>
  <c r="A131" i="3"/>
  <c r="BJ185" i="3"/>
  <c r="N227" i="3"/>
  <c r="BL227" i="3" s="1"/>
  <c r="M1" i="3"/>
  <c r="BK1" i="3" s="1"/>
  <c r="CG1" i="3" s="1"/>
  <c r="N50" i="3"/>
  <c r="BL50" i="3" s="1"/>
  <c r="A87" i="3"/>
  <c r="M137" i="3"/>
  <c r="BK137" i="3" s="1"/>
  <c r="M145" i="3"/>
  <c r="BJ146" i="3"/>
  <c r="M147" i="3"/>
  <c r="O147" i="3" s="1"/>
  <c r="M216" i="3"/>
  <c r="BJ91" i="3"/>
  <c r="BI96" i="3"/>
  <c r="N132" i="3"/>
  <c r="BL132" i="3" s="1"/>
  <c r="P151" i="3"/>
  <c r="BN151" i="3" s="1"/>
  <c r="N172" i="3"/>
  <c r="BL172" i="3" s="1"/>
  <c r="A174" i="3"/>
  <c r="M61" i="3"/>
  <c r="O61" i="3" s="1"/>
  <c r="BM61" i="3" s="1"/>
  <c r="CE61" i="3" s="1"/>
  <c r="A82" i="3"/>
  <c r="BI89" i="3"/>
  <c r="M132" i="3"/>
  <c r="O132" i="3" s="1"/>
  <c r="BM132" i="3" s="1"/>
  <c r="N180" i="3"/>
  <c r="BL180" i="3" s="1"/>
  <c r="A189" i="3"/>
  <c r="M133" i="3"/>
  <c r="O133" i="3" s="1"/>
  <c r="M192" i="3"/>
  <c r="O192" i="3" s="1"/>
  <c r="A50" i="3"/>
  <c r="A75" i="3"/>
  <c r="M75" i="3"/>
  <c r="O75" i="3" s="1"/>
  <c r="BM75" i="3" s="1"/>
  <c r="BJ89" i="3"/>
  <c r="N138" i="3"/>
  <c r="BL138" i="3" s="1"/>
  <c r="BH186" i="3"/>
  <c r="N224" i="3"/>
  <c r="BL224" i="3" s="1"/>
  <c r="N1" i="3"/>
  <c r="BL1" i="3" s="1"/>
  <c r="CI1" i="3" s="1"/>
  <c r="BI10" i="3"/>
  <c r="A15" i="3"/>
  <c r="BI18" i="3"/>
  <c r="N44" i="3"/>
  <c r="BL44" i="3" s="1"/>
  <c r="BJ49" i="3"/>
  <c r="BJ60" i="3"/>
  <c r="A60" i="3"/>
  <c r="BI81" i="3"/>
  <c r="M81" i="3"/>
  <c r="O81" i="3" s="1"/>
  <c r="BM81" i="3" s="1"/>
  <c r="M23" i="3"/>
  <c r="BK23" i="3" s="1"/>
  <c r="BI26" i="3"/>
  <c r="N46" i="3"/>
  <c r="BL46" i="3" s="1"/>
  <c r="O54" i="3"/>
  <c r="P54" i="3" s="1"/>
  <c r="BN54" i="3" s="1"/>
  <c r="BK54" i="3"/>
  <c r="BJ56" i="3"/>
  <c r="A56" i="3"/>
  <c r="A58" i="3"/>
  <c r="BI69" i="3"/>
  <c r="M69" i="3"/>
  <c r="O69" i="3" s="1"/>
  <c r="P69" i="3" s="1"/>
  <c r="BN69" i="3" s="1"/>
  <c r="BK26" i="3"/>
  <c r="CG26" i="3" s="1"/>
  <c r="M67" i="3"/>
  <c r="O67" i="3" s="1"/>
  <c r="BM67" i="3" s="1"/>
  <c r="BI67" i="3"/>
  <c r="M92" i="3"/>
  <c r="O92" i="3" s="1"/>
  <c r="BI92" i="3"/>
  <c r="BI21" i="3"/>
  <c r="A46" i="3"/>
  <c r="BJ79" i="3"/>
  <c r="A79" i="3"/>
  <c r="BK154" i="3"/>
  <c r="O154" i="3"/>
  <c r="P154" i="3" s="1"/>
  <c r="BN154" i="3" s="1"/>
  <c r="BM222" i="3"/>
  <c r="CB222" i="3" s="1"/>
  <c r="CA222" i="3" s="1"/>
  <c r="P222" i="3"/>
  <c r="BN222" i="3" s="1"/>
  <c r="N15" i="3"/>
  <c r="BL15" i="3" s="1"/>
  <c r="BI65" i="3"/>
  <c r="M65" i="3"/>
  <c r="O65" i="3" s="1"/>
  <c r="BM65" i="3" s="1"/>
  <c r="CD65" i="3" s="1"/>
  <c r="BI83" i="3"/>
  <c r="M83" i="3"/>
  <c r="O83" i="3" s="1"/>
  <c r="BM83" i="3" s="1"/>
  <c r="A12" i="3"/>
  <c r="A80" i="3"/>
  <c r="A91" i="3"/>
  <c r="P105" i="3"/>
  <c r="BN105" i="3" s="1"/>
  <c r="BI109" i="3"/>
  <c r="BJ128" i="3"/>
  <c r="A132" i="3"/>
  <c r="A133" i="3"/>
  <c r="BI161" i="3"/>
  <c r="BK162" i="3"/>
  <c r="A178" i="3"/>
  <c r="N178" i="3"/>
  <c r="BL178" i="3" s="1"/>
  <c r="M205" i="3"/>
  <c r="BI210" i="3"/>
  <c r="BJ211" i="3"/>
  <c r="A63" i="3"/>
  <c r="A65" i="3"/>
  <c r="N67" i="3"/>
  <c r="BL67" i="3" s="1"/>
  <c r="M72" i="3"/>
  <c r="O72" i="3" s="1"/>
  <c r="BM72" i="3" s="1"/>
  <c r="M86" i="3"/>
  <c r="BK86" i="3" s="1"/>
  <c r="A93" i="3"/>
  <c r="M108" i="3"/>
  <c r="BK108" i="3" s="1"/>
  <c r="M123" i="3"/>
  <c r="O123" i="3" s="1"/>
  <c r="BM123" i="3" s="1"/>
  <c r="A125" i="3"/>
  <c r="A127" i="3"/>
  <c r="A134" i="3"/>
  <c r="A135" i="3"/>
  <c r="N137" i="3"/>
  <c r="BL137" i="3" s="1"/>
  <c r="BH140" i="3"/>
  <c r="BJ141" i="3"/>
  <c r="BJ144" i="3"/>
  <c r="A146" i="3"/>
  <c r="A151" i="3"/>
  <c r="N151" i="3"/>
  <c r="BL151" i="3" s="1"/>
  <c r="BJ152" i="3"/>
  <c r="M156" i="3"/>
  <c r="M168" i="3"/>
  <c r="N174" i="3"/>
  <c r="BL174" i="3" s="1"/>
  <c r="BJ183" i="3"/>
  <c r="M185" i="3"/>
  <c r="O185" i="3" s="1"/>
  <c r="N189" i="3"/>
  <c r="BL189" i="3" s="1"/>
  <c r="BI198" i="3"/>
  <c r="N212" i="3"/>
  <c r="BL212" i="3" s="1"/>
  <c r="A213" i="3"/>
  <c r="BI196" i="3"/>
  <c r="BJ116" i="3"/>
  <c r="A129" i="3"/>
  <c r="A144" i="3"/>
  <c r="A145" i="3"/>
  <c r="A176" i="3"/>
  <c r="N176" i="3"/>
  <c r="BL176" i="3" s="1"/>
  <c r="BJ187" i="3"/>
  <c r="BI199" i="3"/>
  <c r="A204" i="3"/>
  <c r="O204" i="3"/>
  <c r="BM204" i="3" s="1"/>
  <c r="CI204" i="3" s="1"/>
  <c r="N210" i="3"/>
  <c r="BL210" i="3" s="1"/>
  <c r="M211" i="3"/>
  <c r="BK211" i="3" s="1"/>
  <c r="BJ222" i="3"/>
  <c r="BI223" i="3"/>
  <c r="A62" i="3"/>
  <c r="A69" i="3"/>
  <c r="A81" i="3"/>
  <c r="N136" i="3"/>
  <c r="BL136" i="3" s="1"/>
  <c r="BJ138" i="3"/>
  <c r="M141" i="3"/>
  <c r="O141" i="3" s="1"/>
  <c r="A142" i="3"/>
  <c r="BH148" i="3"/>
  <c r="A153" i="3"/>
  <c r="M179" i="3"/>
  <c r="N184" i="3"/>
  <c r="BL184" i="3" s="1"/>
  <c r="N203" i="3"/>
  <c r="BL203" i="3" s="1"/>
  <c r="BJ207" i="3"/>
  <c r="M226" i="3"/>
  <c r="BI227" i="3"/>
  <c r="N229" i="3"/>
  <c r="BL229" i="3" s="1"/>
  <c r="A64" i="3"/>
  <c r="A76" i="3"/>
  <c r="N83" i="3"/>
  <c r="BL83" i="3" s="1"/>
  <c r="BJ132" i="3"/>
  <c r="BI134" i="3"/>
  <c r="BI135" i="3"/>
  <c r="M136" i="3"/>
  <c r="O136" i="3" s="1"/>
  <c r="P136" i="3" s="1"/>
  <c r="BN136" i="3" s="1"/>
  <c r="BJ147" i="3"/>
  <c r="M158" i="3"/>
  <c r="BK158" i="3" s="1"/>
  <c r="BJ227" i="3"/>
  <c r="A139" i="3"/>
  <c r="M139" i="3"/>
  <c r="BK139" i="3" s="1"/>
  <c r="N160" i="3"/>
  <c r="BL160" i="3" s="1"/>
  <c r="BH163" i="3"/>
  <c r="A170" i="3"/>
  <c r="A188" i="3"/>
  <c r="N188" i="3"/>
  <c r="BL188" i="3" s="1"/>
  <c r="A206" i="3"/>
  <c r="N207" i="3"/>
  <c r="BL207" i="3" s="1"/>
  <c r="BI230" i="3"/>
  <c r="BI126" i="3"/>
  <c r="BJ145" i="3"/>
  <c r="BI91" i="3"/>
  <c r="M19" i="3"/>
  <c r="BI28" i="3"/>
  <c r="M39" i="3"/>
  <c r="BK39" i="3" s="1"/>
  <c r="BI88" i="3"/>
  <c r="M107" i="3"/>
  <c r="O107" i="3" s="1"/>
  <c r="BM107" i="3" s="1"/>
  <c r="CD107" i="3" s="1"/>
  <c r="M122" i="3"/>
  <c r="O122" i="3" s="1"/>
  <c r="M124" i="3"/>
  <c r="O124" i="3" s="1"/>
  <c r="BI93" i="3"/>
  <c r="BI104" i="3"/>
  <c r="M112" i="3"/>
  <c r="O112" i="3" s="1"/>
  <c r="BM112" i="3" s="1"/>
  <c r="BI113" i="3"/>
  <c r="BI117" i="3"/>
  <c r="BI127" i="3"/>
  <c r="BI33" i="3"/>
  <c r="M58" i="3"/>
  <c r="O58" i="3" s="1"/>
  <c r="BM58" i="3" s="1"/>
  <c r="BI95" i="3"/>
  <c r="M99" i="3"/>
  <c r="O99" i="3" s="1"/>
  <c r="BI116" i="3"/>
  <c r="BI82" i="3"/>
  <c r="M102" i="3"/>
  <c r="O102" i="3" s="1"/>
  <c r="M125" i="3"/>
  <c r="O125" i="3" s="1"/>
  <c r="BM125" i="3" s="1"/>
  <c r="N5" i="3"/>
  <c r="BL5" i="3" s="1"/>
  <c r="N11" i="3"/>
  <c r="BL11" i="3" s="1"/>
  <c r="N24" i="3"/>
  <c r="BL24" i="3" s="1"/>
  <c r="N30" i="3"/>
  <c r="BL30" i="3" s="1"/>
  <c r="N34" i="3"/>
  <c r="BL34" i="3" s="1"/>
  <c r="A42" i="3"/>
  <c r="A48" i="3"/>
  <c r="BJ52" i="3"/>
  <c r="A61" i="3"/>
  <c r="N81" i="3"/>
  <c r="BL81" i="3" s="1"/>
  <c r="BJ118" i="3"/>
  <c r="BJ120" i="3"/>
  <c r="BJ51" i="3"/>
  <c r="BJ67" i="3"/>
  <c r="BJ122" i="3"/>
  <c r="BJ55" i="3"/>
  <c r="N56" i="3"/>
  <c r="BL56" i="3" s="1"/>
  <c r="BJ72" i="3"/>
  <c r="BJ84" i="3"/>
  <c r="A86" i="3"/>
  <c r="N3" i="3"/>
  <c r="BL3" i="3" s="1"/>
  <c r="BJ3" i="3"/>
  <c r="A11" i="3"/>
  <c r="N13" i="3"/>
  <c r="BL13" i="3" s="1"/>
  <c r="BJ54" i="3"/>
  <c r="BJ83" i="3"/>
  <c r="N84" i="3"/>
  <c r="BL84" i="3" s="1"/>
  <c r="BJ124" i="3"/>
  <c r="N22" i="3"/>
  <c r="BL22" i="3" s="1"/>
  <c r="CI22" i="3" s="1"/>
  <c r="A52" i="3"/>
  <c r="BJ53" i="3"/>
  <c r="BJ57" i="3"/>
  <c r="BJ65" i="3"/>
  <c r="A72" i="3"/>
  <c r="N82" i="3"/>
  <c r="BL82" i="3" s="1"/>
  <c r="N32" i="3"/>
  <c r="BL32" i="3" s="1"/>
  <c r="N42" i="3"/>
  <c r="BL42" i="3" s="1"/>
  <c r="N48" i="3"/>
  <c r="BL48" i="3" s="1"/>
  <c r="BJ61" i="3"/>
  <c r="BJ64" i="3"/>
  <c r="BJ126" i="3"/>
  <c r="A54" i="3"/>
  <c r="N2" i="3"/>
  <c r="BL2" i="3" s="1"/>
  <c r="M2" i="3"/>
  <c r="BK2" i="3" s="1"/>
  <c r="BK31" i="3"/>
  <c r="O31" i="3"/>
  <c r="BM31" i="3" s="1"/>
  <c r="O63" i="3"/>
  <c r="BK63" i="3"/>
  <c r="BK35" i="3"/>
  <c r="O35" i="3"/>
  <c r="BM35" i="3" s="1"/>
  <c r="O62" i="3"/>
  <c r="BK62" i="3"/>
  <c r="BK21" i="3"/>
  <c r="O21" i="3"/>
  <c r="BK27" i="3"/>
  <c r="O27" i="3"/>
  <c r="BM27" i="3" s="1"/>
  <c r="CE27" i="3" s="1"/>
  <c r="O77" i="3"/>
  <c r="BM77" i="3" s="1"/>
  <c r="BK77" i="3"/>
  <c r="O12" i="3"/>
  <c r="P12" i="3" s="1"/>
  <c r="BN12" i="3" s="1"/>
  <c r="BK12" i="3"/>
  <c r="BK37" i="3"/>
  <c r="O37" i="3"/>
  <c r="BM37" i="3" s="1"/>
  <c r="O66" i="3"/>
  <c r="BM66" i="3" s="1"/>
  <c r="BK66" i="3"/>
  <c r="O73" i="3"/>
  <c r="P73" i="3" s="1"/>
  <c r="BN73" i="3" s="1"/>
  <c r="BK73" i="3"/>
  <c r="O14" i="3"/>
  <c r="BM14" i="3" s="1"/>
  <c r="BK14" i="3"/>
  <c r="BK29" i="3"/>
  <c r="O29" i="3"/>
  <c r="O60" i="3"/>
  <c r="BK60" i="3"/>
  <c r="O64" i="3"/>
  <c r="BK64" i="3"/>
  <c r="BK33" i="3"/>
  <c r="O33" i="3"/>
  <c r="BM33" i="3" s="1"/>
  <c r="O59" i="3"/>
  <c r="BM59" i="3" s="1"/>
  <c r="CH59" i="3" s="1"/>
  <c r="BK59" i="3"/>
  <c r="CB65" i="3"/>
  <c r="CA65" i="3" s="1"/>
  <c r="O85" i="3"/>
  <c r="BM85" i="3" s="1"/>
  <c r="BK85" i="3"/>
  <c r="BI12" i="3"/>
  <c r="BH24" i="3"/>
  <c r="BI27" i="3"/>
  <c r="BI37" i="3"/>
  <c r="BH42" i="3"/>
  <c r="BI64" i="3"/>
  <c r="BI73" i="3"/>
  <c r="BI200" i="3"/>
  <c r="M200" i="3"/>
  <c r="BK200" i="3" s="1"/>
  <c r="M3" i="3"/>
  <c r="M5" i="3"/>
  <c r="O5" i="3" s="1"/>
  <c r="BM5" i="3" s="1"/>
  <c r="CE5" i="3" s="1"/>
  <c r="O6" i="3"/>
  <c r="BM6" i="3" s="1"/>
  <c r="N10" i="3"/>
  <c r="BL10" i="3" s="1"/>
  <c r="BI14" i="3"/>
  <c r="M17" i="3"/>
  <c r="BI24" i="3"/>
  <c r="P26" i="3"/>
  <c r="BN26" i="3" s="1"/>
  <c r="BK28" i="3"/>
  <c r="BI29" i="3"/>
  <c r="BI35" i="3"/>
  <c r="O40" i="3"/>
  <c r="BM40" i="3" s="1"/>
  <c r="M41" i="3"/>
  <c r="BK41" i="3" s="1"/>
  <c r="BI47" i="3"/>
  <c r="BH48" i="3"/>
  <c r="BH56" i="3"/>
  <c r="N62" i="3"/>
  <c r="BL62" i="3" s="1"/>
  <c r="BI62" i="3"/>
  <c r="M70" i="3"/>
  <c r="M76" i="3"/>
  <c r="M84" i="3"/>
  <c r="BK84" i="3" s="1"/>
  <c r="BI97" i="3"/>
  <c r="M97" i="3"/>
  <c r="O97" i="3" s="1"/>
  <c r="BI131" i="3"/>
  <c r="M131" i="3"/>
  <c r="O131" i="3" s="1"/>
  <c r="BM131" i="3" s="1"/>
  <c r="BI143" i="3"/>
  <c r="BH164" i="3"/>
  <c r="N164" i="3"/>
  <c r="BL164" i="3" s="1"/>
  <c r="BH166" i="3"/>
  <c r="N166" i="3"/>
  <c r="BL166" i="3" s="1"/>
  <c r="BI187" i="3"/>
  <c r="M187" i="3"/>
  <c r="O187" i="3" s="1"/>
  <c r="BK232" i="3"/>
  <c r="O232" i="3"/>
  <c r="M121" i="3"/>
  <c r="O121" i="3" s="1"/>
  <c r="BI121" i="3"/>
  <c r="M7" i="3"/>
  <c r="O7" i="3" s="1"/>
  <c r="BM7" i="3" s="1"/>
  <c r="N8" i="3"/>
  <c r="BL8" i="3" s="1"/>
  <c r="N12" i="3"/>
  <c r="BL12" i="3" s="1"/>
  <c r="BH18" i="3"/>
  <c r="BH22" i="3"/>
  <c r="BM24" i="3"/>
  <c r="CH24" i="3" s="1"/>
  <c r="N28" i="3"/>
  <c r="BL28" i="3" s="1"/>
  <c r="BH32" i="3"/>
  <c r="N38" i="3"/>
  <c r="BL38" i="3" s="1"/>
  <c r="O43" i="3"/>
  <c r="BM43" i="3" s="1"/>
  <c r="BH50" i="3"/>
  <c r="M68" i="3"/>
  <c r="N76" i="3"/>
  <c r="BL76" i="3" s="1"/>
  <c r="M79" i="3"/>
  <c r="O79" i="3" s="1"/>
  <c r="BI101" i="3"/>
  <c r="M101" i="3"/>
  <c r="O101" i="3" s="1"/>
  <c r="M111" i="3"/>
  <c r="O111" i="3" s="1"/>
  <c r="BM111" i="3" s="1"/>
  <c r="BI111" i="3"/>
  <c r="M120" i="3"/>
  <c r="O120" i="3" s="1"/>
  <c r="BI120" i="3"/>
  <c r="O160" i="3"/>
  <c r="O164" i="3"/>
  <c r="BM164" i="3" s="1"/>
  <c r="BK164" i="3"/>
  <c r="BI220" i="3"/>
  <c r="M220" i="3"/>
  <c r="BM162" i="3"/>
  <c r="CD162" i="3" s="1"/>
  <c r="P162" i="3"/>
  <c r="BN162" i="3" s="1"/>
  <c r="BH2" i="3"/>
  <c r="N7" i="3"/>
  <c r="BL7" i="3" s="1"/>
  <c r="N14" i="3"/>
  <c r="BL14" i="3" s="1"/>
  <c r="BK22" i="3"/>
  <c r="CG22" i="3" s="1"/>
  <c r="BI31" i="3"/>
  <c r="N36" i="3"/>
  <c r="BL36" i="3" s="1"/>
  <c r="BK56" i="3"/>
  <c r="BI57" i="3"/>
  <c r="BI60" i="3"/>
  <c r="BI66" i="3"/>
  <c r="N68" i="3"/>
  <c r="BL68" i="3" s="1"/>
  <c r="BI71" i="3"/>
  <c r="BI74" i="3"/>
  <c r="BI77" i="3"/>
  <c r="N79" i="3"/>
  <c r="BL79" i="3" s="1"/>
  <c r="BI85" i="3"/>
  <c r="BK230" i="3"/>
  <c r="O230" i="3"/>
  <c r="BM230" i="3" s="1"/>
  <c r="N4" i="3"/>
  <c r="BL4" i="3" s="1"/>
  <c r="M13" i="3"/>
  <c r="O13" i="3" s="1"/>
  <c r="M15" i="3"/>
  <c r="O15" i="3" s="1"/>
  <c r="BK18" i="3"/>
  <c r="CG18" i="3" s="1"/>
  <c r="M25" i="3"/>
  <c r="N63" i="3"/>
  <c r="BL63" i="3" s="1"/>
  <c r="BI63" i="3"/>
  <c r="BI80" i="3"/>
  <c r="M163" i="3"/>
  <c r="O163" i="3" s="1"/>
  <c r="P163" i="3" s="1"/>
  <c r="BN163" i="3" s="1"/>
  <c r="BI163" i="3"/>
  <c r="BK65" i="3"/>
  <c r="CG65" i="3" s="1"/>
  <c r="M4" i="3"/>
  <c r="P18" i="3"/>
  <c r="BN18" i="3" s="1"/>
  <c r="M51" i="3"/>
  <c r="BK51" i="3" s="1"/>
  <c r="N71" i="3"/>
  <c r="BL71" i="3" s="1"/>
  <c r="N85" i="3"/>
  <c r="BL85" i="3" s="1"/>
  <c r="BH87" i="3"/>
  <c r="N87" i="3"/>
  <c r="BL87" i="3" s="1"/>
  <c r="BI90" i="3"/>
  <c r="BI94" i="3"/>
  <c r="BK168" i="3"/>
  <c r="O168" i="3"/>
  <c r="BI87" i="3"/>
  <c r="M87" i="3"/>
  <c r="BK87" i="3" s="1"/>
  <c r="BI105" i="3"/>
  <c r="M106" i="3"/>
  <c r="BK106" i="3" s="1"/>
  <c r="BI106" i="3"/>
  <c r="BK152" i="3"/>
  <c r="O152" i="3"/>
  <c r="BM152" i="3" s="1"/>
  <c r="CD152" i="3" s="1"/>
  <c r="BI100" i="3"/>
  <c r="N101" i="3"/>
  <c r="BL101" i="3" s="1"/>
  <c r="M118" i="3"/>
  <c r="O118" i="3" s="1"/>
  <c r="BI128" i="3"/>
  <c r="M142" i="3"/>
  <c r="O142" i="3" s="1"/>
  <c r="P142" i="3" s="1"/>
  <c r="BN142" i="3" s="1"/>
  <c r="N143" i="3"/>
  <c r="BL143" i="3" s="1"/>
  <c r="M149" i="3"/>
  <c r="BK149" i="3" s="1"/>
  <c r="N168" i="3"/>
  <c r="BL168" i="3" s="1"/>
  <c r="BI171" i="3"/>
  <c r="M209" i="3"/>
  <c r="BK209" i="3" s="1"/>
  <c r="M213" i="3"/>
  <c r="BK213" i="3" s="1"/>
  <c r="O217" i="3"/>
  <c r="BI235" i="3"/>
  <c r="N100" i="3"/>
  <c r="BL100" i="3" s="1"/>
  <c r="BI115" i="3"/>
  <c r="N134" i="3"/>
  <c r="BL134" i="3" s="1"/>
  <c r="BI151" i="3"/>
  <c r="BI152" i="3"/>
  <c r="BI164" i="3"/>
  <c r="O176" i="3"/>
  <c r="BM176" i="3" s="1"/>
  <c r="O180" i="3"/>
  <c r="BM180" i="3" s="1"/>
  <c r="BI191" i="3"/>
  <c r="BI197" i="3"/>
  <c r="BH207" i="3"/>
  <c r="BI114" i="3"/>
  <c r="BK151" i="3"/>
  <c r="BI153" i="3"/>
  <c r="M166" i="3"/>
  <c r="M177" i="3"/>
  <c r="O177" i="3" s="1"/>
  <c r="M181" i="3"/>
  <c r="O181" i="3" s="1"/>
  <c r="BH189" i="3"/>
  <c r="BI193" i="3"/>
  <c r="BI231" i="3"/>
  <c r="M234" i="3"/>
  <c r="BI110" i="3"/>
  <c r="BK153" i="3"/>
  <c r="BI201" i="3"/>
  <c r="BI232" i="3"/>
  <c r="BM153" i="3"/>
  <c r="CE153" i="3" s="1"/>
  <c r="BK155" i="3"/>
  <c r="BK161" i="3"/>
  <c r="BI203" i="3"/>
  <c r="N98" i="3"/>
  <c r="BL98" i="3" s="1"/>
  <c r="N103" i="3"/>
  <c r="BL103" i="3" s="1"/>
  <c r="BI119" i="3"/>
  <c r="BI130" i="3"/>
  <c r="M140" i="3"/>
  <c r="O140" i="3" s="1"/>
  <c r="P140" i="3" s="1"/>
  <c r="BN140" i="3" s="1"/>
  <c r="M146" i="3"/>
  <c r="O146" i="3" s="1"/>
  <c r="BM146" i="3" s="1"/>
  <c r="CI146" i="3" s="1"/>
  <c r="N154" i="3"/>
  <c r="BL154" i="3" s="1"/>
  <c r="O178" i="3"/>
  <c r="BM178" i="3" s="1"/>
  <c r="O182" i="3"/>
  <c r="M183" i="3"/>
  <c r="O183" i="3" s="1"/>
  <c r="BI195" i="3"/>
  <c r="M202" i="3"/>
  <c r="BK202" i="3" s="1"/>
  <c r="O206" i="3"/>
  <c r="BI212" i="3"/>
  <c r="BI217" i="3"/>
  <c r="BI218" i="3"/>
  <c r="BI221" i="3"/>
  <c r="P227" i="3"/>
  <c r="BN227" i="3" s="1"/>
  <c r="N228" i="3"/>
  <c r="BL228" i="3" s="1"/>
  <c r="N102" i="3"/>
  <c r="BL102" i="3" s="1"/>
  <c r="N170" i="3"/>
  <c r="BL170" i="3" s="1"/>
  <c r="AJ27" i="1"/>
  <c r="AO27" i="1"/>
  <c r="AN27" i="1"/>
  <c r="B21" i="1"/>
  <c r="AK26" i="1"/>
  <c r="B29" i="1"/>
  <c r="B160" i="1"/>
  <c r="E8" i="3" s="1"/>
  <c r="BC8" i="3" s="1"/>
  <c r="B168" i="1"/>
  <c r="E16" i="3" s="1"/>
  <c r="BC16" i="3" s="1"/>
  <c r="B176" i="1"/>
  <c r="E24" i="3" s="1"/>
  <c r="BC24" i="3" s="1"/>
  <c r="B184" i="1"/>
  <c r="E32" i="3" s="1"/>
  <c r="BC32" i="3" s="1"/>
  <c r="B192" i="1"/>
  <c r="E40" i="3" s="1"/>
  <c r="BC40" i="3" s="1"/>
  <c r="B200" i="1"/>
  <c r="E48" i="3" s="1"/>
  <c r="BC48" i="3" s="1"/>
  <c r="B208" i="1"/>
  <c r="E56" i="3" s="1"/>
  <c r="BC56" i="3" s="1"/>
  <c r="B216" i="1"/>
  <c r="E64" i="3" s="1"/>
  <c r="BC64" i="3" s="1"/>
  <c r="B224" i="1"/>
  <c r="E72" i="3" s="1"/>
  <c r="BC72" i="3" s="1"/>
  <c r="B232" i="1"/>
  <c r="E80" i="3" s="1"/>
  <c r="BC80" i="3" s="1"/>
  <c r="B240" i="1"/>
  <c r="E88" i="3" s="1"/>
  <c r="BC88" i="3" s="1"/>
  <c r="B248" i="1"/>
  <c r="E96" i="3" s="1"/>
  <c r="BC96" i="3" s="1"/>
  <c r="B256" i="1"/>
  <c r="E104" i="3" s="1"/>
  <c r="BC104" i="3" s="1"/>
  <c r="B264" i="1"/>
  <c r="E112" i="3" s="1"/>
  <c r="BC112" i="3" s="1"/>
  <c r="B272" i="1"/>
  <c r="E120" i="3" s="1"/>
  <c r="BC120" i="3" s="1"/>
  <c r="B280" i="1"/>
  <c r="E128" i="3" s="1"/>
  <c r="BC128" i="3" s="1"/>
  <c r="B288" i="1"/>
  <c r="E136" i="3" s="1"/>
  <c r="BC136" i="3" s="1"/>
  <c r="B296" i="1"/>
  <c r="E144" i="3" s="1"/>
  <c r="BC144" i="3" s="1"/>
  <c r="B304" i="1"/>
  <c r="E152" i="3" s="1"/>
  <c r="BC152" i="3" s="1"/>
  <c r="B312" i="1"/>
  <c r="E160" i="3" s="1"/>
  <c r="BC160" i="3" s="1"/>
  <c r="B320" i="1"/>
  <c r="E168" i="3" s="1"/>
  <c r="BC168" i="3" s="1"/>
  <c r="B328" i="1"/>
  <c r="E176" i="3" s="1"/>
  <c r="BC176" i="3" s="1"/>
  <c r="B336" i="1"/>
  <c r="E184" i="3" s="1"/>
  <c r="BC184" i="3" s="1"/>
  <c r="B344" i="1"/>
  <c r="E192" i="3" s="1"/>
  <c r="BC192" i="3" s="1"/>
  <c r="B352" i="1"/>
  <c r="E200" i="3" s="1"/>
  <c r="BC200" i="3" s="1"/>
  <c r="B360" i="1"/>
  <c r="E208" i="3" s="1"/>
  <c r="BC208" i="3" s="1"/>
  <c r="B368" i="1"/>
  <c r="E216" i="3" s="1"/>
  <c r="BC216" i="3" s="1"/>
  <c r="B376" i="1"/>
  <c r="E224" i="3" s="1"/>
  <c r="BC224" i="3" s="1"/>
  <c r="B384" i="1"/>
  <c r="E232" i="3" s="1"/>
  <c r="BC232" i="3" s="1"/>
  <c r="AK23" i="1"/>
  <c r="B26" i="1"/>
  <c r="AK31" i="1"/>
  <c r="H42" i="1"/>
  <c r="B155" i="1"/>
  <c r="E3" i="3" s="1"/>
  <c r="BC3" i="3" s="1"/>
  <c r="B163" i="1"/>
  <c r="E11" i="3" s="1"/>
  <c r="BC11" i="3" s="1"/>
  <c r="B171" i="1"/>
  <c r="E19" i="3" s="1"/>
  <c r="BC19" i="3" s="1"/>
  <c r="B179" i="1"/>
  <c r="E27" i="3" s="1"/>
  <c r="BC27" i="3" s="1"/>
  <c r="B187" i="1"/>
  <c r="E35" i="3" s="1"/>
  <c r="BC35" i="3" s="1"/>
  <c r="B195" i="1"/>
  <c r="E43" i="3" s="1"/>
  <c r="BC43" i="3" s="1"/>
  <c r="B203" i="1"/>
  <c r="E51" i="3" s="1"/>
  <c r="BC51" i="3" s="1"/>
  <c r="B211" i="1"/>
  <c r="E59" i="3" s="1"/>
  <c r="BC59" i="3" s="1"/>
  <c r="B219" i="1"/>
  <c r="E67" i="3" s="1"/>
  <c r="BC67" i="3" s="1"/>
  <c r="B227" i="1"/>
  <c r="E75" i="3" s="1"/>
  <c r="BC75" i="3" s="1"/>
  <c r="B235" i="1"/>
  <c r="E83" i="3" s="1"/>
  <c r="BC83" i="3" s="1"/>
  <c r="B243" i="1"/>
  <c r="E91" i="3" s="1"/>
  <c r="BC91" i="3" s="1"/>
  <c r="B251" i="1"/>
  <c r="E99" i="3" s="1"/>
  <c r="BC99" i="3" s="1"/>
  <c r="B259" i="1"/>
  <c r="E107" i="3" s="1"/>
  <c r="BC107" i="3" s="1"/>
  <c r="B267" i="1"/>
  <c r="E115" i="3" s="1"/>
  <c r="BC115" i="3" s="1"/>
  <c r="B275" i="1"/>
  <c r="E123" i="3" s="1"/>
  <c r="BC123" i="3" s="1"/>
  <c r="B283" i="1"/>
  <c r="E131" i="3" s="1"/>
  <c r="BC131" i="3" s="1"/>
  <c r="B291" i="1"/>
  <c r="E139" i="3" s="1"/>
  <c r="BC139" i="3" s="1"/>
  <c r="B299" i="1"/>
  <c r="E147" i="3" s="1"/>
  <c r="BC147" i="3" s="1"/>
  <c r="B307" i="1"/>
  <c r="E155" i="3" s="1"/>
  <c r="BC155" i="3" s="1"/>
  <c r="B315" i="1"/>
  <c r="E163" i="3" s="1"/>
  <c r="BC163" i="3" s="1"/>
  <c r="B323" i="1"/>
  <c r="E171" i="3" s="1"/>
  <c r="BC171" i="3" s="1"/>
  <c r="B331" i="1"/>
  <c r="E179" i="3" s="1"/>
  <c r="BC179" i="3" s="1"/>
  <c r="B339" i="1"/>
  <c r="E187" i="3" s="1"/>
  <c r="BC187" i="3" s="1"/>
  <c r="B347" i="1"/>
  <c r="E195" i="3" s="1"/>
  <c r="BC195" i="3" s="1"/>
  <c r="B355" i="1"/>
  <c r="E203" i="3" s="1"/>
  <c r="BC203" i="3" s="1"/>
  <c r="B363" i="1"/>
  <c r="E211" i="3" s="1"/>
  <c r="BC211" i="3" s="1"/>
  <c r="B371" i="1"/>
  <c r="E219" i="3" s="1"/>
  <c r="BC219" i="3" s="1"/>
  <c r="B379" i="1"/>
  <c r="E227" i="3" s="1"/>
  <c r="BC227" i="3" s="1"/>
  <c r="B387" i="1"/>
  <c r="E235" i="3" s="1"/>
  <c r="BC235" i="3" s="1"/>
  <c r="CC5" i="3"/>
  <c r="B17" i="1"/>
  <c r="AK20" i="1"/>
  <c r="AN21" i="1"/>
  <c r="B23" i="1"/>
  <c r="AK28" i="1"/>
  <c r="AN29" i="1"/>
  <c r="B31" i="1"/>
  <c r="B158" i="1"/>
  <c r="E6" i="3" s="1"/>
  <c r="BC6" i="3" s="1"/>
  <c r="B166" i="1"/>
  <c r="E14" i="3" s="1"/>
  <c r="BC14" i="3" s="1"/>
  <c r="B174" i="1"/>
  <c r="E22" i="3" s="1"/>
  <c r="BC22" i="3" s="1"/>
  <c r="CC22" i="3" s="1"/>
  <c r="B182" i="1"/>
  <c r="E30" i="3" s="1"/>
  <c r="BC30" i="3" s="1"/>
  <c r="B190" i="1"/>
  <c r="E38" i="3" s="1"/>
  <c r="BC38" i="3" s="1"/>
  <c r="B198" i="1"/>
  <c r="E46" i="3" s="1"/>
  <c r="BC46" i="3" s="1"/>
  <c r="B206" i="1"/>
  <c r="E54" i="3" s="1"/>
  <c r="BC54" i="3" s="1"/>
  <c r="B214" i="1"/>
  <c r="E62" i="3" s="1"/>
  <c r="BC62" i="3" s="1"/>
  <c r="B222" i="1"/>
  <c r="E70" i="3" s="1"/>
  <c r="BC70" i="3" s="1"/>
  <c r="B230" i="1"/>
  <c r="E78" i="3" s="1"/>
  <c r="BC78" i="3" s="1"/>
  <c r="B238" i="1"/>
  <c r="E86" i="3" s="1"/>
  <c r="BC86" i="3" s="1"/>
  <c r="B246" i="1"/>
  <c r="E94" i="3" s="1"/>
  <c r="BC94" i="3" s="1"/>
  <c r="B254" i="1"/>
  <c r="E102" i="3" s="1"/>
  <c r="BC102" i="3" s="1"/>
  <c r="B262" i="1"/>
  <c r="E110" i="3" s="1"/>
  <c r="BC110" i="3" s="1"/>
  <c r="B270" i="1"/>
  <c r="E118" i="3" s="1"/>
  <c r="BC118" i="3" s="1"/>
  <c r="B278" i="1"/>
  <c r="E126" i="3" s="1"/>
  <c r="BC126" i="3" s="1"/>
  <c r="B286" i="1"/>
  <c r="E134" i="3" s="1"/>
  <c r="BC134" i="3" s="1"/>
  <c r="B294" i="1"/>
  <c r="E142" i="3" s="1"/>
  <c r="BC142" i="3" s="1"/>
  <c r="B302" i="1"/>
  <c r="E150" i="3" s="1"/>
  <c r="BC150" i="3" s="1"/>
  <c r="B310" i="1"/>
  <c r="E158" i="3" s="1"/>
  <c r="BC158" i="3" s="1"/>
  <c r="B318" i="1"/>
  <c r="E166" i="3" s="1"/>
  <c r="BC166" i="3" s="1"/>
  <c r="B326" i="1"/>
  <c r="E174" i="3" s="1"/>
  <c r="BC174" i="3" s="1"/>
  <c r="B334" i="1"/>
  <c r="E182" i="3" s="1"/>
  <c r="BC182" i="3" s="1"/>
  <c r="B342" i="1"/>
  <c r="E190" i="3" s="1"/>
  <c r="BC190" i="3" s="1"/>
  <c r="B350" i="1"/>
  <c r="E198" i="3" s="1"/>
  <c r="BC198" i="3" s="1"/>
  <c r="B358" i="1"/>
  <c r="E206" i="3" s="1"/>
  <c r="BC206" i="3" s="1"/>
  <c r="B366" i="1"/>
  <c r="E214" i="3" s="1"/>
  <c r="BC214" i="3" s="1"/>
  <c r="B374" i="1"/>
  <c r="E222" i="3" s="1"/>
  <c r="BC222" i="3" s="1"/>
  <c r="B382" i="1"/>
  <c r="E230" i="3" s="1"/>
  <c r="BC230" i="3" s="1"/>
  <c r="B20" i="1"/>
  <c r="AO21" i="1"/>
  <c r="AK25" i="1"/>
  <c r="B28" i="1"/>
  <c r="AO29" i="1"/>
  <c r="AK33" i="1"/>
  <c r="B161" i="1"/>
  <c r="E9" i="3" s="1"/>
  <c r="BC9" i="3" s="1"/>
  <c r="B169" i="1"/>
  <c r="E17" i="3" s="1"/>
  <c r="BC17" i="3" s="1"/>
  <c r="B177" i="1"/>
  <c r="E25" i="3" s="1"/>
  <c r="BC25" i="3" s="1"/>
  <c r="B185" i="1"/>
  <c r="E33" i="3" s="1"/>
  <c r="BC33" i="3" s="1"/>
  <c r="B193" i="1"/>
  <c r="E41" i="3" s="1"/>
  <c r="BC41" i="3" s="1"/>
  <c r="B201" i="1"/>
  <c r="E49" i="3" s="1"/>
  <c r="BC49" i="3" s="1"/>
  <c r="B209" i="1"/>
  <c r="E57" i="3" s="1"/>
  <c r="BC57" i="3" s="1"/>
  <c r="B217" i="1"/>
  <c r="E65" i="3" s="1"/>
  <c r="BC65" i="3" s="1"/>
  <c r="B225" i="1"/>
  <c r="E73" i="3" s="1"/>
  <c r="BC73" i="3" s="1"/>
  <c r="B233" i="1"/>
  <c r="E81" i="3" s="1"/>
  <c r="BC81" i="3" s="1"/>
  <c r="B241" i="1"/>
  <c r="E89" i="3" s="1"/>
  <c r="BC89" i="3" s="1"/>
  <c r="B249" i="1"/>
  <c r="E97" i="3" s="1"/>
  <c r="BC97" i="3" s="1"/>
  <c r="B257" i="1"/>
  <c r="E105" i="3" s="1"/>
  <c r="BC105" i="3" s="1"/>
  <c r="CC105" i="3" s="1"/>
  <c r="B265" i="1"/>
  <c r="E113" i="3" s="1"/>
  <c r="BC113" i="3" s="1"/>
  <c r="B273" i="1"/>
  <c r="E121" i="3" s="1"/>
  <c r="BC121" i="3" s="1"/>
  <c r="B281" i="1"/>
  <c r="E129" i="3" s="1"/>
  <c r="BC129" i="3" s="1"/>
  <c r="B289" i="1"/>
  <c r="E137" i="3" s="1"/>
  <c r="BC137" i="3" s="1"/>
  <c r="B297" i="1"/>
  <c r="E145" i="3" s="1"/>
  <c r="BC145" i="3" s="1"/>
  <c r="B305" i="1"/>
  <c r="E153" i="3" s="1"/>
  <c r="BC153" i="3" s="1"/>
  <c r="B313" i="1"/>
  <c r="E161" i="3" s="1"/>
  <c r="BC161" i="3" s="1"/>
  <c r="B321" i="1"/>
  <c r="E169" i="3" s="1"/>
  <c r="BC169" i="3" s="1"/>
  <c r="B329" i="1"/>
  <c r="E177" i="3" s="1"/>
  <c r="BC177" i="3" s="1"/>
  <c r="B337" i="1"/>
  <c r="E185" i="3" s="1"/>
  <c r="BC185" i="3" s="1"/>
  <c r="B345" i="1"/>
  <c r="E193" i="3" s="1"/>
  <c r="BC193" i="3" s="1"/>
  <c r="B353" i="1"/>
  <c r="E201" i="3" s="1"/>
  <c r="BC201" i="3" s="1"/>
  <c r="B361" i="1"/>
  <c r="E209" i="3" s="1"/>
  <c r="BC209" i="3" s="1"/>
  <c r="B369" i="1"/>
  <c r="E217" i="3" s="1"/>
  <c r="BC217" i="3" s="1"/>
  <c r="B377" i="1"/>
  <c r="E225" i="3" s="1"/>
  <c r="BC225" i="3" s="1"/>
  <c r="B385" i="1"/>
  <c r="E233" i="3" s="1"/>
  <c r="BC233" i="3" s="1"/>
  <c r="AK22" i="1"/>
  <c r="B25" i="1"/>
  <c r="AK30" i="1"/>
  <c r="B33" i="1"/>
  <c r="B156" i="1"/>
  <c r="E4" i="3" s="1"/>
  <c r="BC4" i="3" s="1"/>
  <c r="B164" i="1"/>
  <c r="E12" i="3" s="1"/>
  <c r="BC12" i="3" s="1"/>
  <c r="B172" i="1"/>
  <c r="E20" i="3" s="1"/>
  <c r="BC20" i="3" s="1"/>
  <c r="B180" i="1"/>
  <c r="E28" i="3" s="1"/>
  <c r="BC28" i="3" s="1"/>
  <c r="B188" i="1"/>
  <c r="E36" i="3" s="1"/>
  <c r="BC36" i="3" s="1"/>
  <c r="B196" i="1"/>
  <c r="E44" i="3" s="1"/>
  <c r="BC44" i="3" s="1"/>
  <c r="B204" i="1"/>
  <c r="E52" i="3" s="1"/>
  <c r="BC52" i="3" s="1"/>
  <c r="B212" i="1"/>
  <c r="E60" i="3" s="1"/>
  <c r="BC60" i="3" s="1"/>
  <c r="B220" i="1"/>
  <c r="E68" i="3" s="1"/>
  <c r="BC68" i="3" s="1"/>
  <c r="B228" i="1"/>
  <c r="E76" i="3" s="1"/>
  <c r="BC76" i="3" s="1"/>
  <c r="B236" i="1"/>
  <c r="E84" i="3" s="1"/>
  <c r="BC84" i="3" s="1"/>
  <c r="B244" i="1"/>
  <c r="E92" i="3" s="1"/>
  <c r="BC92" i="3" s="1"/>
  <c r="B252" i="1"/>
  <c r="E100" i="3" s="1"/>
  <c r="BC100" i="3" s="1"/>
  <c r="B260" i="1"/>
  <c r="E108" i="3" s="1"/>
  <c r="BC108" i="3" s="1"/>
  <c r="B268" i="1"/>
  <c r="E116" i="3" s="1"/>
  <c r="BC116" i="3" s="1"/>
  <c r="B276" i="1"/>
  <c r="E124" i="3" s="1"/>
  <c r="BC124" i="3" s="1"/>
  <c r="B284" i="1"/>
  <c r="E132" i="3" s="1"/>
  <c r="BC132" i="3" s="1"/>
  <c r="B292" i="1"/>
  <c r="E140" i="3" s="1"/>
  <c r="BC140" i="3" s="1"/>
  <c r="B300" i="1"/>
  <c r="E148" i="3" s="1"/>
  <c r="BC148" i="3" s="1"/>
  <c r="B308" i="1"/>
  <c r="E156" i="3" s="1"/>
  <c r="BC156" i="3" s="1"/>
  <c r="B316" i="1"/>
  <c r="E164" i="3" s="1"/>
  <c r="BC164" i="3" s="1"/>
  <c r="B324" i="1"/>
  <c r="E172" i="3" s="1"/>
  <c r="BC172" i="3" s="1"/>
  <c r="B332" i="1"/>
  <c r="E180" i="3" s="1"/>
  <c r="BC180" i="3" s="1"/>
  <c r="B340" i="1"/>
  <c r="E188" i="3" s="1"/>
  <c r="BC188" i="3" s="1"/>
  <c r="B348" i="1"/>
  <c r="E196" i="3" s="1"/>
  <c r="BC196" i="3" s="1"/>
  <c r="B356" i="1"/>
  <c r="E204" i="3" s="1"/>
  <c r="BC204" i="3" s="1"/>
  <c r="B364" i="1"/>
  <c r="E212" i="3" s="1"/>
  <c r="BC212" i="3" s="1"/>
  <c r="B372" i="1"/>
  <c r="E220" i="3" s="1"/>
  <c r="BC220" i="3" s="1"/>
  <c r="B380" i="1"/>
  <c r="E228" i="3" s="1"/>
  <c r="BC228" i="3" s="1"/>
  <c r="Q236" i="3"/>
  <c r="L236" i="3"/>
  <c r="CO2" i="3"/>
  <c r="DQ2" i="3" s="1"/>
  <c r="N2" i="2" s="1"/>
  <c r="B18" i="1"/>
  <c r="B19" i="1"/>
  <c r="AK19" i="1"/>
  <c r="B22" i="1"/>
  <c r="B30" i="1"/>
  <c r="B159" i="1"/>
  <c r="E7" i="3" s="1"/>
  <c r="BC7" i="3" s="1"/>
  <c r="B167" i="1"/>
  <c r="E15" i="3" s="1"/>
  <c r="BC15" i="3" s="1"/>
  <c r="B175" i="1"/>
  <c r="E23" i="3" s="1"/>
  <c r="BC23" i="3" s="1"/>
  <c r="B183" i="1"/>
  <c r="E31" i="3" s="1"/>
  <c r="BC31" i="3" s="1"/>
  <c r="B191" i="1"/>
  <c r="E39" i="3" s="1"/>
  <c r="BC39" i="3" s="1"/>
  <c r="B199" i="1"/>
  <c r="E47" i="3" s="1"/>
  <c r="BC47" i="3" s="1"/>
  <c r="B207" i="1"/>
  <c r="E55" i="3" s="1"/>
  <c r="BC55" i="3" s="1"/>
  <c r="B215" i="1"/>
  <c r="E63" i="3" s="1"/>
  <c r="BC63" i="3" s="1"/>
  <c r="B223" i="1"/>
  <c r="E71" i="3" s="1"/>
  <c r="BC71" i="3" s="1"/>
  <c r="B231" i="1"/>
  <c r="E79" i="3" s="1"/>
  <c r="BC79" i="3" s="1"/>
  <c r="B239" i="1"/>
  <c r="E87" i="3" s="1"/>
  <c r="BC87" i="3" s="1"/>
  <c r="B247" i="1"/>
  <c r="E95" i="3" s="1"/>
  <c r="BC95" i="3" s="1"/>
  <c r="B255" i="1"/>
  <c r="E103" i="3" s="1"/>
  <c r="BC103" i="3" s="1"/>
  <c r="B263" i="1"/>
  <c r="E111" i="3" s="1"/>
  <c r="BC111" i="3" s="1"/>
  <c r="B271" i="1"/>
  <c r="E119" i="3" s="1"/>
  <c r="BC119" i="3" s="1"/>
  <c r="B279" i="1"/>
  <c r="E127" i="3" s="1"/>
  <c r="BC127" i="3" s="1"/>
  <c r="B287" i="1"/>
  <c r="E135" i="3" s="1"/>
  <c r="BC135" i="3" s="1"/>
  <c r="B295" i="1"/>
  <c r="E143" i="3" s="1"/>
  <c r="BC143" i="3" s="1"/>
  <c r="B303" i="1"/>
  <c r="E151" i="3" s="1"/>
  <c r="BC151" i="3" s="1"/>
  <c r="B311" i="1"/>
  <c r="E159" i="3" s="1"/>
  <c r="BC159" i="3" s="1"/>
  <c r="B319" i="1"/>
  <c r="E167" i="3" s="1"/>
  <c r="BC167" i="3" s="1"/>
  <c r="B327" i="1"/>
  <c r="E175" i="3" s="1"/>
  <c r="BC175" i="3" s="1"/>
  <c r="B335" i="1"/>
  <c r="E183" i="3" s="1"/>
  <c r="BC183" i="3" s="1"/>
  <c r="B343" i="1"/>
  <c r="E191" i="3" s="1"/>
  <c r="BC191" i="3" s="1"/>
  <c r="B351" i="1"/>
  <c r="E199" i="3" s="1"/>
  <c r="BC199" i="3" s="1"/>
  <c r="B359" i="1"/>
  <c r="E207" i="3" s="1"/>
  <c r="BC207" i="3" s="1"/>
  <c r="B367" i="1"/>
  <c r="E215" i="3" s="1"/>
  <c r="BC215" i="3" s="1"/>
  <c r="B375" i="1"/>
  <c r="E223" i="3" s="1"/>
  <c r="BC223" i="3" s="1"/>
  <c r="B383" i="1"/>
  <c r="E231" i="3" s="1"/>
  <c r="BC231" i="3" s="1"/>
  <c r="DQ9" i="3"/>
  <c r="AK17" i="1"/>
  <c r="AK18" i="1"/>
  <c r="AK24" i="1"/>
  <c r="B27" i="1"/>
  <c r="AK32" i="1"/>
  <c r="B154" i="1"/>
  <c r="E2" i="3" s="1"/>
  <c r="BC2" i="3" s="1"/>
  <c r="B162" i="1"/>
  <c r="E10" i="3" s="1"/>
  <c r="BC10" i="3" s="1"/>
  <c r="B170" i="1"/>
  <c r="E18" i="3" s="1"/>
  <c r="BC18" i="3" s="1"/>
  <c r="CC18" i="3" s="1"/>
  <c r="B178" i="1"/>
  <c r="E26" i="3" s="1"/>
  <c r="BC26" i="3" s="1"/>
  <c r="CC26" i="3" s="1"/>
  <c r="B186" i="1"/>
  <c r="E34" i="3" s="1"/>
  <c r="BC34" i="3" s="1"/>
  <c r="B194" i="1"/>
  <c r="E42" i="3" s="1"/>
  <c r="BC42" i="3" s="1"/>
  <c r="B202" i="1"/>
  <c r="E50" i="3" s="1"/>
  <c r="BC50" i="3" s="1"/>
  <c r="B210" i="1"/>
  <c r="E58" i="3" s="1"/>
  <c r="BC58" i="3" s="1"/>
  <c r="B218" i="1"/>
  <c r="E66" i="3" s="1"/>
  <c r="BC66" i="3" s="1"/>
  <c r="B226" i="1"/>
  <c r="E74" i="3" s="1"/>
  <c r="BC74" i="3" s="1"/>
  <c r="B234" i="1"/>
  <c r="E82" i="3" s="1"/>
  <c r="BC82" i="3" s="1"/>
  <c r="B242" i="1"/>
  <c r="E90" i="3" s="1"/>
  <c r="BC90" i="3" s="1"/>
  <c r="B250" i="1"/>
  <c r="E98" i="3" s="1"/>
  <c r="BC98" i="3" s="1"/>
  <c r="B258" i="1"/>
  <c r="E106" i="3" s="1"/>
  <c r="BC106" i="3" s="1"/>
  <c r="B266" i="1"/>
  <c r="E114" i="3" s="1"/>
  <c r="BC114" i="3" s="1"/>
  <c r="B274" i="1"/>
  <c r="E122" i="3" s="1"/>
  <c r="BC122" i="3" s="1"/>
  <c r="B282" i="1"/>
  <c r="E130" i="3" s="1"/>
  <c r="BC130" i="3" s="1"/>
  <c r="B290" i="1"/>
  <c r="E138" i="3" s="1"/>
  <c r="BC138" i="3" s="1"/>
  <c r="B298" i="1"/>
  <c r="E146" i="3" s="1"/>
  <c r="BC146" i="3" s="1"/>
  <c r="B306" i="1"/>
  <c r="E154" i="3" s="1"/>
  <c r="BC154" i="3" s="1"/>
  <c r="B314" i="1"/>
  <c r="E162" i="3" s="1"/>
  <c r="BC162" i="3" s="1"/>
  <c r="B322" i="1"/>
  <c r="E170" i="3" s="1"/>
  <c r="BC170" i="3" s="1"/>
  <c r="B330" i="1"/>
  <c r="E178" i="3" s="1"/>
  <c r="BC178" i="3" s="1"/>
  <c r="B338" i="1"/>
  <c r="E186" i="3" s="1"/>
  <c r="BC186" i="3" s="1"/>
  <c r="B346" i="1"/>
  <c r="E194" i="3" s="1"/>
  <c r="BC194" i="3" s="1"/>
  <c r="B354" i="1"/>
  <c r="E202" i="3" s="1"/>
  <c r="BC202" i="3" s="1"/>
  <c r="B362" i="1"/>
  <c r="E210" i="3" s="1"/>
  <c r="BC210" i="3" s="1"/>
  <c r="B370" i="1"/>
  <c r="E218" i="3" s="1"/>
  <c r="BC218" i="3" s="1"/>
  <c r="B378" i="1"/>
  <c r="E226" i="3" s="1"/>
  <c r="BC226" i="3" s="1"/>
  <c r="A27" i="3"/>
  <c r="N27" i="3"/>
  <c r="BL27" i="3" s="1"/>
  <c r="BJ27" i="3"/>
  <c r="BJ9" i="3"/>
  <c r="A9" i="3"/>
  <c r="N9" i="3"/>
  <c r="BL9" i="3" s="1"/>
  <c r="A20" i="3"/>
  <c r="BJ20" i="3"/>
  <c r="N20" i="3"/>
  <c r="BL20" i="3" s="1"/>
  <c r="CF18" i="3"/>
  <c r="CE18" i="3"/>
  <c r="CB18" i="3"/>
  <c r="CA18" i="3" s="1"/>
  <c r="CI18" i="3"/>
  <c r="CH18" i="3"/>
  <c r="CF22" i="3"/>
  <c r="CE22" i="3"/>
  <c r="CD22" i="3"/>
  <c r="CB22" i="3"/>
  <c r="CA22" i="3" s="1"/>
  <c r="CH22" i="3"/>
  <c r="CI26" i="3"/>
  <c r="CF26" i="3"/>
  <c r="CE26" i="3"/>
  <c r="CH26" i="3"/>
  <c r="CD26" i="3"/>
  <c r="CB26" i="3"/>
  <c r="CA26" i="3" s="1"/>
  <c r="BI11" i="3"/>
  <c r="M11" i="3"/>
  <c r="A16" i="3"/>
  <c r="BJ16" i="3"/>
  <c r="N16" i="3"/>
  <c r="BL16" i="3" s="1"/>
  <c r="M8" i="3"/>
  <c r="O10" i="3"/>
  <c r="BJ14" i="3"/>
  <c r="BH15" i="3"/>
  <c r="M16" i="3"/>
  <c r="BJ18" i="3"/>
  <c r="M20" i="3"/>
  <c r="P22" i="3"/>
  <c r="BN22" i="3" s="1"/>
  <c r="BI22" i="3"/>
  <c r="BK24" i="3"/>
  <c r="CG24" i="3" s="1"/>
  <c r="A25" i="3"/>
  <c r="N25" i="3"/>
  <c r="BL25" i="3" s="1"/>
  <c r="BJ25" i="3"/>
  <c r="A45" i="3"/>
  <c r="N45" i="3"/>
  <c r="BL45" i="3" s="1"/>
  <c r="BJ45" i="3"/>
  <c r="O9" i="3"/>
  <c r="N17" i="3"/>
  <c r="BL17" i="3" s="1"/>
  <c r="BJ17" i="3"/>
  <c r="N21" i="3"/>
  <c r="BL21" i="3" s="1"/>
  <c r="BJ21" i="3"/>
  <c r="A23" i="3"/>
  <c r="N23" i="3"/>
  <c r="BL23" i="3" s="1"/>
  <c r="BJ23" i="3"/>
  <c r="CI24" i="3"/>
  <c r="CF24" i="3"/>
  <c r="CE24" i="3"/>
  <c r="M46" i="3"/>
  <c r="BI46" i="3"/>
  <c r="BJ4" i="3"/>
  <c r="BJ10" i="3"/>
  <c r="BH11" i="3"/>
  <c r="BM28" i="3"/>
  <c r="P28" i="3"/>
  <c r="BN28" i="3" s="1"/>
  <c r="A5" i="3"/>
  <c r="A6" i="3"/>
  <c r="BJ6" i="3"/>
  <c r="A7" i="3"/>
  <c r="BI9" i="3"/>
  <c r="BJ28" i="3"/>
  <c r="A28" i="3"/>
  <c r="BJ26" i="3"/>
  <c r="A26" i="3"/>
  <c r="M30" i="3"/>
  <c r="BI30" i="3"/>
  <c r="M32" i="3"/>
  <c r="BI32" i="3"/>
  <c r="M34" i="3"/>
  <c r="BI34" i="3"/>
  <c r="M36" i="3"/>
  <c r="BI36" i="3"/>
  <c r="M38" i="3"/>
  <c r="BI38" i="3"/>
  <c r="BH13" i="3"/>
  <c r="N19" i="3"/>
  <c r="BL19" i="3" s="1"/>
  <c r="BJ19" i="3"/>
  <c r="BJ24" i="3"/>
  <c r="A24" i="3"/>
  <c r="M42" i="3"/>
  <c r="BI42" i="3"/>
  <c r="BJ22" i="3"/>
  <c r="A22" i="3"/>
  <c r="BI43" i="3"/>
  <c r="M45" i="3"/>
  <c r="M49" i="3"/>
  <c r="M52" i="3"/>
  <c r="BI52" i="3"/>
  <c r="A41" i="3"/>
  <c r="N41" i="3"/>
  <c r="BL41" i="3" s="1"/>
  <c r="M50" i="3"/>
  <c r="BI50" i="3"/>
  <c r="BJ29" i="3"/>
  <c r="A30" i="3"/>
  <c r="BJ31" i="3"/>
  <c r="A32" i="3"/>
  <c r="BJ33" i="3"/>
  <c r="A34" i="3"/>
  <c r="BJ35" i="3"/>
  <c r="A36" i="3"/>
  <c r="BJ37" i="3"/>
  <c r="A38" i="3"/>
  <c r="BJ39" i="3"/>
  <c r="A40" i="3"/>
  <c r="M48" i="3"/>
  <c r="BI48" i="3"/>
  <c r="N29" i="3"/>
  <c r="BL29" i="3" s="1"/>
  <c r="N31" i="3"/>
  <c r="BL31" i="3" s="1"/>
  <c r="N33" i="3"/>
  <c r="BL33" i="3" s="1"/>
  <c r="N35" i="3"/>
  <c r="BL35" i="3" s="1"/>
  <c r="N37" i="3"/>
  <c r="BL37" i="3" s="1"/>
  <c r="N39" i="3"/>
  <c r="BL39" i="3" s="1"/>
  <c r="BI40" i="3"/>
  <c r="A47" i="3"/>
  <c r="N47" i="3"/>
  <c r="BL47" i="3" s="1"/>
  <c r="N58" i="3"/>
  <c r="BL58" i="3" s="1"/>
  <c r="N59" i="3"/>
  <c r="BL59" i="3" s="1"/>
  <c r="N60" i="3"/>
  <c r="BL60" i="3" s="1"/>
  <c r="M44" i="3"/>
  <c r="BI44" i="3"/>
  <c r="BM56" i="3"/>
  <c r="P56" i="3"/>
  <c r="BN56" i="3" s="1"/>
  <c r="BM57" i="3"/>
  <c r="P57" i="3"/>
  <c r="BN57" i="3" s="1"/>
  <c r="A43" i="3"/>
  <c r="N43" i="3"/>
  <c r="BL43" i="3" s="1"/>
  <c r="O47" i="3"/>
  <c r="BK57" i="3"/>
  <c r="CF61" i="3"/>
  <c r="N40" i="3"/>
  <c r="BL40" i="3" s="1"/>
  <c r="M53" i="3"/>
  <c r="M55" i="3"/>
  <c r="BM74" i="3"/>
  <c r="P74" i="3"/>
  <c r="BN74" i="3" s="1"/>
  <c r="BK80" i="3"/>
  <c r="O80" i="3"/>
  <c r="N49" i="3"/>
  <c r="BL49" i="3" s="1"/>
  <c r="N51" i="3"/>
  <c r="BL51" i="3" s="1"/>
  <c r="N53" i="3"/>
  <c r="BL53" i="3" s="1"/>
  <c r="N55" i="3"/>
  <c r="BL55" i="3" s="1"/>
  <c r="N57" i="3"/>
  <c r="BL57" i="3" s="1"/>
  <c r="N66" i="3"/>
  <c r="BL66" i="3" s="1"/>
  <c r="N70" i="3"/>
  <c r="BL70" i="3" s="1"/>
  <c r="N74" i="3"/>
  <c r="BL74" i="3" s="1"/>
  <c r="N78" i="3"/>
  <c r="BL78" i="3" s="1"/>
  <c r="BK71" i="3"/>
  <c r="BK79" i="3"/>
  <c r="BI54" i="3"/>
  <c r="BI56" i="3"/>
  <c r="N69" i="3"/>
  <c r="BL69" i="3" s="1"/>
  <c r="N73" i="3"/>
  <c r="BL73" i="3" s="1"/>
  <c r="N77" i="3"/>
  <c r="BL77" i="3" s="1"/>
  <c r="BK74" i="3"/>
  <c r="N80" i="3"/>
  <c r="BL80" i="3" s="1"/>
  <c r="BH80" i="3"/>
  <c r="P85" i="3"/>
  <c r="BN85" i="3" s="1"/>
  <c r="BM71" i="3"/>
  <c r="P71" i="3"/>
  <c r="BN71" i="3" s="1"/>
  <c r="BM79" i="3"/>
  <c r="P79" i="3"/>
  <c r="BN79" i="3" s="1"/>
  <c r="CF105" i="3"/>
  <c r="CB105" i="3"/>
  <c r="CA105" i="3" s="1"/>
  <c r="CH105" i="3"/>
  <c r="CE105" i="3"/>
  <c r="CD105" i="3"/>
  <c r="O82" i="3"/>
  <c r="BJ88" i="3"/>
  <c r="BJ90" i="3"/>
  <c r="BJ92" i="3"/>
  <c r="BJ94" i="3"/>
  <c r="BM109" i="3"/>
  <c r="BJ96" i="3"/>
  <c r="A97" i="3"/>
  <c r="BJ98" i="3"/>
  <c r="A99" i="3"/>
  <c r="BJ100" i="3"/>
  <c r="A101" i="3"/>
  <c r="BJ102" i="3"/>
  <c r="A103" i="3"/>
  <c r="O89" i="3"/>
  <c r="BK89" i="3"/>
  <c r="O91" i="3"/>
  <c r="BK91" i="3"/>
  <c r="O93" i="3"/>
  <c r="BK93" i="3"/>
  <c r="O95" i="3"/>
  <c r="BK95" i="3"/>
  <c r="O103" i="3"/>
  <c r="BK103" i="3"/>
  <c r="A104" i="3"/>
  <c r="N104" i="3"/>
  <c r="BL104" i="3" s="1"/>
  <c r="BH82" i="3"/>
  <c r="BH84" i="3"/>
  <c r="BH86" i="3"/>
  <c r="O87" i="3"/>
  <c r="A88" i="3"/>
  <c r="A90" i="3"/>
  <c r="A92" i="3"/>
  <c r="A94" i="3"/>
  <c r="A96" i="3"/>
  <c r="O104" i="3"/>
  <c r="BK104" i="3"/>
  <c r="BJ105" i="3"/>
  <c r="N105" i="3"/>
  <c r="BL105" i="3" s="1"/>
  <c r="CI105" i="3" s="1"/>
  <c r="A110" i="3"/>
  <c r="N110" i="3"/>
  <c r="BL110" i="3" s="1"/>
  <c r="A112" i="3"/>
  <c r="N112" i="3"/>
  <c r="BL112" i="3" s="1"/>
  <c r="BJ112" i="3"/>
  <c r="BJ97" i="3"/>
  <c r="A98" i="3"/>
  <c r="BJ99" i="3"/>
  <c r="A100" i="3"/>
  <c r="BJ101" i="3"/>
  <c r="A102" i="3"/>
  <c r="BJ103" i="3"/>
  <c r="A106" i="3"/>
  <c r="N106" i="3"/>
  <c r="BL106" i="3" s="1"/>
  <c r="BJ109" i="3"/>
  <c r="N109" i="3"/>
  <c r="BL109" i="3" s="1"/>
  <c r="O110" i="3"/>
  <c r="BK110" i="3"/>
  <c r="O88" i="3"/>
  <c r="BK88" i="3"/>
  <c r="O90" i="3"/>
  <c r="BK90" i="3"/>
  <c r="O94" i="3"/>
  <c r="BK94" i="3"/>
  <c r="O96" i="3"/>
  <c r="BK96" i="3"/>
  <c r="BJ107" i="3"/>
  <c r="N107" i="3"/>
  <c r="BL107" i="3" s="1"/>
  <c r="A108" i="3"/>
  <c r="N108" i="3"/>
  <c r="BL108" i="3" s="1"/>
  <c r="O98" i="3"/>
  <c r="BK98" i="3"/>
  <c r="O100" i="3"/>
  <c r="BK100" i="3"/>
  <c r="BJ104" i="3"/>
  <c r="BK105" i="3"/>
  <c r="CG105" i="3" s="1"/>
  <c r="BK109" i="3"/>
  <c r="N111" i="3"/>
  <c r="BL111" i="3" s="1"/>
  <c r="BJ115" i="3"/>
  <c r="N115" i="3"/>
  <c r="BL115" i="3" s="1"/>
  <c r="BJ119" i="3"/>
  <c r="N119" i="3"/>
  <c r="BL119" i="3" s="1"/>
  <c r="BM133" i="3"/>
  <c r="P133" i="3"/>
  <c r="BN133" i="3" s="1"/>
  <c r="BJ121" i="3"/>
  <c r="N121" i="3"/>
  <c r="BL121" i="3" s="1"/>
  <c r="A114" i="3"/>
  <c r="N114" i="3"/>
  <c r="BL114" i="3" s="1"/>
  <c r="BJ123" i="3"/>
  <c r="N123" i="3"/>
  <c r="BL123" i="3" s="1"/>
  <c r="O114" i="3"/>
  <c r="BK114" i="3"/>
  <c r="BM127" i="3"/>
  <c r="P127" i="3"/>
  <c r="BN127" i="3" s="1"/>
  <c r="BM128" i="3"/>
  <c r="P128" i="3"/>
  <c r="BN128" i="3" s="1"/>
  <c r="BM134" i="3"/>
  <c r="P134" i="3"/>
  <c r="BN134" i="3" s="1"/>
  <c r="O113" i="3"/>
  <c r="BK113" i="3"/>
  <c r="BJ114" i="3"/>
  <c r="BJ113" i="3"/>
  <c r="N113" i="3"/>
  <c r="BL113" i="3" s="1"/>
  <c r="O116" i="3"/>
  <c r="BK116" i="3"/>
  <c r="O117" i="3"/>
  <c r="BK117" i="3"/>
  <c r="O115" i="3"/>
  <c r="BK115" i="3"/>
  <c r="BJ117" i="3"/>
  <c r="N117" i="3"/>
  <c r="BL117" i="3" s="1"/>
  <c r="O119" i="3"/>
  <c r="BK119" i="3"/>
  <c r="O126" i="3"/>
  <c r="BK126" i="3"/>
  <c r="BM130" i="3"/>
  <c r="P130" i="3"/>
  <c r="BN130" i="3" s="1"/>
  <c r="N125" i="3"/>
  <c r="BL125" i="3" s="1"/>
  <c r="N127" i="3"/>
  <c r="BL127" i="3" s="1"/>
  <c r="BK127" i="3"/>
  <c r="N129" i="3"/>
  <c r="BL129" i="3" s="1"/>
  <c r="N131" i="3"/>
  <c r="BL131" i="3" s="1"/>
  <c r="N133" i="3"/>
  <c r="BL133" i="3" s="1"/>
  <c r="BK133" i="3"/>
  <c r="N135" i="3"/>
  <c r="BL135" i="3" s="1"/>
  <c r="A136" i="3"/>
  <c r="BJ136" i="3"/>
  <c r="A137" i="3"/>
  <c r="BJ137" i="3"/>
  <c r="A138" i="3"/>
  <c r="CI162" i="3"/>
  <c r="CG162" i="3"/>
  <c r="CE162" i="3"/>
  <c r="CF162" i="3"/>
  <c r="O135" i="3"/>
  <c r="BK136" i="3"/>
  <c r="N141" i="3"/>
  <c r="BL141" i="3" s="1"/>
  <c r="A143" i="3"/>
  <c r="BM136" i="3"/>
  <c r="CC151" i="3"/>
  <c r="CI151" i="3"/>
  <c r="CH151" i="3"/>
  <c r="CG151" i="3"/>
  <c r="CF151" i="3"/>
  <c r="CE151" i="3"/>
  <c r="CD151" i="3"/>
  <c r="CB151" i="3"/>
  <c r="CA151" i="3" s="1"/>
  <c r="N116" i="3"/>
  <c r="BL116" i="3" s="1"/>
  <c r="N118" i="3"/>
  <c r="BL118" i="3" s="1"/>
  <c r="N120" i="3"/>
  <c r="BL120" i="3" s="1"/>
  <c r="N122" i="3"/>
  <c r="BL122" i="3" s="1"/>
  <c r="N124" i="3"/>
  <c r="BL124" i="3" s="1"/>
  <c r="N126" i="3"/>
  <c r="BL126" i="3" s="1"/>
  <c r="N128" i="3"/>
  <c r="BL128" i="3" s="1"/>
  <c r="BK128" i="3"/>
  <c r="N130" i="3"/>
  <c r="BL130" i="3" s="1"/>
  <c r="BK130" i="3"/>
  <c r="BK134" i="3"/>
  <c r="O143" i="3"/>
  <c r="BK143" i="3"/>
  <c r="BH150" i="3"/>
  <c r="N150" i="3"/>
  <c r="BL150" i="3" s="1"/>
  <c r="CH152" i="3"/>
  <c r="N139" i="3"/>
  <c r="BL139" i="3" s="1"/>
  <c r="O145" i="3"/>
  <c r="BK145" i="3"/>
  <c r="CI164" i="3"/>
  <c r="CH164" i="3"/>
  <c r="CG164" i="3"/>
  <c r="CF164" i="3"/>
  <c r="CE164" i="3"/>
  <c r="CD164" i="3"/>
  <c r="CC164" i="3"/>
  <c r="CB164" i="3"/>
  <c r="CA164" i="3" s="1"/>
  <c r="P148" i="3"/>
  <c r="BN148" i="3" s="1"/>
  <c r="BJ154" i="3"/>
  <c r="A154" i="3"/>
  <c r="BM155" i="3"/>
  <c r="A179" i="3"/>
  <c r="N179" i="3"/>
  <c r="BL179" i="3" s="1"/>
  <c r="BJ179" i="3"/>
  <c r="N162" i="3"/>
  <c r="BL162" i="3" s="1"/>
  <c r="O179" i="3"/>
  <c r="BK179" i="3"/>
  <c r="O194" i="3"/>
  <c r="BK194" i="3"/>
  <c r="BM157" i="3"/>
  <c r="P157" i="3"/>
  <c r="BN157" i="3" s="1"/>
  <c r="A181" i="3"/>
  <c r="N181" i="3"/>
  <c r="BL181" i="3" s="1"/>
  <c r="BJ181" i="3"/>
  <c r="A155" i="3"/>
  <c r="BJ155" i="3"/>
  <c r="BJ156" i="3"/>
  <c r="A156" i="3"/>
  <c r="A157" i="3"/>
  <c r="BJ157" i="3"/>
  <c r="BM159" i="3"/>
  <c r="P159" i="3"/>
  <c r="BN159" i="3" s="1"/>
  <c r="O165" i="3"/>
  <c r="BK165" i="3"/>
  <c r="O171" i="3"/>
  <c r="BK171" i="3"/>
  <c r="BK181" i="3"/>
  <c r="N147" i="3"/>
  <c r="BL147" i="3" s="1"/>
  <c r="N149" i="3"/>
  <c r="BL149" i="3" s="1"/>
  <c r="BJ150" i="3"/>
  <c r="N155" i="3"/>
  <c r="BL155" i="3" s="1"/>
  <c r="N157" i="3"/>
  <c r="BL157" i="3" s="1"/>
  <c r="A159" i="3"/>
  <c r="BJ159" i="3"/>
  <c r="BM161" i="3"/>
  <c r="P161" i="3"/>
  <c r="BN161" i="3" s="1"/>
  <c r="P164" i="3"/>
  <c r="BN164" i="3" s="1"/>
  <c r="A165" i="3"/>
  <c r="N165" i="3"/>
  <c r="BL165" i="3" s="1"/>
  <c r="BJ165" i="3"/>
  <c r="BI165" i="3"/>
  <c r="BI169" i="3"/>
  <c r="M169" i="3"/>
  <c r="BK174" i="3"/>
  <c r="O174" i="3"/>
  <c r="O184" i="3"/>
  <c r="BK184" i="3"/>
  <c r="N156" i="3"/>
  <c r="BL156" i="3" s="1"/>
  <c r="BI157" i="3"/>
  <c r="N159" i="3"/>
  <c r="BL159" i="3" s="1"/>
  <c r="A161" i="3"/>
  <c r="BJ161" i="3"/>
  <c r="O167" i="3"/>
  <c r="BK167" i="3"/>
  <c r="N169" i="3"/>
  <c r="BL169" i="3" s="1"/>
  <c r="A169" i="3"/>
  <c r="BJ169" i="3"/>
  <c r="N152" i="3"/>
  <c r="BL152" i="3" s="1"/>
  <c r="N153" i="3"/>
  <c r="BL153" i="3" s="1"/>
  <c r="BI155" i="3"/>
  <c r="BK157" i="3"/>
  <c r="BI159" i="3"/>
  <c r="N161" i="3"/>
  <c r="BL161" i="3" s="1"/>
  <c r="A163" i="3"/>
  <c r="BJ163" i="3"/>
  <c r="A167" i="3"/>
  <c r="N167" i="3"/>
  <c r="BL167" i="3" s="1"/>
  <c r="BJ167" i="3"/>
  <c r="BI167" i="3"/>
  <c r="BI175" i="3"/>
  <c r="M175" i="3"/>
  <c r="A177" i="3"/>
  <c r="N177" i="3"/>
  <c r="BL177" i="3" s="1"/>
  <c r="BJ177" i="3"/>
  <c r="BK190" i="3"/>
  <c r="N191" i="3"/>
  <c r="BL191" i="3" s="1"/>
  <c r="BJ191" i="3"/>
  <c r="N158" i="3"/>
  <c r="BL158" i="3" s="1"/>
  <c r="BK159" i="3"/>
  <c r="BK170" i="3"/>
  <c r="O170" i="3"/>
  <c r="A175" i="3"/>
  <c r="N175" i="3"/>
  <c r="BL175" i="3" s="1"/>
  <c r="BJ175" i="3"/>
  <c r="A158" i="3"/>
  <c r="A160" i="3"/>
  <c r="A162" i="3"/>
  <c r="A164" i="3"/>
  <c r="A166" i="3"/>
  <c r="A168" i="3"/>
  <c r="O172" i="3"/>
  <c r="N195" i="3"/>
  <c r="BL195" i="3" s="1"/>
  <c r="BJ195" i="3"/>
  <c r="O201" i="3"/>
  <c r="BK201" i="3"/>
  <c r="O186" i="3"/>
  <c r="BK186" i="3"/>
  <c r="A173" i="3"/>
  <c r="N173" i="3"/>
  <c r="BL173" i="3" s="1"/>
  <c r="M173" i="3"/>
  <c r="N193" i="3"/>
  <c r="BL193" i="3" s="1"/>
  <c r="BJ193" i="3"/>
  <c r="A196" i="3"/>
  <c r="N196" i="3"/>
  <c r="BL196" i="3" s="1"/>
  <c r="BJ196" i="3"/>
  <c r="O188" i="3"/>
  <c r="BK188" i="3"/>
  <c r="A193" i="3"/>
  <c r="O202" i="3"/>
  <c r="A171" i="3"/>
  <c r="N171" i="3"/>
  <c r="BL171" i="3" s="1"/>
  <c r="BM182" i="3"/>
  <c r="P182" i="3"/>
  <c r="BN182" i="3" s="1"/>
  <c r="N183" i="3"/>
  <c r="BL183" i="3" s="1"/>
  <c r="N185" i="3"/>
  <c r="BL185" i="3" s="1"/>
  <c r="N187" i="3"/>
  <c r="BL187" i="3" s="1"/>
  <c r="O189" i="3"/>
  <c r="O196" i="3"/>
  <c r="BK196" i="3"/>
  <c r="N201" i="3"/>
  <c r="BL201" i="3" s="1"/>
  <c r="BJ201" i="3"/>
  <c r="O205" i="3"/>
  <c r="BK205" i="3"/>
  <c r="O197" i="3"/>
  <c r="BK197" i="3"/>
  <c r="BI207" i="3"/>
  <c r="M207" i="3"/>
  <c r="BJ215" i="3"/>
  <c r="A215" i="3"/>
  <c r="N215" i="3"/>
  <c r="BL215" i="3" s="1"/>
  <c r="BI170" i="3"/>
  <c r="BI172" i="3"/>
  <c r="BI174" i="3"/>
  <c r="BI176" i="3"/>
  <c r="BI178" i="3"/>
  <c r="BI180" i="3"/>
  <c r="BI182" i="3"/>
  <c r="BI184" i="3"/>
  <c r="BI186" i="3"/>
  <c r="BI188" i="3"/>
  <c r="N197" i="3"/>
  <c r="BL197" i="3" s="1"/>
  <c r="BJ197" i="3"/>
  <c r="A198" i="3"/>
  <c r="N198" i="3"/>
  <c r="BL198" i="3" s="1"/>
  <c r="BI189" i="3"/>
  <c r="O198" i="3"/>
  <c r="BK198" i="3"/>
  <c r="O199" i="3"/>
  <c r="BK199" i="3"/>
  <c r="N199" i="3"/>
  <c r="BL199" i="3" s="1"/>
  <c r="BJ199" i="3"/>
  <c r="A200" i="3"/>
  <c r="N200" i="3"/>
  <c r="BL200" i="3" s="1"/>
  <c r="A190" i="3"/>
  <c r="N190" i="3"/>
  <c r="BL190" i="3" s="1"/>
  <c r="O191" i="3"/>
  <c r="BK191" i="3"/>
  <c r="A192" i="3"/>
  <c r="N192" i="3"/>
  <c r="BL192" i="3" s="1"/>
  <c r="O193" i="3"/>
  <c r="BK193" i="3"/>
  <c r="A194" i="3"/>
  <c r="N194" i="3"/>
  <c r="BL194" i="3" s="1"/>
  <c r="O195" i="3"/>
  <c r="BK195" i="3"/>
  <c r="BJ202" i="3"/>
  <c r="A202" i="3"/>
  <c r="N202" i="3"/>
  <c r="BL202" i="3" s="1"/>
  <c r="BJ203" i="3"/>
  <c r="N205" i="3"/>
  <c r="BL205" i="3" s="1"/>
  <c r="BK203" i="3"/>
  <c r="A209" i="3"/>
  <c r="N209" i="3"/>
  <c r="BL209" i="3" s="1"/>
  <c r="CG222" i="3"/>
  <c r="CE222" i="3"/>
  <c r="CC222" i="3"/>
  <c r="CI222" i="3"/>
  <c r="CH222" i="3"/>
  <c r="BJ205" i="3"/>
  <c r="O210" i="3"/>
  <c r="BK210" i="3"/>
  <c r="N206" i="3"/>
  <c r="BL206" i="3" s="1"/>
  <c r="BH206" i="3"/>
  <c r="BJ209" i="3"/>
  <c r="O212" i="3"/>
  <c r="BK212" i="3"/>
  <c r="O208" i="3"/>
  <c r="BI214" i="3"/>
  <c r="M214" i="3"/>
  <c r="A216" i="3"/>
  <c r="N216" i="3"/>
  <c r="BL216" i="3" s="1"/>
  <c r="BJ216" i="3"/>
  <c r="BM203" i="3"/>
  <c r="P203" i="3"/>
  <c r="BN203" i="3" s="1"/>
  <c r="N204" i="3"/>
  <c r="BL204" i="3" s="1"/>
  <c r="BJ214" i="3"/>
  <c r="N214" i="3"/>
  <c r="BL214" i="3" s="1"/>
  <c r="O216" i="3"/>
  <c r="BK216" i="3"/>
  <c r="O221" i="3"/>
  <c r="BK221" i="3"/>
  <c r="N221" i="3"/>
  <c r="BL221" i="3" s="1"/>
  <c r="BJ221" i="3"/>
  <c r="O218" i="3"/>
  <c r="BK218" i="3"/>
  <c r="A224" i="3"/>
  <c r="BJ224" i="3"/>
  <c r="BH208" i="3"/>
  <c r="N211" i="3"/>
  <c r="BL211" i="3" s="1"/>
  <c r="N213" i="3"/>
  <c r="BL213" i="3" s="1"/>
  <c r="BM215" i="3"/>
  <c r="A218" i="3"/>
  <c r="N218" i="3"/>
  <c r="BL218" i="3" s="1"/>
  <c r="O224" i="3"/>
  <c r="BK224" i="3"/>
  <c r="BI204" i="3"/>
  <c r="BI206" i="3"/>
  <c r="BI208" i="3"/>
  <c r="A220" i="3"/>
  <c r="N220" i="3"/>
  <c r="BL220" i="3" s="1"/>
  <c r="O213" i="3"/>
  <c r="M219" i="3"/>
  <c r="BI219" i="3"/>
  <c r="N219" i="3"/>
  <c r="BL219" i="3" s="1"/>
  <c r="BJ219" i="3"/>
  <c r="BK222" i="3"/>
  <c r="O225" i="3"/>
  <c r="BK225" i="3"/>
  <c r="N217" i="3"/>
  <c r="BL217" i="3" s="1"/>
  <c r="BJ217" i="3"/>
  <c r="O223" i="3"/>
  <c r="BK223" i="3"/>
  <c r="N225" i="3"/>
  <c r="BL225" i="3" s="1"/>
  <c r="N223" i="3"/>
  <c r="BL223" i="3" s="1"/>
  <c r="BJ223" i="3"/>
  <c r="N226" i="3"/>
  <c r="BL226" i="3" s="1"/>
  <c r="CF227" i="3"/>
  <c r="CC227" i="3"/>
  <c r="CH227" i="3"/>
  <c r="CG227" i="3"/>
  <c r="CE227" i="3"/>
  <c r="CD227" i="3"/>
  <c r="CB227" i="3"/>
  <c r="CA227" i="3" s="1"/>
  <c r="N230" i="3"/>
  <c r="BL230" i="3" s="1"/>
  <c r="BJ230" i="3"/>
  <c r="A230" i="3"/>
  <c r="BI215" i="3"/>
  <c r="N222" i="3"/>
  <c r="BL222" i="3" s="1"/>
  <c r="P230" i="3"/>
  <c r="BN230" i="3" s="1"/>
  <c r="A228" i="3"/>
  <c r="O233" i="3"/>
  <c r="BK233" i="3"/>
  <c r="BJ225" i="3"/>
  <c r="BK227" i="3"/>
  <c r="A229" i="3"/>
  <c r="A233" i="3"/>
  <c r="N233" i="3"/>
  <c r="BL233" i="3" s="1"/>
  <c r="BJ233" i="3"/>
  <c r="BI233" i="3"/>
  <c r="A231" i="3"/>
  <c r="N231" i="3"/>
  <c r="BL231" i="3" s="1"/>
  <c r="N232" i="3"/>
  <c r="BL232" i="3" s="1"/>
  <c r="BJ232" i="3"/>
  <c r="A232" i="3"/>
  <c r="O231" i="3"/>
  <c r="BK231" i="3"/>
  <c r="O235" i="3"/>
  <c r="BK235" i="3"/>
  <c r="A235" i="3"/>
  <c r="N235" i="3"/>
  <c r="BL235" i="3" s="1"/>
  <c r="BJ235" i="3"/>
  <c r="N234" i="3"/>
  <c r="BL234" i="3" s="1"/>
  <c r="BJ234" i="3"/>
  <c r="A234" i="3"/>
  <c r="B4" i="3" l="1"/>
  <c r="C5" i="3" s="1"/>
  <c r="P14" i="3"/>
  <c r="BN14" i="3" s="1"/>
  <c r="BM12" i="3"/>
  <c r="CC12" i="3" s="1"/>
  <c r="BK129" i="3"/>
  <c r="BK78" i="3"/>
  <c r="CC61" i="3"/>
  <c r="P112" i="3"/>
  <c r="BN112" i="3" s="1"/>
  <c r="P129" i="3"/>
  <c r="BN129" i="3" s="1"/>
  <c r="CH61" i="3"/>
  <c r="P78" i="3"/>
  <c r="BN78" i="3" s="1"/>
  <c r="CI61" i="3"/>
  <c r="BK147" i="3"/>
  <c r="CB61" i="3"/>
  <c r="CA61" i="3" s="1"/>
  <c r="BK148" i="3"/>
  <c r="CD61" i="3"/>
  <c r="BK61" i="3"/>
  <c r="B2" i="3"/>
  <c r="C2" i="3" s="1"/>
  <c r="B5" i="3"/>
  <c r="CF5" i="3"/>
  <c r="BK5" i="3"/>
  <c r="CG5" i="3" s="1"/>
  <c r="P5" i="3"/>
  <c r="BN5" i="3" s="1"/>
  <c r="CB5" i="3"/>
  <c r="CA5" i="3" s="1"/>
  <c r="CH5" i="3"/>
  <c r="CB59" i="3"/>
  <c r="CA59" i="3" s="1"/>
  <c r="CG61" i="3"/>
  <c r="P81" i="3"/>
  <c r="BN81" i="3" s="1"/>
  <c r="BM69" i="3"/>
  <c r="CB69" i="3" s="1"/>
  <c r="CA69" i="3" s="1"/>
  <c r="CF65" i="3"/>
  <c r="O86" i="3"/>
  <c r="P86" i="3" s="1"/>
  <c r="BN86" i="3" s="1"/>
  <c r="O108" i="3"/>
  <c r="P108" i="3" s="1"/>
  <c r="BN108" i="3" s="1"/>
  <c r="BK118" i="3"/>
  <c r="BK121" i="3"/>
  <c r="P180" i="3"/>
  <c r="BN180" i="3" s="1"/>
  <c r="CH65" i="3"/>
  <c r="CC65" i="3"/>
  <c r="P75" i="3"/>
  <c r="BN75" i="3" s="1"/>
  <c r="BK69" i="3"/>
  <c r="BK75" i="3"/>
  <c r="CI65" i="3"/>
  <c r="CF59" i="3"/>
  <c r="CI59" i="3"/>
  <c r="BK185" i="3"/>
  <c r="P77" i="3"/>
  <c r="BN77" i="3" s="1"/>
  <c r="BK122" i="3"/>
  <c r="BM73" i="3"/>
  <c r="CC73" i="3" s="1"/>
  <c r="CE65" i="3"/>
  <c r="P66" i="3"/>
  <c r="BN66" i="3" s="1"/>
  <c r="CD24" i="3"/>
  <c r="CE146" i="3"/>
  <c r="CB24" i="3"/>
  <c r="CA24" i="3" s="1"/>
  <c r="CD5" i="3"/>
  <c r="BM142" i="3"/>
  <c r="BM138" i="3"/>
  <c r="CI138" i="3" s="1"/>
  <c r="O149" i="3"/>
  <c r="P149" i="3" s="1"/>
  <c r="BN149" i="3" s="1"/>
  <c r="BK141" i="3"/>
  <c r="BK124" i="3"/>
  <c r="BK177" i="3"/>
  <c r="O137" i="3"/>
  <c r="P137" i="3" s="1"/>
  <c r="BN137" i="3" s="1"/>
  <c r="O106" i="3"/>
  <c r="BM106" i="3" s="1"/>
  <c r="P35" i="3"/>
  <c r="BN35" i="3" s="1"/>
  <c r="CG153" i="3"/>
  <c r="BM154" i="3"/>
  <c r="CE154" i="3" s="1"/>
  <c r="CC153" i="3"/>
  <c r="BK142" i="3"/>
  <c r="CI152" i="3"/>
  <c r="CB146" i="3"/>
  <c r="CA146" i="3" s="1"/>
  <c r="CG152" i="3"/>
  <c r="CF146" i="3"/>
  <c r="BK99" i="3"/>
  <c r="O158" i="3"/>
  <c r="BM158" i="3" s="1"/>
  <c r="CE158" i="3" s="1"/>
  <c r="BK192" i="3"/>
  <c r="BK187" i="3"/>
  <c r="O200" i="3"/>
  <c r="BM200" i="3" s="1"/>
  <c r="BK144" i="3"/>
  <c r="CF152" i="3"/>
  <c r="CD146" i="3"/>
  <c r="O211" i="3"/>
  <c r="BM211" i="3" s="1"/>
  <c r="CE152" i="3"/>
  <c r="CH162" i="3"/>
  <c r="CC146" i="3"/>
  <c r="BK112" i="3"/>
  <c r="CC59" i="3"/>
  <c r="P152" i="3"/>
  <c r="BN152" i="3" s="1"/>
  <c r="CB152" i="3"/>
  <c r="CA152" i="3" s="1"/>
  <c r="CB162" i="3"/>
  <c r="CA162" i="3" s="1"/>
  <c r="BK138" i="3"/>
  <c r="CG146" i="3"/>
  <c r="CC162" i="3"/>
  <c r="CH146" i="3"/>
  <c r="P72" i="3"/>
  <c r="BN72" i="3" s="1"/>
  <c r="CC152" i="3"/>
  <c r="P146" i="3"/>
  <c r="BN146" i="3" s="1"/>
  <c r="BK146" i="3"/>
  <c r="P59" i="3"/>
  <c r="BN59" i="3" s="1"/>
  <c r="P43" i="3"/>
  <c r="BN43" i="3" s="1"/>
  <c r="CI5" i="3"/>
  <c r="CG59" i="3"/>
  <c r="CC7" i="3"/>
  <c r="O150" i="3"/>
  <c r="P150" i="3" s="1"/>
  <c r="BN150" i="3" s="1"/>
  <c r="P132" i="3"/>
  <c r="BN132" i="3" s="1"/>
  <c r="BK132" i="3"/>
  <c r="CC204" i="3"/>
  <c r="O209" i="3"/>
  <c r="P209" i="3" s="1"/>
  <c r="BN209" i="3" s="1"/>
  <c r="BM163" i="3"/>
  <c r="P178" i="3"/>
  <c r="BN178" i="3" s="1"/>
  <c r="CC24" i="3"/>
  <c r="P27" i="3"/>
  <c r="BN27" i="3" s="1"/>
  <c r="BK97" i="3"/>
  <c r="CC27" i="3"/>
  <c r="CD27" i="3"/>
  <c r="CI111" i="3"/>
  <c r="P125" i="3"/>
  <c r="BN125" i="3" s="1"/>
  <c r="CB27" i="3"/>
  <c r="CA27" i="3" s="1"/>
  <c r="BK81" i="3"/>
  <c r="CG81" i="3" s="1"/>
  <c r="CG204" i="3"/>
  <c r="BK120" i="3"/>
  <c r="O228" i="3"/>
  <c r="P228" i="3" s="1"/>
  <c r="BN228" i="3" s="1"/>
  <c r="CE107" i="3"/>
  <c r="O39" i="3"/>
  <c r="P65" i="3"/>
  <c r="BN65" i="3" s="1"/>
  <c r="BK125" i="3"/>
  <c r="CG125" i="3" s="1"/>
  <c r="P176" i="3"/>
  <c r="BN176" i="3" s="1"/>
  <c r="BK229" i="3"/>
  <c r="CE204" i="3"/>
  <c r="BM54" i="3"/>
  <c r="CE54" i="3" s="1"/>
  <c r="P40" i="3"/>
  <c r="BN40" i="3" s="1"/>
  <c r="CF204" i="3"/>
  <c r="O2" i="3"/>
  <c r="BM2" i="3" s="1"/>
  <c r="CH2" i="3" s="1"/>
  <c r="P61" i="3"/>
  <c r="BN61" i="3" s="1"/>
  <c r="CB204" i="3"/>
  <c r="CA204" i="3" s="1"/>
  <c r="P111" i="3"/>
  <c r="BN111" i="3" s="1"/>
  <c r="P107" i="3"/>
  <c r="BN107" i="3" s="1"/>
  <c r="CD111" i="3"/>
  <c r="P67" i="3"/>
  <c r="BN67" i="3" s="1"/>
  <c r="CH107" i="3"/>
  <c r="BK123" i="3"/>
  <c r="CB111" i="3"/>
  <c r="CA111" i="3" s="1"/>
  <c r="CB107" i="3"/>
  <c r="CA107" i="3" s="1"/>
  <c r="BK67" i="3"/>
  <c r="CG67" i="3" s="1"/>
  <c r="P31" i="3"/>
  <c r="BN31" i="3" s="1"/>
  <c r="CC111" i="3"/>
  <c r="CC107" i="3"/>
  <c r="BK7" i="3"/>
  <c r="CG7" i="3" s="1"/>
  <c r="BK15" i="3"/>
  <c r="O139" i="3"/>
  <c r="BM139" i="3" s="1"/>
  <c r="CD204" i="3"/>
  <c r="CH204" i="3"/>
  <c r="BK111" i="3"/>
  <c r="CG111" i="3" s="1"/>
  <c r="CE111" i="3"/>
  <c r="CF107" i="3"/>
  <c r="BK83" i="3"/>
  <c r="CG83" i="3" s="1"/>
  <c r="P204" i="3"/>
  <c r="BN204" i="3" s="1"/>
  <c r="CF111" i="3"/>
  <c r="CI107" i="3"/>
  <c r="CH7" i="3"/>
  <c r="BK72" i="3"/>
  <c r="BK163" i="3"/>
  <c r="P123" i="3"/>
  <c r="BN123" i="3" s="1"/>
  <c r="CH111" i="3"/>
  <c r="P83" i="3"/>
  <c r="BN83" i="3" s="1"/>
  <c r="P37" i="3"/>
  <c r="BN37" i="3" s="1"/>
  <c r="CF7" i="3"/>
  <c r="BK107" i="3"/>
  <c r="CG107" i="3" s="1"/>
  <c r="O84" i="3"/>
  <c r="BM84" i="3" s="1"/>
  <c r="O226" i="3"/>
  <c r="BK226" i="3"/>
  <c r="CF222" i="3"/>
  <c r="BK102" i="3"/>
  <c r="BK92" i="3"/>
  <c r="B6" i="3"/>
  <c r="C6" i="3" s="1"/>
  <c r="B26" i="3"/>
  <c r="P7" i="3"/>
  <c r="BN7" i="3" s="1"/>
  <c r="CI7" i="3"/>
  <c r="CF27" i="3"/>
  <c r="CH58" i="3"/>
  <c r="CB7" i="3"/>
  <c r="CA7" i="3" s="1"/>
  <c r="CH27" i="3"/>
  <c r="O23" i="3"/>
  <c r="BK140" i="3"/>
  <c r="CI58" i="3"/>
  <c r="O41" i="3"/>
  <c r="P41" i="3" s="1"/>
  <c r="BN41" i="3" s="1"/>
  <c r="CD7" i="3"/>
  <c r="CG27" i="3"/>
  <c r="CD222" i="3"/>
  <c r="CH153" i="3"/>
  <c r="CD158" i="3"/>
  <c r="BM140" i="3"/>
  <c r="CB140" i="3" s="1"/>
  <c r="CA140" i="3" s="1"/>
  <c r="BK101" i="3"/>
  <c r="CB58" i="3"/>
  <c r="CA58" i="3" s="1"/>
  <c r="O51" i="3"/>
  <c r="CE7" i="3"/>
  <c r="CI27" i="3"/>
  <c r="CF58" i="3"/>
  <c r="BK156" i="3"/>
  <c r="O156" i="3"/>
  <c r="CF153" i="3"/>
  <c r="CD153" i="3"/>
  <c r="CC58" i="3"/>
  <c r="BK13" i="3"/>
  <c r="CI153" i="3"/>
  <c r="CB153" i="3"/>
  <c r="CA153" i="3" s="1"/>
  <c r="P58" i="3"/>
  <c r="BN58" i="3" s="1"/>
  <c r="BK58" i="3"/>
  <c r="CG58" i="3" s="1"/>
  <c r="CE58" i="3"/>
  <c r="CD58" i="3"/>
  <c r="BK19" i="3"/>
  <c r="O19" i="3"/>
  <c r="B37" i="3"/>
  <c r="B202" i="3"/>
  <c r="B229" i="3"/>
  <c r="B231" i="3"/>
  <c r="BM160" i="3"/>
  <c r="P160" i="3"/>
  <c r="BN160" i="3" s="1"/>
  <c r="O68" i="3"/>
  <c r="BK68" i="3"/>
  <c r="BM62" i="3"/>
  <c r="P62" i="3"/>
  <c r="BN62" i="3" s="1"/>
  <c r="BK166" i="3"/>
  <c r="O166" i="3"/>
  <c r="P6" i="3"/>
  <c r="BN6" i="3" s="1"/>
  <c r="BK234" i="3"/>
  <c r="O234" i="3"/>
  <c r="BK25" i="3"/>
  <c r="O25" i="3"/>
  <c r="O3" i="3"/>
  <c r="BK3" i="3"/>
  <c r="P33" i="3"/>
  <c r="BN33" i="3" s="1"/>
  <c r="BM64" i="3"/>
  <c r="P64" i="3"/>
  <c r="BN64" i="3" s="1"/>
  <c r="BK131" i="3"/>
  <c r="BK220" i="3"/>
  <c r="O220" i="3"/>
  <c r="P217" i="3"/>
  <c r="BN217" i="3" s="1"/>
  <c r="BM217" i="3"/>
  <c r="P131" i="3"/>
  <c r="BN131" i="3" s="1"/>
  <c r="BM206" i="3"/>
  <c r="P206" i="3"/>
  <c r="BN206" i="3" s="1"/>
  <c r="P168" i="3"/>
  <c r="BN168" i="3" s="1"/>
  <c r="BM168" i="3"/>
  <c r="BK17" i="3"/>
  <c r="O17" i="3"/>
  <c r="BM60" i="3"/>
  <c r="P60" i="3"/>
  <c r="BN60" i="3" s="1"/>
  <c r="BM63" i="3"/>
  <c r="P63" i="3"/>
  <c r="BN63" i="3" s="1"/>
  <c r="BK183" i="3"/>
  <c r="O76" i="3"/>
  <c r="BK76" i="3"/>
  <c r="P29" i="3"/>
  <c r="BN29" i="3" s="1"/>
  <c r="BM29" i="3"/>
  <c r="P21" i="3"/>
  <c r="BN21" i="3" s="1"/>
  <c r="BM21" i="3"/>
  <c r="BK4" i="3"/>
  <c r="O4" i="3"/>
  <c r="P232" i="3"/>
  <c r="BN232" i="3" s="1"/>
  <c r="BM232" i="3"/>
  <c r="O70" i="3"/>
  <c r="BK70" i="3"/>
  <c r="CE59" i="3"/>
  <c r="CD59" i="3"/>
  <c r="BM147" i="3"/>
  <c r="P147" i="3"/>
  <c r="BN147" i="3" s="1"/>
  <c r="BM89" i="3"/>
  <c r="P89" i="3"/>
  <c r="BN89" i="3" s="1"/>
  <c r="O55" i="3"/>
  <c r="BK55" i="3"/>
  <c r="CE35" i="3"/>
  <c r="CD35" i="3"/>
  <c r="CB35" i="3"/>
  <c r="CA35" i="3" s="1"/>
  <c r="CI35" i="3"/>
  <c r="CH35" i="3"/>
  <c r="CG35" i="3"/>
  <c r="CF35" i="3"/>
  <c r="CC35" i="3"/>
  <c r="B72" i="3"/>
  <c r="B120" i="3"/>
  <c r="B172" i="3"/>
  <c r="B235" i="3"/>
  <c r="BM191" i="3"/>
  <c r="P191" i="3"/>
  <c r="BN191" i="3" s="1"/>
  <c r="BM149" i="3"/>
  <c r="BM188" i="3"/>
  <c r="P188" i="3"/>
  <c r="BN188" i="3" s="1"/>
  <c r="BM179" i="3"/>
  <c r="P179" i="3"/>
  <c r="BN179" i="3" s="1"/>
  <c r="BM141" i="3"/>
  <c r="P141" i="3"/>
  <c r="BN141" i="3" s="1"/>
  <c r="P96" i="3"/>
  <c r="BN96" i="3" s="1"/>
  <c r="BM96" i="3"/>
  <c r="P104" i="3"/>
  <c r="BN104" i="3" s="1"/>
  <c r="BM104" i="3"/>
  <c r="CD75" i="3"/>
  <c r="CC75" i="3"/>
  <c r="CH75" i="3"/>
  <c r="CG75" i="3"/>
  <c r="CB75" i="3"/>
  <c r="CA75" i="3" s="1"/>
  <c r="CI75" i="3"/>
  <c r="CF75" i="3"/>
  <c r="CE75" i="3"/>
  <c r="CH66" i="3"/>
  <c r="CG66" i="3"/>
  <c r="CD66" i="3"/>
  <c r="CC66" i="3"/>
  <c r="CI66" i="3"/>
  <c r="CF66" i="3"/>
  <c r="CE66" i="3"/>
  <c r="CB66" i="3"/>
  <c r="CA66" i="3" s="1"/>
  <c r="CD56" i="3"/>
  <c r="CI56" i="3"/>
  <c r="CH56" i="3"/>
  <c r="CG56" i="3"/>
  <c r="CF56" i="3"/>
  <c r="CE56" i="3"/>
  <c r="CC56" i="3"/>
  <c r="CB56" i="3"/>
  <c r="CA56" i="3" s="1"/>
  <c r="B13" i="3"/>
  <c r="P223" i="3"/>
  <c r="BN223" i="3" s="1"/>
  <c r="BM223" i="3"/>
  <c r="BM196" i="3"/>
  <c r="P196" i="3"/>
  <c r="BN196" i="3" s="1"/>
  <c r="CD182" i="3"/>
  <c r="CC182" i="3"/>
  <c r="CB182" i="3"/>
  <c r="CA182" i="3" s="1"/>
  <c r="CI182" i="3"/>
  <c r="CH182" i="3"/>
  <c r="CG182" i="3"/>
  <c r="CF182" i="3"/>
  <c r="CE182" i="3"/>
  <c r="BM170" i="3"/>
  <c r="P170" i="3"/>
  <c r="BN170" i="3" s="1"/>
  <c r="O169" i="3"/>
  <c r="BK169" i="3"/>
  <c r="CE155" i="3"/>
  <c r="CC155" i="3"/>
  <c r="CI155" i="3"/>
  <c r="CG155" i="3"/>
  <c r="CF155" i="3"/>
  <c r="CD155" i="3"/>
  <c r="CB155" i="3"/>
  <c r="CA155" i="3" s="1"/>
  <c r="CH155" i="3"/>
  <c r="CF136" i="3"/>
  <c r="CC136" i="3"/>
  <c r="CB136" i="3"/>
  <c r="CA136" i="3" s="1"/>
  <c r="CI136" i="3"/>
  <c r="CH136" i="3"/>
  <c r="CG136" i="3"/>
  <c r="CE136" i="3"/>
  <c r="CD136" i="3"/>
  <c r="BM126" i="3"/>
  <c r="P126" i="3"/>
  <c r="BN126" i="3" s="1"/>
  <c r="BM115" i="3"/>
  <c r="P115" i="3"/>
  <c r="BN115" i="3" s="1"/>
  <c r="CI129" i="3"/>
  <c r="CH129" i="3"/>
  <c r="CG129" i="3"/>
  <c r="CF129" i="3"/>
  <c r="CE129" i="3"/>
  <c r="CD129" i="3"/>
  <c r="CC129" i="3"/>
  <c r="CB129" i="3"/>
  <c r="CA129" i="3" s="1"/>
  <c r="CE134" i="3"/>
  <c r="CD134" i="3"/>
  <c r="CC134" i="3"/>
  <c r="CB134" i="3"/>
  <c r="CA134" i="3" s="1"/>
  <c r="CI134" i="3"/>
  <c r="CH134" i="3"/>
  <c r="CG134" i="3"/>
  <c r="CF134" i="3"/>
  <c r="BM124" i="3"/>
  <c r="P124" i="3"/>
  <c r="BN124" i="3" s="1"/>
  <c r="CI133" i="3"/>
  <c r="CH133" i="3"/>
  <c r="CG133" i="3"/>
  <c r="CF133" i="3"/>
  <c r="CE133" i="3"/>
  <c r="CD133" i="3"/>
  <c r="CC133" i="3"/>
  <c r="CB133" i="3"/>
  <c r="CA133" i="3" s="1"/>
  <c r="BM108" i="3"/>
  <c r="BM99" i="3"/>
  <c r="P99" i="3"/>
  <c r="BN99" i="3" s="1"/>
  <c r="BM91" i="3"/>
  <c r="P91" i="3"/>
  <c r="BN91" i="3" s="1"/>
  <c r="CE37" i="3"/>
  <c r="CD37" i="3"/>
  <c r="CB37" i="3"/>
  <c r="CA37" i="3" s="1"/>
  <c r="CI37" i="3"/>
  <c r="CH37" i="3"/>
  <c r="CG37" i="3"/>
  <c r="CF37" i="3"/>
  <c r="CC37" i="3"/>
  <c r="B9" i="3"/>
  <c r="B19" i="3"/>
  <c r="B12" i="3"/>
  <c r="B22" i="3"/>
  <c r="B38" i="3"/>
  <c r="B60" i="3"/>
  <c r="B46" i="3"/>
  <c r="B77" i="3"/>
  <c r="B64" i="3"/>
  <c r="B84" i="3"/>
  <c r="B92" i="3"/>
  <c r="B108" i="3"/>
  <c r="B99" i="3"/>
  <c r="B116" i="3"/>
  <c r="B132" i="3"/>
  <c r="B119" i="3"/>
  <c r="B135" i="3"/>
  <c r="B155" i="3"/>
  <c r="B140" i="3"/>
  <c r="B151" i="3"/>
  <c r="B169" i="3"/>
  <c r="B184" i="3"/>
  <c r="B183" i="3"/>
  <c r="B195" i="3"/>
  <c r="B198" i="3"/>
  <c r="B213" i="3"/>
  <c r="B212" i="3"/>
  <c r="B226" i="3"/>
  <c r="AJ18" i="1"/>
  <c r="AO18" i="1"/>
  <c r="AN18" i="1"/>
  <c r="N236" i="3"/>
  <c r="A236" i="3"/>
  <c r="B236" i="3" s="1"/>
  <c r="AJ30" i="1"/>
  <c r="AN30" i="1"/>
  <c r="AO30" i="1"/>
  <c r="BM190" i="3"/>
  <c r="P190" i="3"/>
  <c r="BN190" i="3" s="1"/>
  <c r="BM97" i="3"/>
  <c r="P97" i="3"/>
  <c r="BN97" i="3" s="1"/>
  <c r="B57" i="3"/>
  <c r="B66" i="3"/>
  <c r="B141" i="3"/>
  <c r="C141" i="3" s="1"/>
  <c r="B158" i="3"/>
  <c r="B228" i="3"/>
  <c r="P213" i="3"/>
  <c r="BN213" i="3" s="1"/>
  <c r="BM213" i="3"/>
  <c r="BM184" i="3"/>
  <c r="P184" i="3"/>
  <c r="BN184" i="3" s="1"/>
  <c r="BM193" i="3"/>
  <c r="P193" i="3"/>
  <c r="BN193" i="3" s="1"/>
  <c r="O207" i="3"/>
  <c r="BK207" i="3"/>
  <c r="BM201" i="3"/>
  <c r="P201" i="3"/>
  <c r="BN201" i="3" s="1"/>
  <c r="CE159" i="3"/>
  <c r="CD159" i="3"/>
  <c r="CC159" i="3"/>
  <c r="CI159" i="3"/>
  <c r="CH159" i="3"/>
  <c r="CG159" i="3"/>
  <c r="CF159" i="3"/>
  <c r="CB159" i="3"/>
  <c r="CA159" i="3" s="1"/>
  <c r="BM235" i="3"/>
  <c r="P235" i="3"/>
  <c r="BN235" i="3" s="1"/>
  <c r="P229" i="3"/>
  <c r="BN229" i="3" s="1"/>
  <c r="BM229" i="3"/>
  <c r="O219" i="3"/>
  <c r="BK219" i="3"/>
  <c r="BM216" i="3"/>
  <c r="P216" i="3"/>
  <c r="BN216" i="3" s="1"/>
  <c r="BM189" i="3"/>
  <c r="P189" i="3"/>
  <c r="BN189" i="3" s="1"/>
  <c r="O175" i="3"/>
  <c r="BK175" i="3"/>
  <c r="BM181" i="3"/>
  <c r="P181" i="3"/>
  <c r="BN181" i="3" s="1"/>
  <c r="CB176" i="3"/>
  <c r="CA176" i="3" s="1"/>
  <c r="CI176" i="3"/>
  <c r="CH176" i="3"/>
  <c r="CG176" i="3"/>
  <c r="CF176" i="3"/>
  <c r="CD176" i="3"/>
  <c r="CC176" i="3"/>
  <c r="CE176" i="3"/>
  <c r="CG154" i="3"/>
  <c r="CB154" i="3"/>
  <c r="CA154" i="3" s="1"/>
  <c r="P135" i="3"/>
  <c r="BN135" i="3" s="1"/>
  <c r="BM135" i="3"/>
  <c r="P94" i="3"/>
  <c r="BN94" i="3" s="1"/>
  <c r="BM94" i="3"/>
  <c r="CE112" i="3"/>
  <c r="CD112" i="3"/>
  <c r="CC112" i="3"/>
  <c r="CB112" i="3"/>
  <c r="CA112" i="3" s="1"/>
  <c r="CI112" i="3"/>
  <c r="CG112" i="3"/>
  <c r="CF112" i="3"/>
  <c r="CH112" i="3"/>
  <c r="CD71" i="3"/>
  <c r="CC71" i="3"/>
  <c r="CH71" i="3"/>
  <c r="CG71" i="3"/>
  <c r="CB71" i="3"/>
  <c r="CA71" i="3" s="1"/>
  <c r="CI71" i="3"/>
  <c r="CF71" i="3"/>
  <c r="CE71" i="3"/>
  <c r="CF81" i="3"/>
  <c r="CD81" i="3"/>
  <c r="CC81" i="3"/>
  <c r="CI81" i="3"/>
  <c r="CH81" i="3"/>
  <c r="CE81" i="3"/>
  <c r="CB81" i="3"/>
  <c r="CA81" i="3" s="1"/>
  <c r="CD77" i="3"/>
  <c r="CC77" i="3"/>
  <c r="CH77" i="3"/>
  <c r="CG77" i="3"/>
  <c r="CI77" i="3"/>
  <c r="CF77" i="3"/>
  <c r="CE77" i="3"/>
  <c r="CB77" i="3"/>
  <c r="CA77" i="3" s="1"/>
  <c r="CH78" i="3"/>
  <c r="CG78" i="3"/>
  <c r="CD78" i="3"/>
  <c r="CC78" i="3"/>
  <c r="CI78" i="3"/>
  <c r="CF78" i="3"/>
  <c r="CE78" i="3"/>
  <c r="CB78" i="3"/>
  <c r="CA78" i="3" s="1"/>
  <c r="BK44" i="3"/>
  <c r="O44" i="3"/>
  <c r="B8" i="3"/>
  <c r="B15" i="3"/>
  <c r="O36" i="3"/>
  <c r="BK36" i="3"/>
  <c r="P13" i="3"/>
  <c r="BN13" i="3" s="1"/>
  <c r="BM13" i="3"/>
  <c r="CE43" i="3"/>
  <c r="CD43" i="3"/>
  <c r="CB43" i="3"/>
  <c r="CA43" i="3" s="1"/>
  <c r="CI43" i="3"/>
  <c r="CH43" i="3"/>
  <c r="CG43" i="3"/>
  <c r="CF43" i="3"/>
  <c r="CC43" i="3"/>
  <c r="B21" i="3"/>
  <c r="B14" i="3"/>
  <c r="B24" i="3"/>
  <c r="B40" i="3"/>
  <c r="B62" i="3"/>
  <c r="B48" i="3"/>
  <c r="B68" i="3"/>
  <c r="B65" i="3"/>
  <c r="B86" i="3"/>
  <c r="B94" i="3"/>
  <c r="B110" i="3"/>
  <c r="B101" i="3"/>
  <c r="B118" i="3"/>
  <c r="B134" i="3"/>
  <c r="B121" i="3"/>
  <c r="B139" i="3"/>
  <c r="B157" i="3"/>
  <c r="B142" i="3"/>
  <c r="B163" i="3"/>
  <c r="B170" i="3"/>
  <c r="B186" i="3"/>
  <c r="B185" i="3"/>
  <c r="B197" i="3"/>
  <c r="B200" i="3"/>
  <c r="B207" i="3"/>
  <c r="B214" i="3"/>
  <c r="B233" i="3"/>
  <c r="O16" i="3"/>
  <c r="BK16" i="3"/>
  <c r="AJ17" i="1"/>
  <c r="AO17" i="1"/>
  <c r="AN17" i="1"/>
  <c r="CB230" i="3"/>
  <c r="CA230" i="3" s="1"/>
  <c r="CI230" i="3"/>
  <c r="CG230" i="3"/>
  <c r="CF230" i="3"/>
  <c r="CC230" i="3"/>
  <c r="CH230" i="3"/>
  <c r="CE230" i="3"/>
  <c r="CD230" i="3"/>
  <c r="BM187" i="3"/>
  <c r="P187" i="3"/>
  <c r="BN187" i="3" s="1"/>
  <c r="BM110" i="3"/>
  <c r="P110" i="3"/>
  <c r="BN110" i="3" s="1"/>
  <c r="B28" i="3"/>
  <c r="B63" i="3"/>
  <c r="B51" i="3"/>
  <c r="B52" i="3"/>
  <c r="B76" i="3"/>
  <c r="B70" i="3"/>
  <c r="B83" i="3"/>
  <c r="B98" i="3"/>
  <c r="B89" i="3"/>
  <c r="B105" i="3"/>
  <c r="B122" i="3"/>
  <c r="B137" i="3"/>
  <c r="B125" i="3"/>
  <c r="B147" i="3"/>
  <c r="B156" i="3"/>
  <c r="B146" i="3"/>
  <c r="B160" i="3"/>
  <c r="B174" i="3"/>
  <c r="B173" i="3"/>
  <c r="B190" i="3"/>
  <c r="B201" i="3"/>
  <c r="B205" i="3"/>
  <c r="B219" i="3"/>
  <c r="B216" i="3"/>
  <c r="B230" i="3"/>
  <c r="AJ19" i="1"/>
  <c r="AO19" i="1"/>
  <c r="AN19" i="1"/>
  <c r="J18" i="1"/>
  <c r="O214" i="3"/>
  <c r="BK214" i="3"/>
  <c r="BM119" i="3"/>
  <c r="P119" i="3"/>
  <c r="BN119" i="3" s="1"/>
  <c r="B50" i="3"/>
  <c r="B103" i="3"/>
  <c r="B152" i="3"/>
  <c r="B199" i="3"/>
  <c r="BM195" i="3"/>
  <c r="P195" i="3"/>
  <c r="BN195" i="3" s="1"/>
  <c r="BM102" i="3"/>
  <c r="P102" i="3"/>
  <c r="BN102" i="3" s="1"/>
  <c r="P211" i="3"/>
  <c r="BN211" i="3" s="1"/>
  <c r="BM172" i="3"/>
  <c r="P172" i="3"/>
  <c r="BN172" i="3" s="1"/>
  <c r="BM167" i="3"/>
  <c r="P167" i="3"/>
  <c r="BN167" i="3" s="1"/>
  <c r="CI148" i="3"/>
  <c r="CH148" i="3"/>
  <c r="CG148" i="3"/>
  <c r="CF148" i="3"/>
  <c r="CD148" i="3"/>
  <c r="CC148" i="3"/>
  <c r="CB148" i="3"/>
  <c r="CA148" i="3" s="1"/>
  <c r="CE148" i="3"/>
  <c r="BM118" i="3"/>
  <c r="P118" i="3"/>
  <c r="BN118" i="3" s="1"/>
  <c r="BM116" i="3"/>
  <c r="P116" i="3"/>
  <c r="BN116" i="3" s="1"/>
  <c r="CI127" i="3"/>
  <c r="CH127" i="3"/>
  <c r="CG127" i="3"/>
  <c r="CF127" i="3"/>
  <c r="CE127" i="3"/>
  <c r="CD127" i="3"/>
  <c r="CC127" i="3"/>
  <c r="CB127" i="3"/>
  <c r="CA127" i="3" s="1"/>
  <c r="BM114" i="3"/>
  <c r="P114" i="3"/>
  <c r="BN114" i="3" s="1"/>
  <c r="BM122" i="3"/>
  <c r="P122" i="3"/>
  <c r="BN122" i="3" s="1"/>
  <c r="BM120" i="3"/>
  <c r="P120" i="3"/>
  <c r="BN120" i="3" s="1"/>
  <c r="BM103" i="3"/>
  <c r="P103" i="3"/>
  <c r="BN103" i="3" s="1"/>
  <c r="BM95" i="3"/>
  <c r="P95" i="3"/>
  <c r="BN95" i="3" s="1"/>
  <c r="CD73" i="3"/>
  <c r="CH73" i="3"/>
  <c r="CG73" i="3"/>
  <c r="CI73" i="3"/>
  <c r="CF73" i="3"/>
  <c r="CE73" i="3"/>
  <c r="CB73" i="3"/>
  <c r="CA73" i="3" s="1"/>
  <c r="BK45" i="3"/>
  <c r="O45" i="3"/>
  <c r="CE33" i="3"/>
  <c r="CD33" i="3"/>
  <c r="CB33" i="3"/>
  <c r="CA33" i="3" s="1"/>
  <c r="CI33" i="3"/>
  <c r="CH33" i="3"/>
  <c r="CG33" i="3"/>
  <c r="CF33" i="3"/>
  <c r="CC33" i="3"/>
  <c r="B35" i="3"/>
  <c r="B41" i="3"/>
  <c r="B11" i="3"/>
  <c r="B17" i="3"/>
  <c r="B7" i="3"/>
  <c r="B30" i="3"/>
  <c r="B53" i="3"/>
  <c r="B61" i="3"/>
  <c r="B54" i="3"/>
  <c r="B67" i="3"/>
  <c r="B74" i="3"/>
  <c r="B85" i="3"/>
  <c r="B100" i="3"/>
  <c r="B91" i="3"/>
  <c r="B107" i="3"/>
  <c r="B124" i="3"/>
  <c r="B143" i="3"/>
  <c r="B127" i="3"/>
  <c r="B149" i="3"/>
  <c r="B159" i="3"/>
  <c r="B148" i="3"/>
  <c r="B166" i="3"/>
  <c r="B176" i="3"/>
  <c r="B175" i="3"/>
  <c r="B221" i="3"/>
  <c r="B203" i="3"/>
  <c r="B204" i="3"/>
  <c r="B217" i="3"/>
  <c r="B218" i="3"/>
  <c r="B232" i="3"/>
  <c r="BM10" i="3"/>
  <c r="P10" i="3"/>
  <c r="BN10" i="3" s="1"/>
  <c r="O11" i="3"/>
  <c r="BK11" i="3"/>
  <c r="B27" i="3"/>
  <c r="AO31" i="1"/>
  <c r="AN31" i="1"/>
  <c r="AJ31" i="1"/>
  <c r="BM117" i="3"/>
  <c r="P117" i="3"/>
  <c r="BN117" i="3" s="1"/>
  <c r="CE128" i="3"/>
  <c r="CD128" i="3"/>
  <c r="CC128" i="3"/>
  <c r="CB128" i="3"/>
  <c r="CA128" i="3" s="1"/>
  <c r="CI128" i="3"/>
  <c r="CH128" i="3"/>
  <c r="CG128" i="3"/>
  <c r="CF128" i="3"/>
  <c r="CI123" i="3"/>
  <c r="CG123" i="3"/>
  <c r="CF123" i="3"/>
  <c r="CD123" i="3"/>
  <c r="CC123" i="3"/>
  <c r="CB123" i="3"/>
  <c r="CA123" i="3" s="1"/>
  <c r="CH123" i="3"/>
  <c r="CE123" i="3"/>
  <c r="BK52" i="3"/>
  <c r="O52" i="3"/>
  <c r="B43" i="3"/>
  <c r="B96" i="3"/>
  <c r="B123" i="3"/>
  <c r="B188" i="3"/>
  <c r="B215" i="3"/>
  <c r="AN33" i="1"/>
  <c r="AO33" i="1"/>
  <c r="AJ33" i="1"/>
  <c r="P218" i="3"/>
  <c r="BN218" i="3" s="1"/>
  <c r="BM218" i="3"/>
  <c r="P92" i="3"/>
  <c r="BN92" i="3" s="1"/>
  <c r="BM92" i="3"/>
  <c r="CI109" i="3"/>
  <c r="CG109" i="3"/>
  <c r="CF109" i="3"/>
  <c r="CC109" i="3"/>
  <c r="CB109" i="3"/>
  <c r="CA109" i="3" s="1"/>
  <c r="CH109" i="3"/>
  <c r="CE109" i="3"/>
  <c r="CD109" i="3"/>
  <c r="CD67" i="3"/>
  <c r="CC67" i="3"/>
  <c r="CH67" i="3"/>
  <c r="CB67" i="3"/>
  <c r="CA67" i="3" s="1"/>
  <c r="CI67" i="3"/>
  <c r="CF67" i="3"/>
  <c r="CE67" i="3"/>
  <c r="CH74" i="3"/>
  <c r="CG74" i="3"/>
  <c r="CD74" i="3"/>
  <c r="CC74" i="3"/>
  <c r="CI74" i="3"/>
  <c r="CF74" i="3"/>
  <c r="CE74" i="3"/>
  <c r="CB74" i="3"/>
  <c r="CA74" i="3" s="1"/>
  <c r="BK42" i="3"/>
  <c r="O42" i="3"/>
  <c r="O34" i="3"/>
  <c r="BK34" i="3"/>
  <c r="BM224" i="3"/>
  <c r="P224" i="3"/>
  <c r="BN224" i="3" s="1"/>
  <c r="CB215" i="3"/>
  <c r="CA215" i="3" s="1"/>
  <c r="CI215" i="3"/>
  <c r="CD215" i="3"/>
  <c r="CC215" i="3"/>
  <c r="CH215" i="3"/>
  <c r="CE215" i="3"/>
  <c r="CG215" i="3"/>
  <c r="CF215" i="3"/>
  <c r="BM205" i="3"/>
  <c r="P205" i="3"/>
  <c r="BN205" i="3" s="1"/>
  <c r="BM177" i="3"/>
  <c r="P177" i="3"/>
  <c r="BN177" i="3" s="1"/>
  <c r="O173" i="3"/>
  <c r="BK173" i="3"/>
  <c r="BM186" i="3"/>
  <c r="P186" i="3"/>
  <c r="BN186" i="3" s="1"/>
  <c r="CB180" i="3"/>
  <c r="CA180" i="3" s="1"/>
  <c r="CI180" i="3"/>
  <c r="CH180" i="3"/>
  <c r="CG180" i="3"/>
  <c r="CF180" i="3"/>
  <c r="CD180" i="3"/>
  <c r="CC180" i="3"/>
  <c r="CE180" i="3"/>
  <c r="CB178" i="3"/>
  <c r="CA178" i="3" s="1"/>
  <c r="CI178" i="3"/>
  <c r="CH178" i="3"/>
  <c r="CG178" i="3"/>
  <c r="CF178" i="3"/>
  <c r="CD178" i="3"/>
  <c r="CC178" i="3"/>
  <c r="CE178" i="3"/>
  <c r="BM165" i="3"/>
  <c r="P165" i="3"/>
  <c r="BN165" i="3" s="1"/>
  <c r="BM194" i="3"/>
  <c r="P194" i="3"/>
  <c r="BN194" i="3" s="1"/>
  <c r="BM144" i="3"/>
  <c r="P144" i="3"/>
  <c r="BN144" i="3" s="1"/>
  <c r="CH142" i="3"/>
  <c r="CG142" i="3"/>
  <c r="CF142" i="3"/>
  <c r="CC142" i="3"/>
  <c r="CD142" i="3"/>
  <c r="CB142" i="3"/>
  <c r="CA142" i="3" s="1"/>
  <c r="CI142" i="3"/>
  <c r="CE142" i="3"/>
  <c r="BM113" i="3"/>
  <c r="P113" i="3"/>
  <c r="BN113" i="3" s="1"/>
  <c r="BM100" i="3"/>
  <c r="P100" i="3"/>
  <c r="BN100" i="3" s="1"/>
  <c r="P90" i="3"/>
  <c r="BN90" i="3" s="1"/>
  <c r="BM90" i="3"/>
  <c r="P87" i="3"/>
  <c r="BN87" i="3" s="1"/>
  <c r="BM87" i="3"/>
  <c r="CF83" i="3"/>
  <c r="CE83" i="3"/>
  <c r="CD83" i="3"/>
  <c r="CC83" i="3"/>
  <c r="CB83" i="3"/>
  <c r="CA83" i="3" s="1"/>
  <c r="CI83" i="3"/>
  <c r="CH83" i="3"/>
  <c r="CF79" i="3"/>
  <c r="CD79" i="3"/>
  <c r="CC79" i="3"/>
  <c r="CH79" i="3"/>
  <c r="CG79" i="3"/>
  <c r="CE79" i="3"/>
  <c r="CB79" i="3"/>
  <c r="CA79" i="3" s="1"/>
  <c r="CI79" i="3"/>
  <c r="CF85" i="3"/>
  <c r="CE85" i="3"/>
  <c r="CD85" i="3"/>
  <c r="CC85" i="3"/>
  <c r="CB85" i="3"/>
  <c r="CA85" i="3" s="1"/>
  <c r="CI85" i="3"/>
  <c r="CH85" i="3"/>
  <c r="CG85" i="3"/>
  <c r="CH72" i="3"/>
  <c r="CG72" i="3"/>
  <c r="CD72" i="3"/>
  <c r="CC72" i="3"/>
  <c r="CF72" i="3"/>
  <c r="CE72" i="3"/>
  <c r="CB72" i="3"/>
  <c r="CA72" i="3" s="1"/>
  <c r="CI72" i="3"/>
  <c r="BK53" i="3"/>
  <c r="O53" i="3"/>
  <c r="CC57" i="3"/>
  <c r="CG57" i="3"/>
  <c r="CF57" i="3"/>
  <c r="CB57" i="3"/>
  <c r="CA57" i="3" s="1"/>
  <c r="CI57" i="3"/>
  <c r="CH57" i="3"/>
  <c r="CE57" i="3"/>
  <c r="CD57" i="3"/>
  <c r="BK50" i="3"/>
  <c r="O50" i="3"/>
  <c r="B33" i="3"/>
  <c r="B39" i="3"/>
  <c r="O32" i="3"/>
  <c r="BK32" i="3"/>
  <c r="C3" i="3"/>
  <c r="BK46" i="3"/>
  <c r="O46" i="3"/>
  <c r="BM9" i="3"/>
  <c r="P9" i="3"/>
  <c r="BN9" i="3" s="1"/>
  <c r="B16" i="3"/>
  <c r="B32" i="3"/>
  <c r="B55" i="3"/>
  <c r="B49" i="3"/>
  <c r="B56" i="3"/>
  <c r="B71" i="3"/>
  <c r="B78" i="3"/>
  <c r="B87" i="3"/>
  <c r="B102" i="3"/>
  <c r="B93" i="3"/>
  <c r="B109" i="3"/>
  <c r="B126" i="3"/>
  <c r="B113" i="3"/>
  <c r="B129" i="3"/>
  <c r="B154" i="3"/>
  <c r="B165" i="3"/>
  <c r="B150" i="3"/>
  <c r="B168" i="3"/>
  <c r="B178" i="3"/>
  <c r="B177" i="3"/>
  <c r="B189" i="3"/>
  <c r="B192" i="3"/>
  <c r="B206" i="3"/>
  <c r="B223" i="3"/>
  <c r="B220" i="3"/>
  <c r="B234" i="3"/>
  <c r="BK8" i="3"/>
  <c r="O8" i="3"/>
  <c r="CH12" i="3"/>
  <c r="CE12" i="3"/>
  <c r="CB12" i="3"/>
  <c r="CA12" i="3" s="1"/>
  <c r="AJ32" i="1"/>
  <c r="AO32" i="1"/>
  <c r="AN32" i="1"/>
  <c r="AN25" i="1"/>
  <c r="AJ25" i="1"/>
  <c r="AO25" i="1"/>
  <c r="BM233" i="3"/>
  <c r="P233" i="3"/>
  <c r="BN233" i="3" s="1"/>
  <c r="BM197" i="3"/>
  <c r="P197" i="3"/>
  <c r="BN197" i="3" s="1"/>
  <c r="BM121" i="3"/>
  <c r="P121" i="3"/>
  <c r="BN121" i="3" s="1"/>
  <c r="B45" i="3"/>
  <c r="B81" i="3"/>
  <c r="B145" i="3"/>
  <c r="B187" i="3"/>
  <c r="B209" i="3"/>
  <c r="AJ22" i="1"/>
  <c r="AN22" i="1"/>
  <c r="AO22" i="1"/>
  <c r="BM231" i="3"/>
  <c r="P231" i="3"/>
  <c r="BN231" i="3" s="1"/>
  <c r="P210" i="3"/>
  <c r="BN210" i="3" s="1"/>
  <c r="BM210" i="3"/>
  <c r="BM171" i="3"/>
  <c r="P171" i="3"/>
  <c r="BN171" i="3" s="1"/>
  <c r="CE157" i="3"/>
  <c r="CD157" i="3"/>
  <c r="CC157" i="3"/>
  <c r="CI157" i="3"/>
  <c r="CH157" i="3"/>
  <c r="CG157" i="3"/>
  <c r="CF157" i="3"/>
  <c r="CB157" i="3"/>
  <c r="CA157" i="3" s="1"/>
  <c r="BM82" i="3"/>
  <c r="P82" i="3"/>
  <c r="BN82" i="3" s="1"/>
  <c r="BK49" i="3"/>
  <c r="O49" i="3"/>
  <c r="CI28" i="3"/>
  <c r="CF28" i="3"/>
  <c r="CE28" i="3"/>
  <c r="CD28" i="3"/>
  <c r="CC28" i="3"/>
  <c r="CH28" i="3"/>
  <c r="CG28" i="3"/>
  <c r="CB28" i="3"/>
  <c r="CA28" i="3" s="1"/>
  <c r="BM225" i="3"/>
  <c r="P225" i="3"/>
  <c r="BN225" i="3" s="1"/>
  <c r="BM208" i="3"/>
  <c r="P208" i="3"/>
  <c r="BN208" i="3" s="1"/>
  <c r="P198" i="3"/>
  <c r="BN198" i="3" s="1"/>
  <c r="BM198" i="3"/>
  <c r="P202" i="3"/>
  <c r="BN202" i="3" s="1"/>
  <c r="BM202" i="3"/>
  <c r="CE203" i="3"/>
  <c r="CD203" i="3"/>
  <c r="CC203" i="3"/>
  <c r="CI203" i="3"/>
  <c r="CH203" i="3"/>
  <c r="CG203" i="3"/>
  <c r="CF203" i="3"/>
  <c r="CB203" i="3"/>
  <c r="CA203" i="3" s="1"/>
  <c r="P212" i="3"/>
  <c r="BN212" i="3" s="1"/>
  <c r="BM212" i="3"/>
  <c r="BM185" i="3"/>
  <c r="P185" i="3"/>
  <c r="BN185" i="3" s="1"/>
  <c r="CE163" i="3"/>
  <c r="CD163" i="3"/>
  <c r="CC163" i="3"/>
  <c r="CI163" i="3"/>
  <c r="CG163" i="3"/>
  <c r="CF163" i="3"/>
  <c r="CB163" i="3"/>
  <c r="CA163" i="3" s="1"/>
  <c r="CH163" i="3"/>
  <c r="BM174" i="3"/>
  <c r="P174" i="3"/>
  <c r="BN174" i="3" s="1"/>
  <c r="CE161" i="3"/>
  <c r="CD161" i="3"/>
  <c r="CC161" i="3"/>
  <c r="CI161" i="3"/>
  <c r="CH161" i="3"/>
  <c r="CG161" i="3"/>
  <c r="CF161" i="3"/>
  <c r="CB161" i="3"/>
  <c r="CA161" i="3" s="1"/>
  <c r="BM145" i="3"/>
  <c r="P145" i="3"/>
  <c r="BN145" i="3" s="1"/>
  <c r="CE130" i="3"/>
  <c r="CD130" i="3"/>
  <c r="CC130" i="3"/>
  <c r="CB130" i="3"/>
  <c r="CA130" i="3" s="1"/>
  <c r="CI130" i="3"/>
  <c r="CH130" i="3"/>
  <c r="CG130" i="3"/>
  <c r="CF130" i="3"/>
  <c r="CE132" i="3"/>
  <c r="CD132" i="3"/>
  <c r="CC132" i="3"/>
  <c r="CB132" i="3"/>
  <c r="CA132" i="3" s="1"/>
  <c r="CI132" i="3"/>
  <c r="CH132" i="3"/>
  <c r="CG132" i="3"/>
  <c r="CF132" i="3"/>
  <c r="CI125" i="3"/>
  <c r="CH125" i="3"/>
  <c r="CF125" i="3"/>
  <c r="CD125" i="3"/>
  <c r="CC125" i="3"/>
  <c r="CB125" i="3"/>
  <c r="CA125" i="3" s="1"/>
  <c r="CE125" i="3"/>
  <c r="CI131" i="3"/>
  <c r="CH131" i="3"/>
  <c r="CG131" i="3"/>
  <c r="CF131" i="3"/>
  <c r="CE131" i="3"/>
  <c r="CD131" i="3"/>
  <c r="CC131" i="3"/>
  <c r="CB131" i="3"/>
  <c r="CA131" i="3" s="1"/>
  <c r="BM101" i="3"/>
  <c r="P101" i="3"/>
  <c r="BN101" i="3" s="1"/>
  <c r="BM93" i="3"/>
  <c r="P93" i="3"/>
  <c r="BN93" i="3" s="1"/>
  <c r="BM80" i="3"/>
  <c r="P80" i="3"/>
  <c r="BN80" i="3" s="1"/>
  <c r="CE31" i="3"/>
  <c r="CD31" i="3"/>
  <c r="CB31" i="3"/>
  <c r="CA31" i="3" s="1"/>
  <c r="CI31" i="3"/>
  <c r="CH31" i="3"/>
  <c r="CG31" i="3"/>
  <c r="CF31" i="3"/>
  <c r="CC31" i="3"/>
  <c r="B31" i="3"/>
  <c r="BM51" i="3"/>
  <c r="P51" i="3"/>
  <c r="BN51" i="3" s="1"/>
  <c r="B29" i="3"/>
  <c r="B23" i="3"/>
  <c r="B47" i="3"/>
  <c r="B18" i="3"/>
  <c r="B34" i="3"/>
  <c r="B58" i="3"/>
  <c r="B42" i="3"/>
  <c r="B69" i="3"/>
  <c r="B75" i="3"/>
  <c r="B80" i="3"/>
  <c r="B88" i="3"/>
  <c r="B104" i="3"/>
  <c r="B95" i="3"/>
  <c r="B111" i="3"/>
  <c r="B128" i="3"/>
  <c r="B115" i="3"/>
  <c r="B131" i="3"/>
  <c r="B162" i="3"/>
  <c r="B136" i="3"/>
  <c r="B153" i="3"/>
  <c r="B171" i="3"/>
  <c r="B180" i="3"/>
  <c r="B179" i="3"/>
  <c r="B191" i="3"/>
  <c r="B194" i="3"/>
  <c r="B208" i="3"/>
  <c r="B225" i="3"/>
  <c r="B222" i="3"/>
  <c r="B227" i="3"/>
  <c r="B25" i="3"/>
  <c r="C4" i="3"/>
  <c r="AO23" i="1"/>
  <c r="AN23" i="1"/>
  <c r="AJ23" i="1"/>
  <c r="P199" i="3"/>
  <c r="BN199" i="3" s="1"/>
  <c r="BM199" i="3"/>
  <c r="CI140" i="3"/>
  <c r="CD140" i="3"/>
  <c r="B112" i="3"/>
  <c r="B144" i="3"/>
  <c r="AO20" i="1"/>
  <c r="AN20" i="1"/>
  <c r="AJ20" i="1"/>
  <c r="BM192" i="3"/>
  <c r="P192" i="3"/>
  <c r="BN192" i="3" s="1"/>
  <c r="BM221" i="3"/>
  <c r="P221" i="3"/>
  <c r="BN221" i="3" s="1"/>
  <c r="BM183" i="3"/>
  <c r="P183" i="3"/>
  <c r="BN183" i="3" s="1"/>
  <c r="BM143" i="3"/>
  <c r="P143" i="3"/>
  <c r="BN143" i="3" s="1"/>
  <c r="CD138" i="3"/>
  <c r="CB138" i="3"/>
  <c r="CA138" i="3" s="1"/>
  <c r="BM98" i="3"/>
  <c r="P98" i="3"/>
  <c r="BN98" i="3" s="1"/>
  <c r="P88" i="3"/>
  <c r="BN88" i="3" s="1"/>
  <c r="BM88" i="3"/>
  <c r="BM47" i="3"/>
  <c r="P47" i="3"/>
  <c r="BN47" i="3" s="1"/>
  <c r="BK48" i="3"/>
  <c r="O48" i="3"/>
  <c r="CG14" i="3"/>
  <c r="CF14" i="3"/>
  <c r="CD14" i="3"/>
  <c r="CB14" i="3"/>
  <c r="CA14" i="3" s="1"/>
  <c r="CI14" i="3"/>
  <c r="CH14" i="3"/>
  <c r="CE14" i="3"/>
  <c r="CC14" i="3"/>
  <c r="O38" i="3"/>
  <c r="BK38" i="3"/>
  <c r="O30" i="3"/>
  <c r="BK30" i="3"/>
  <c r="B10" i="3"/>
  <c r="B20" i="3"/>
  <c r="B36" i="3"/>
  <c r="B59" i="3"/>
  <c r="B44" i="3"/>
  <c r="B73" i="3"/>
  <c r="C73" i="3" s="1"/>
  <c r="B79" i="3"/>
  <c r="B82" i="3"/>
  <c r="B90" i="3"/>
  <c r="B106" i="3"/>
  <c r="B97" i="3"/>
  <c r="B114" i="3"/>
  <c r="B130" i="3"/>
  <c r="B117" i="3"/>
  <c r="B133" i="3"/>
  <c r="B164" i="3"/>
  <c r="B138" i="3"/>
  <c r="B161" i="3"/>
  <c r="B167" i="3"/>
  <c r="B182" i="3"/>
  <c r="B181" i="3"/>
  <c r="B193" i="3"/>
  <c r="B196" i="3"/>
  <c r="B211" i="3"/>
  <c r="B210" i="3"/>
  <c r="B224" i="3"/>
  <c r="CI40" i="3"/>
  <c r="CE40" i="3"/>
  <c r="CD40" i="3"/>
  <c r="CC40" i="3"/>
  <c r="CB40" i="3"/>
  <c r="CA40" i="3" s="1"/>
  <c r="CH40" i="3"/>
  <c r="CG40" i="3"/>
  <c r="CF40" i="3"/>
  <c r="O20" i="3"/>
  <c r="BK20" i="3"/>
  <c r="BM15" i="3"/>
  <c r="P15" i="3"/>
  <c r="BN15" i="3" s="1"/>
  <c r="CB6" i="3"/>
  <c r="CA6" i="3" s="1"/>
  <c r="CG6" i="3"/>
  <c r="CH6" i="3"/>
  <c r="CF6" i="3"/>
  <c r="CE6" i="3"/>
  <c r="CD6" i="3"/>
  <c r="CC6" i="3"/>
  <c r="CI6" i="3"/>
  <c r="AJ24" i="1"/>
  <c r="AO24" i="1"/>
  <c r="AN24" i="1"/>
  <c r="AO28" i="1"/>
  <c r="AN28" i="1"/>
  <c r="AJ28" i="1"/>
  <c r="AO26" i="1"/>
  <c r="AN26" i="1"/>
  <c r="AJ26" i="1"/>
  <c r="CF12" i="3" l="1"/>
  <c r="CG12" i="3"/>
  <c r="CD12" i="3"/>
  <c r="CI12" i="3"/>
  <c r="C196" i="3"/>
  <c r="BM137" i="3"/>
  <c r="BM86" i="3"/>
  <c r="CE69" i="3"/>
  <c r="C18" i="3"/>
  <c r="C10" i="3"/>
  <c r="CF69" i="3"/>
  <c r="C29" i="3"/>
  <c r="CI69" i="3"/>
  <c r="CG69" i="3"/>
  <c r="CH69" i="3"/>
  <c r="P106" i="3"/>
  <c r="BN106" i="3" s="1"/>
  <c r="CC69" i="3"/>
  <c r="CD69" i="3"/>
  <c r="CE2" i="3"/>
  <c r="CC2" i="3"/>
  <c r="CF2" i="3"/>
  <c r="C191" i="3"/>
  <c r="C117" i="3"/>
  <c r="CG2" i="3"/>
  <c r="C100" i="3"/>
  <c r="C87" i="3"/>
  <c r="C39" i="3"/>
  <c r="CF54" i="3"/>
  <c r="C170" i="3"/>
  <c r="CI154" i="3"/>
  <c r="CC158" i="3"/>
  <c r="CC154" i="3"/>
  <c r="CF158" i="3"/>
  <c r="BM209" i="3"/>
  <c r="CI209" i="3" s="1"/>
  <c r="CD154" i="3"/>
  <c r="C47" i="3"/>
  <c r="CF154" i="3"/>
  <c r="CB158" i="3"/>
  <c r="CA158" i="3" s="1"/>
  <c r="CH154" i="3"/>
  <c r="CI158" i="3"/>
  <c r="CH158" i="3"/>
  <c r="P158" i="3"/>
  <c r="BN158" i="3" s="1"/>
  <c r="C31" i="3"/>
  <c r="C161" i="3"/>
  <c r="C90" i="3"/>
  <c r="CE138" i="3"/>
  <c r="CC138" i="3"/>
  <c r="C44" i="3"/>
  <c r="CH138" i="3"/>
  <c r="CG138" i="3"/>
  <c r="C136" i="3"/>
  <c r="BM150" i="3"/>
  <c r="CB150" i="3" s="1"/>
  <c r="CA150" i="3" s="1"/>
  <c r="CF138" i="3"/>
  <c r="C49" i="3"/>
  <c r="C106" i="3"/>
  <c r="CE140" i="3"/>
  <c r="C126" i="3"/>
  <c r="C203" i="3"/>
  <c r="C36" i="3"/>
  <c r="CC140" i="3"/>
  <c r="CF140" i="3"/>
  <c r="CG158" i="3"/>
  <c r="CG140" i="3"/>
  <c r="P200" i="3"/>
  <c r="BN200" i="3" s="1"/>
  <c r="CH140" i="3"/>
  <c r="C227" i="3"/>
  <c r="C104" i="3"/>
  <c r="BM228" i="3"/>
  <c r="CI228" i="3" s="1"/>
  <c r="CH54" i="3"/>
  <c r="CG54" i="3"/>
  <c r="C27" i="3"/>
  <c r="CI54" i="3"/>
  <c r="P84" i="3"/>
  <c r="BN84" i="3" s="1"/>
  <c r="C128" i="3"/>
  <c r="C42" i="3"/>
  <c r="CD54" i="3"/>
  <c r="CB54" i="3"/>
  <c r="CA54" i="3" s="1"/>
  <c r="C164" i="3"/>
  <c r="C171" i="3"/>
  <c r="C95" i="3"/>
  <c r="C78" i="3"/>
  <c r="C7" i="3"/>
  <c r="CC54" i="3"/>
  <c r="P2" i="3"/>
  <c r="BN2" i="3" s="1"/>
  <c r="CD2" i="3"/>
  <c r="CI2" i="3"/>
  <c r="C236" i="3"/>
  <c r="C177" i="3"/>
  <c r="C75" i="3"/>
  <c r="C234" i="3"/>
  <c r="C150" i="3"/>
  <c r="C25" i="3"/>
  <c r="C111" i="3"/>
  <c r="C133" i="3"/>
  <c r="C148" i="3"/>
  <c r="C230" i="3"/>
  <c r="C199" i="3"/>
  <c r="C69" i="3"/>
  <c r="C93" i="3"/>
  <c r="CB2" i="3"/>
  <c r="CA2" i="3" s="1"/>
  <c r="C23" i="3"/>
  <c r="C123" i="3"/>
  <c r="C220" i="3"/>
  <c r="C102" i="3"/>
  <c r="C16" i="3"/>
  <c r="C41" i="3"/>
  <c r="C109" i="3"/>
  <c r="C58" i="3"/>
  <c r="C143" i="3"/>
  <c r="C34" i="3"/>
  <c r="BM41" i="3"/>
  <c r="CI41" i="3" s="1"/>
  <c r="BM39" i="3"/>
  <c r="P39" i="3"/>
  <c r="BN39" i="3" s="1"/>
  <c r="P139" i="3"/>
  <c r="BN139" i="3" s="1"/>
  <c r="C232" i="3"/>
  <c r="C79" i="3"/>
  <c r="C222" i="3"/>
  <c r="C153" i="3"/>
  <c r="C229" i="3"/>
  <c r="C112" i="3"/>
  <c r="C114" i="3"/>
  <c r="C59" i="3"/>
  <c r="C167" i="3"/>
  <c r="CG228" i="3"/>
  <c r="C55" i="3"/>
  <c r="C217" i="3"/>
  <c r="C159" i="3"/>
  <c r="C85" i="3"/>
  <c r="C156" i="3"/>
  <c r="C193" i="3"/>
  <c r="C149" i="3"/>
  <c r="C152" i="3"/>
  <c r="C88" i="3"/>
  <c r="C130" i="3"/>
  <c r="C208" i="3"/>
  <c r="C162" i="3"/>
  <c r="C67" i="3"/>
  <c r="C201" i="3"/>
  <c r="C214" i="3"/>
  <c r="C14" i="3"/>
  <c r="P156" i="3"/>
  <c r="BN156" i="3" s="1"/>
  <c r="BM156" i="3"/>
  <c r="C175" i="3"/>
  <c r="C61" i="3"/>
  <c r="C122" i="3"/>
  <c r="C38" i="3"/>
  <c r="C224" i="3"/>
  <c r="C20" i="3"/>
  <c r="P226" i="3"/>
  <c r="BN226" i="3" s="1"/>
  <c r="BM226" i="3"/>
  <c r="C187" i="3"/>
  <c r="C210" i="3"/>
  <c r="C138" i="3"/>
  <c r="C144" i="3"/>
  <c r="C185" i="3"/>
  <c r="P23" i="3"/>
  <c r="BN23" i="3" s="1"/>
  <c r="BM23" i="3"/>
  <c r="BM19" i="3"/>
  <c r="P19" i="3"/>
  <c r="BN19" i="3" s="1"/>
  <c r="C211" i="3"/>
  <c r="C225" i="3"/>
  <c r="C168" i="3"/>
  <c r="C32" i="3"/>
  <c r="C204" i="3"/>
  <c r="C176" i="3"/>
  <c r="C174" i="3"/>
  <c r="C140" i="3"/>
  <c r="C206" i="3"/>
  <c r="C173" i="3"/>
  <c r="C51" i="3"/>
  <c r="C86" i="3"/>
  <c r="C184" i="3"/>
  <c r="C182" i="3"/>
  <c r="C179" i="3"/>
  <c r="C192" i="3"/>
  <c r="C129" i="3"/>
  <c r="C71" i="3"/>
  <c r="C215" i="3"/>
  <c r="C107" i="3"/>
  <c r="C53" i="3"/>
  <c r="C63" i="3"/>
  <c r="C65" i="3"/>
  <c r="C180" i="3"/>
  <c r="C188" i="3"/>
  <c r="C166" i="3"/>
  <c r="C121" i="3"/>
  <c r="C96" i="3"/>
  <c r="C219" i="3"/>
  <c r="C80" i="3"/>
  <c r="CC168" i="3"/>
  <c r="CD168" i="3"/>
  <c r="CB168" i="3"/>
  <c r="CA168" i="3" s="1"/>
  <c r="CI168" i="3"/>
  <c r="CH168" i="3"/>
  <c r="CG168" i="3"/>
  <c r="CF168" i="3"/>
  <c r="CE168" i="3"/>
  <c r="BM234" i="3"/>
  <c r="P234" i="3"/>
  <c r="BN234" i="3" s="1"/>
  <c r="BM68" i="3"/>
  <c r="P68" i="3"/>
  <c r="BN68" i="3" s="1"/>
  <c r="CD21" i="3"/>
  <c r="CC21" i="3"/>
  <c r="CE21" i="3"/>
  <c r="CB21" i="3"/>
  <c r="CA21" i="3" s="1"/>
  <c r="CI21" i="3"/>
  <c r="CG21" i="3"/>
  <c r="CF21" i="3"/>
  <c r="CH21" i="3"/>
  <c r="CD29" i="3"/>
  <c r="CF29" i="3"/>
  <c r="CC29" i="3"/>
  <c r="CH29" i="3"/>
  <c r="CG29" i="3"/>
  <c r="CE29" i="3"/>
  <c r="CB29" i="3"/>
  <c r="CA29" i="3" s="1"/>
  <c r="CI29" i="3"/>
  <c r="CE60" i="3"/>
  <c r="CG60" i="3"/>
  <c r="CC60" i="3"/>
  <c r="CD60" i="3"/>
  <c r="CF60" i="3"/>
  <c r="CB60" i="3"/>
  <c r="CA60" i="3" s="1"/>
  <c r="CI60" i="3"/>
  <c r="CH60" i="3"/>
  <c r="CI206" i="3"/>
  <c r="CB206" i="3"/>
  <c r="CA206" i="3" s="1"/>
  <c r="CH206" i="3"/>
  <c r="CG206" i="3"/>
  <c r="CF206" i="3"/>
  <c r="CE206" i="3"/>
  <c r="CD206" i="3"/>
  <c r="CC206" i="3"/>
  <c r="CE62" i="3"/>
  <c r="CF62" i="3"/>
  <c r="CD62" i="3"/>
  <c r="CB62" i="3"/>
  <c r="CA62" i="3" s="1"/>
  <c r="CI62" i="3"/>
  <c r="CC62" i="3"/>
  <c r="CH62" i="3"/>
  <c r="CG62" i="3"/>
  <c r="CE63" i="3"/>
  <c r="CG63" i="3"/>
  <c r="CF63" i="3"/>
  <c r="CD63" i="3"/>
  <c r="CB63" i="3"/>
  <c r="CA63" i="3" s="1"/>
  <c r="CI63" i="3"/>
  <c r="CH63" i="3"/>
  <c r="CC63" i="3"/>
  <c r="BM70" i="3"/>
  <c r="P70" i="3"/>
  <c r="BN70" i="3" s="1"/>
  <c r="P17" i="3"/>
  <c r="BN17" i="3" s="1"/>
  <c r="BM17" i="3"/>
  <c r="CB64" i="3"/>
  <c r="CA64" i="3" s="1"/>
  <c r="CE64" i="3"/>
  <c r="CD64" i="3"/>
  <c r="CG64" i="3"/>
  <c r="CC64" i="3"/>
  <c r="CI64" i="3"/>
  <c r="CH64" i="3"/>
  <c r="CF64" i="3"/>
  <c r="CD232" i="3"/>
  <c r="CC232" i="3"/>
  <c r="CB232" i="3"/>
  <c r="CA232" i="3" s="1"/>
  <c r="CI232" i="3"/>
  <c r="CG232" i="3"/>
  <c r="CF232" i="3"/>
  <c r="CH232" i="3"/>
  <c r="CE232" i="3"/>
  <c r="CF217" i="3"/>
  <c r="CG217" i="3"/>
  <c r="CD217" i="3"/>
  <c r="CH217" i="3"/>
  <c r="CB217" i="3"/>
  <c r="CA217" i="3" s="1"/>
  <c r="CI217" i="3"/>
  <c r="CE217" i="3"/>
  <c r="CC217" i="3"/>
  <c r="BM166" i="3"/>
  <c r="P166" i="3"/>
  <c r="BN166" i="3" s="1"/>
  <c r="BM76" i="3"/>
  <c r="P76" i="3"/>
  <c r="BN76" i="3" s="1"/>
  <c r="CF150" i="3"/>
  <c r="CH150" i="3"/>
  <c r="CD150" i="3"/>
  <c r="P25" i="3"/>
  <c r="BN25" i="3" s="1"/>
  <c r="BM25" i="3"/>
  <c r="BM4" i="3"/>
  <c r="P4" i="3"/>
  <c r="BN4" i="3" s="1"/>
  <c r="P220" i="3"/>
  <c r="BN220" i="3" s="1"/>
  <c r="BM220" i="3"/>
  <c r="P3" i="3"/>
  <c r="BN3" i="3" s="1"/>
  <c r="BM3" i="3"/>
  <c r="CC160" i="3"/>
  <c r="CF160" i="3"/>
  <c r="CD160" i="3"/>
  <c r="CB160" i="3"/>
  <c r="CA160" i="3" s="1"/>
  <c r="CI160" i="3"/>
  <c r="CH160" i="3"/>
  <c r="CG160" i="3"/>
  <c r="CE160" i="3"/>
  <c r="BM20" i="3"/>
  <c r="P20" i="3"/>
  <c r="BN20" i="3" s="1"/>
  <c r="C97" i="3"/>
  <c r="C115" i="3"/>
  <c r="CG93" i="3"/>
  <c r="CF93" i="3"/>
  <c r="CC93" i="3"/>
  <c r="CB93" i="3"/>
  <c r="CA93" i="3" s="1"/>
  <c r="CI93" i="3"/>
  <c r="CH93" i="3"/>
  <c r="CE93" i="3"/>
  <c r="CD93" i="3"/>
  <c r="CH185" i="3"/>
  <c r="CG185" i="3"/>
  <c r="CF185" i="3"/>
  <c r="CE185" i="3"/>
  <c r="CD185" i="3"/>
  <c r="CC185" i="3"/>
  <c r="CB185" i="3"/>
  <c r="CA185" i="3" s="1"/>
  <c r="CI185" i="3"/>
  <c r="CB208" i="3"/>
  <c r="CA208" i="3" s="1"/>
  <c r="CI208" i="3"/>
  <c r="CH208" i="3"/>
  <c r="CG208" i="3"/>
  <c r="CF208" i="3"/>
  <c r="CE208" i="3"/>
  <c r="CD208" i="3"/>
  <c r="CC208" i="3"/>
  <c r="C223" i="3"/>
  <c r="C165" i="3"/>
  <c r="C33" i="3"/>
  <c r="CH144" i="3"/>
  <c r="CG144" i="3"/>
  <c r="CF144" i="3"/>
  <c r="CC144" i="3"/>
  <c r="CB144" i="3"/>
  <c r="CA144" i="3" s="1"/>
  <c r="CI144" i="3"/>
  <c r="CE144" i="3"/>
  <c r="CD144" i="3"/>
  <c r="BM173" i="3"/>
  <c r="P173" i="3"/>
  <c r="BN173" i="3" s="1"/>
  <c r="BM52" i="3"/>
  <c r="P52" i="3"/>
  <c r="BN52" i="3" s="1"/>
  <c r="C218" i="3"/>
  <c r="CG95" i="3"/>
  <c r="CF95" i="3"/>
  <c r="CC95" i="3"/>
  <c r="CB95" i="3"/>
  <c r="CA95" i="3" s="1"/>
  <c r="CI95" i="3"/>
  <c r="CH95" i="3"/>
  <c r="CE95" i="3"/>
  <c r="CD95" i="3"/>
  <c r="CE114" i="3"/>
  <c r="CC114" i="3"/>
  <c r="CB114" i="3"/>
  <c r="CA114" i="3" s="1"/>
  <c r="CG114" i="3"/>
  <c r="CF114" i="3"/>
  <c r="CI114" i="3"/>
  <c r="CH114" i="3"/>
  <c r="CD114" i="3"/>
  <c r="CI172" i="3"/>
  <c r="CH172" i="3"/>
  <c r="CG172" i="3"/>
  <c r="CF172" i="3"/>
  <c r="CB172" i="3"/>
  <c r="CA172" i="3" s="1"/>
  <c r="CE172" i="3"/>
  <c r="CC172" i="3"/>
  <c r="CD172" i="3"/>
  <c r="CC195" i="3"/>
  <c r="CB195" i="3"/>
  <c r="CA195" i="3" s="1"/>
  <c r="CI195" i="3"/>
  <c r="CG195" i="3"/>
  <c r="CF195" i="3"/>
  <c r="CD195" i="3"/>
  <c r="CH195" i="3"/>
  <c r="CE195" i="3"/>
  <c r="CI119" i="3"/>
  <c r="CG119" i="3"/>
  <c r="CF119" i="3"/>
  <c r="CD119" i="3"/>
  <c r="CC119" i="3"/>
  <c r="CB119" i="3"/>
  <c r="CA119" i="3" s="1"/>
  <c r="CH119" i="3"/>
  <c r="CE119" i="3"/>
  <c r="C160" i="3"/>
  <c r="C89" i="3"/>
  <c r="C28" i="3"/>
  <c r="C200" i="3"/>
  <c r="C139" i="3"/>
  <c r="CC13" i="3"/>
  <c r="CB13" i="3"/>
  <c r="CA13" i="3" s="1"/>
  <c r="CH13" i="3"/>
  <c r="CF13" i="3"/>
  <c r="CE13" i="3"/>
  <c r="CD13" i="3"/>
  <c r="CI13" i="3"/>
  <c r="CG13" i="3"/>
  <c r="C228" i="3"/>
  <c r="CE190" i="3"/>
  <c r="CB190" i="3"/>
  <c r="CA190" i="3" s="1"/>
  <c r="CG190" i="3"/>
  <c r="CF190" i="3"/>
  <c r="CD190" i="3"/>
  <c r="CC190" i="3"/>
  <c r="CI190" i="3"/>
  <c r="CH190" i="3"/>
  <c r="C169" i="3"/>
  <c r="C99" i="3"/>
  <c r="CG99" i="3"/>
  <c r="CF99" i="3"/>
  <c r="CC99" i="3"/>
  <c r="CB99" i="3"/>
  <c r="CA99" i="3" s="1"/>
  <c r="CI99" i="3"/>
  <c r="CH99" i="3"/>
  <c r="CE99" i="3"/>
  <c r="CD99" i="3"/>
  <c r="CE126" i="3"/>
  <c r="CD126" i="3"/>
  <c r="CC126" i="3"/>
  <c r="CB126" i="3"/>
  <c r="CA126" i="3" s="1"/>
  <c r="CH126" i="3"/>
  <c r="CG126" i="3"/>
  <c r="CF126" i="3"/>
  <c r="CI126" i="3"/>
  <c r="CG196" i="3"/>
  <c r="CF196" i="3"/>
  <c r="CE196" i="3"/>
  <c r="CC196" i="3"/>
  <c r="CB196" i="3"/>
  <c r="CA196" i="3" s="1"/>
  <c r="CI196" i="3"/>
  <c r="CH196" i="3"/>
  <c r="CD196" i="3"/>
  <c r="CG10" i="3"/>
  <c r="CF10" i="3"/>
  <c r="CD10" i="3"/>
  <c r="CI10" i="3"/>
  <c r="CH10" i="3"/>
  <c r="CE10" i="3"/>
  <c r="CC10" i="3"/>
  <c r="CB10" i="3"/>
  <c r="CA10" i="3" s="1"/>
  <c r="CE47" i="3"/>
  <c r="CD47" i="3"/>
  <c r="CB47" i="3"/>
  <c r="CA47" i="3" s="1"/>
  <c r="CC47" i="3"/>
  <c r="CI47" i="3"/>
  <c r="CH47" i="3"/>
  <c r="CG47" i="3"/>
  <c r="CF47" i="3"/>
  <c r="CH183" i="3"/>
  <c r="CG183" i="3"/>
  <c r="CF183" i="3"/>
  <c r="CE183" i="3"/>
  <c r="CD183" i="3"/>
  <c r="CC183" i="3"/>
  <c r="CB183" i="3"/>
  <c r="CA183" i="3" s="1"/>
  <c r="CI183" i="3"/>
  <c r="CH51" i="3"/>
  <c r="CE51" i="3"/>
  <c r="CD51" i="3"/>
  <c r="CB51" i="3"/>
  <c r="CA51" i="3" s="1"/>
  <c r="CC51" i="3"/>
  <c r="CI51" i="3"/>
  <c r="CG51" i="3"/>
  <c r="CF51" i="3"/>
  <c r="CF212" i="3"/>
  <c r="CC212" i="3"/>
  <c r="CI212" i="3"/>
  <c r="CH212" i="3"/>
  <c r="CG212" i="3"/>
  <c r="CE212" i="3"/>
  <c r="CB212" i="3"/>
  <c r="CA212" i="3" s="1"/>
  <c r="CD212" i="3"/>
  <c r="CE171" i="3"/>
  <c r="CD171" i="3"/>
  <c r="CC171" i="3"/>
  <c r="CB171" i="3"/>
  <c r="CA171" i="3" s="1"/>
  <c r="CG171" i="3"/>
  <c r="CF171" i="3"/>
  <c r="CI171" i="3"/>
  <c r="CH171" i="3"/>
  <c r="C209" i="3"/>
  <c r="CD139" i="3"/>
  <c r="CC139" i="3"/>
  <c r="CB139" i="3"/>
  <c r="CA139" i="3" s="1"/>
  <c r="CG139" i="3"/>
  <c r="CE139" i="3"/>
  <c r="CI139" i="3"/>
  <c r="CH139" i="3"/>
  <c r="CF139" i="3"/>
  <c r="C154" i="3"/>
  <c r="CD9" i="3"/>
  <c r="CI9" i="3"/>
  <c r="CG9" i="3"/>
  <c r="CF9" i="3"/>
  <c r="CE9" i="3"/>
  <c r="CC9" i="3"/>
  <c r="CB9" i="3"/>
  <c r="CA9" i="3" s="1"/>
  <c r="CH9" i="3"/>
  <c r="BM50" i="3"/>
  <c r="P50" i="3"/>
  <c r="BN50" i="3" s="1"/>
  <c r="CE106" i="3"/>
  <c r="CC106" i="3"/>
  <c r="CB106" i="3"/>
  <c r="CA106" i="3" s="1"/>
  <c r="CG106" i="3"/>
  <c r="CF106" i="3"/>
  <c r="CH106" i="3"/>
  <c r="CD106" i="3"/>
  <c r="CI106" i="3"/>
  <c r="BM34" i="3"/>
  <c r="P34" i="3"/>
  <c r="BN34" i="3" s="1"/>
  <c r="C17" i="3"/>
  <c r="CG209" i="3"/>
  <c r="CC209" i="3"/>
  <c r="C216" i="3"/>
  <c r="C146" i="3"/>
  <c r="C98" i="3"/>
  <c r="C197" i="3"/>
  <c r="C68" i="3"/>
  <c r="CB86" i="3"/>
  <c r="CA86" i="3" s="1"/>
  <c r="CI86" i="3"/>
  <c r="CH86" i="3"/>
  <c r="CG86" i="3"/>
  <c r="CF86" i="3"/>
  <c r="CE86" i="3"/>
  <c r="CD86" i="3"/>
  <c r="CC86" i="3"/>
  <c r="BM175" i="3"/>
  <c r="P175" i="3"/>
  <c r="BN175" i="3" s="1"/>
  <c r="BM219" i="3"/>
  <c r="P219" i="3"/>
  <c r="BN219" i="3" s="1"/>
  <c r="BM207" i="3"/>
  <c r="P207" i="3"/>
  <c r="BN207" i="3" s="1"/>
  <c r="C158" i="3"/>
  <c r="C226" i="3"/>
  <c r="C151" i="3"/>
  <c r="C108" i="3"/>
  <c r="C22" i="3"/>
  <c r="CB137" i="3"/>
  <c r="CA137" i="3" s="1"/>
  <c r="CG137" i="3"/>
  <c r="CC137" i="3"/>
  <c r="CI137" i="3"/>
  <c r="CH137" i="3"/>
  <c r="CF137" i="3"/>
  <c r="CE137" i="3"/>
  <c r="CD137" i="3"/>
  <c r="CC223" i="3"/>
  <c r="CB223" i="3"/>
  <c r="CA223" i="3" s="1"/>
  <c r="CI223" i="3"/>
  <c r="CG223" i="3"/>
  <c r="CH223" i="3"/>
  <c r="CF223" i="3"/>
  <c r="CE223" i="3"/>
  <c r="CD223" i="3"/>
  <c r="CD141" i="3"/>
  <c r="CC141" i="3"/>
  <c r="CB141" i="3"/>
  <c r="CA141" i="3" s="1"/>
  <c r="CG141" i="3"/>
  <c r="CI141" i="3"/>
  <c r="CH141" i="3"/>
  <c r="CF141" i="3"/>
  <c r="CE141" i="3"/>
  <c r="CC191" i="3"/>
  <c r="CB191" i="3"/>
  <c r="CA191" i="3" s="1"/>
  <c r="CI191" i="3"/>
  <c r="CG191" i="3"/>
  <c r="CF191" i="3"/>
  <c r="CE191" i="3"/>
  <c r="CD191" i="3"/>
  <c r="CH191" i="3"/>
  <c r="CG89" i="3"/>
  <c r="CF89" i="3"/>
  <c r="CC89" i="3"/>
  <c r="CB89" i="3"/>
  <c r="CA89" i="3" s="1"/>
  <c r="CI89" i="3"/>
  <c r="CH89" i="3"/>
  <c r="CE89" i="3"/>
  <c r="CD89" i="3"/>
  <c r="C82" i="3"/>
  <c r="CC88" i="3"/>
  <c r="CB88" i="3"/>
  <c r="CA88" i="3" s="1"/>
  <c r="CG88" i="3"/>
  <c r="CF88" i="3"/>
  <c r="CH88" i="3"/>
  <c r="CE88" i="3"/>
  <c r="CD88" i="3"/>
  <c r="CI88" i="3"/>
  <c r="CG101" i="3"/>
  <c r="CF101" i="3"/>
  <c r="CC101" i="3"/>
  <c r="CB101" i="3"/>
  <c r="CA101" i="3" s="1"/>
  <c r="CI101" i="3"/>
  <c r="CH101" i="3"/>
  <c r="CE101" i="3"/>
  <c r="CD101" i="3"/>
  <c r="CC225" i="3"/>
  <c r="CB225" i="3"/>
  <c r="CA225" i="3" s="1"/>
  <c r="CI225" i="3"/>
  <c r="CH225" i="3"/>
  <c r="CG225" i="3"/>
  <c r="CF225" i="3"/>
  <c r="CE225" i="3"/>
  <c r="CD225" i="3"/>
  <c r="CF210" i="3"/>
  <c r="CC210" i="3"/>
  <c r="CI210" i="3"/>
  <c r="CH210" i="3"/>
  <c r="CG210" i="3"/>
  <c r="CE210" i="3"/>
  <c r="CD210" i="3"/>
  <c r="CB210" i="3"/>
  <c r="CA210" i="3" s="1"/>
  <c r="P46" i="3"/>
  <c r="BN46" i="3" s="1"/>
  <c r="BM46" i="3"/>
  <c r="CG194" i="3"/>
  <c r="CF194" i="3"/>
  <c r="CE194" i="3"/>
  <c r="CC194" i="3"/>
  <c r="CB194" i="3"/>
  <c r="CA194" i="3" s="1"/>
  <c r="CI194" i="3"/>
  <c r="CH194" i="3"/>
  <c r="CD194" i="3"/>
  <c r="CF177" i="3"/>
  <c r="CE177" i="3"/>
  <c r="CD177" i="3"/>
  <c r="CC177" i="3"/>
  <c r="CB177" i="3"/>
  <c r="CA177" i="3" s="1"/>
  <c r="CI177" i="3"/>
  <c r="CH177" i="3"/>
  <c r="CG177" i="3"/>
  <c r="P42" i="3"/>
  <c r="BN42" i="3" s="1"/>
  <c r="BM42" i="3"/>
  <c r="C74" i="3"/>
  <c r="C11" i="3"/>
  <c r="CI103" i="3"/>
  <c r="CG103" i="3"/>
  <c r="CF103" i="3"/>
  <c r="CC103" i="3"/>
  <c r="CB103" i="3"/>
  <c r="CA103" i="3" s="1"/>
  <c r="CH103" i="3"/>
  <c r="CE103" i="3"/>
  <c r="CD103" i="3"/>
  <c r="CE116" i="3"/>
  <c r="CC116" i="3"/>
  <c r="CB116" i="3"/>
  <c r="CA116" i="3" s="1"/>
  <c r="CH116" i="3"/>
  <c r="CG116" i="3"/>
  <c r="CF116" i="3"/>
  <c r="CI116" i="3"/>
  <c r="CD116" i="3"/>
  <c r="BM214" i="3"/>
  <c r="P214" i="3"/>
  <c r="BN214" i="3" s="1"/>
  <c r="C83" i="3"/>
  <c r="C134" i="3"/>
  <c r="C48" i="3"/>
  <c r="CC94" i="3"/>
  <c r="CB94" i="3"/>
  <c r="CA94" i="3" s="1"/>
  <c r="CG94" i="3"/>
  <c r="CF94" i="3"/>
  <c r="CH94" i="3"/>
  <c r="CE94" i="3"/>
  <c r="CD94" i="3"/>
  <c r="CI94" i="3"/>
  <c r="CF229" i="3"/>
  <c r="CC229" i="3"/>
  <c r="CB229" i="3"/>
  <c r="CA229" i="3" s="1"/>
  <c r="CD229" i="3"/>
  <c r="CI229" i="3"/>
  <c r="CH229" i="3"/>
  <c r="CG229" i="3"/>
  <c r="CE229" i="3"/>
  <c r="C212" i="3"/>
  <c r="C92" i="3"/>
  <c r="C12" i="3"/>
  <c r="CE108" i="3"/>
  <c r="CC108" i="3"/>
  <c r="CB108" i="3"/>
  <c r="CA108" i="3" s="1"/>
  <c r="CG108" i="3"/>
  <c r="CF108" i="3"/>
  <c r="CI108" i="3"/>
  <c r="CH108" i="3"/>
  <c r="CD108" i="3"/>
  <c r="C235" i="3"/>
  <c r="CG224" i="3"/>
  <c r="CF224" i="3"/>
  <c r="CE224" i="3"/>
  <c r="CD224" i="3"/>
  <c r="CC224" i="3"/>
  <c r="CI224" i="3"/>
  <c r="CH224" i="3"/>
  <c r="CB224" i="3"/>
  <c r="CA224" i="3" s="1"/>
  <c r="BM30" i="3"/>
  <c r="P30" i="3"/>
  <c r="BN30" i="3" s="1"/>
  <c r="CC221" i="3"/>
  <c r="CB221" i="3"/>
  <c r="CA221" i="3" s="1"/>
  <c r="CI221" i="3"/>
  <c r="CG221" i="3"/>
  <c r="CH221" i="3"/>
  <c r="CF221" i="3"/>
  <c r="CE221" i="3"/>
  <c r="CD221" i="3"/>
  <c r="C26" i="3"/>
  <c r="CI202" i="3"/>
  <c r="CH202" i="3"/>
  <c r="CG202" i="3"/>
  <c r="CD202" i="3"/>
  <c r="CC202" i="3"/>
  <c r="CB202" i="3"/>
  <c r="CA202" i="3" s="1"/>
  <c r="CF202" i="3"/>
  <c r="CE202" i="3"/>
  <c r="C145" i="3"/>
  <c r="CC197" i="3"/>
  <c r="CB197" i="3"/>
  <c r="CA197" i="3" s="1"/>
  <c r="CI197" i="3"/>
  <c r="CG197" i="3"/>
  <c r="CF197" i="3"/>
  <c r="CH197" i="3"/>
  <c r="CE197" i="3"/>
  <c r="CD197" i="3"/>
  <c r="C189" i="3"/>
  <c r="C113" i="3"/>
  <c r="C56" i="3"/>
  <c r="BM53" i="3"/>
  <c r="P53" i="3"/>
  <c r="BN53" i="3" s="1"/>
  <c r="CI117" i="3"/>
  <c r="CG117" i="3"/>
  <c r="CF117" i="3"/>
  <c r="CD117" i="3"/>
  <c r="CC117" i="3"/>
  <c r="CB117" i="3"/>
  <c r="CA117" i="3" s="1"/>
  <c r="CH117" i="3"/>
  <c r="CE117" i="3"/>
  <c r="C127" i="3"/>
  <c r="CB211" i="3"/>
  <c r="CA211" i="3" s="1"/>
  <c r="CG211" i="3"/>
  <c r="CI211" i="3"/>
  <c r="CH211" i="3"/>
  <c r="CF211" i="3"/>
  <c r="CE211" i="3"/>
  <c r="CC211" i="3"/>
  <c r="CD211" i="3"/>
  <c r="C103" i="3"/>
  <c r="C205" i="3"/>
  <c r="C147" i="3"/>
  <c r="C70" i="3"/>
  <c r="CE110" i="3"/>
  <c r="CD110" i="3"/>
  <c r="CC110" i="3"/>
  <c r="CB110" i="3"/>
  <c r="CA110" i="3" s="1"/>
  <c r="CG110" i="3"/>
  <c r="CF110" i="3"/>
  <c r="CI110" i="3"/>
  <c r="CH110" i="3"/>
  <c r="BM16" i="3"/>
  <c r="P16" i="3"/>
  <c r="BN16" i="3" s="1"/>
  <c r="C186" i="3"/>
  <c r="C118" i="3"/>
  <c r="C62" i="3"/>
  <c r="BM36" i="3"/>
  <c r="P36" i="3"/>
  <c r="BN36" i="3" s="1"/>
  <c r="CI189" i="3"/>
  <c r="CF189" i="3"/>
  <c r="CG189" i="3"/>
  <c r="CE189" i="3"/>
  <c r="CD189" i="3"/>
  <c r="CC189" i="3"/>
  <c r="CB189" i="3"/>
  <c r="CA189" i="3" s="1"/>
  <c r="CH189" i="3"/>
  <c r="CC193" i="3"/>
  <c r="CB193" i="3"/>
  <c r="CA193" i="3" s="1"/>
  <c r="CI193" i="3"/>
  <c r="CG193" i="3"/>
  <c r="CF193" i="3"/>
  <c r="CE193" i="3"/>
  <c r="CD193" i="3"/>
  <c r="CH193" i="3"/>
  <c r="C66" i="3"/>
  <c r="C213" i="3"/>
  <c r="C155" i="3"/>
  <c r="C84" i="3"/>
  <c r="C19" i="3"/>
  <c r="C13" i="3"/>
  <c r="CF179" i="3"/>
  <c r="CE179" i="3"/>
  <c r="CD179" i="3"/>
  <c r="CC179" i="3"/>
  <c r="CB179" i="3"/>
  <c r="CA179" i="3" s="1"/>
  <c r="CI179" i="3"/>
  <c r="CH179" i="3"/>
  <c r="CG179" i="3"/>
  <c r="C172" i="3"/>
  <c r="CE147" i="3"/>
  <c r="CD147" i="3"/>
  <c r="CC147" i="3"/>
  <c r="CB147" i="3"/>
  <c r="CA147" i="3" s="1"/>
  <c r="CH147" i="3"/>
  <c r="CG147" i="3"/>
  <c r="CF147" i="3"/>
  <c r="CI147" i="3"/>
  <c r="CE145" i="3"/>
  <c r="CD145" i="3"/>
  <c r="CC145" i="3"/>
  <c r="CB145" i="3"/>
  <c r="CA145" i="3" s="1"/>
  <c r="CG145" i="3"/>
  <c r="CF145" i="3"/>
  <c r="CI145" i="3"/>
  <c r="CH145" i="3"/>
  <c r="C81" i="3"/>
  <c r="CC100" i="3"/>
  <c r="CB100" i="3"/>
  <c r="CA100" i="3" s="1"/>
  <c r="CG100" i="3"/>
  <c r="CF100" i="3"/>
  <c r="CE100" i="3"/>
  <c r="CD100" i="3"/>
  <c r="CI100" i="3"/>
  <c r="CH100" i="3"/>
  <c r="CE165" i="3"/>
  <c r="CD165" i="3"/>
  <c r="CC165" i="3"/>
  <c r="CB165" i="3"/>
  <c r="CA165" i="3" s="1"/>
  <c r="CI165" i="3"/>
  <c r="CH165" i="3"/>
  <c r="CG165" i="3"/>
  <c r="CF165" i="3"/>
  <c r="CE205" i="3"/>
  <c r="CD205" i="3"/>
  <c r="CC205" i="3"/>
  <c r="CI205" i="3"/>
  <c r="CH205" i="3"/>
  <c r="CG205" i="3"/>
  <c r="CF205" i="3"/>
  <c r="CB205" i="3"/>
  <c r="CA205" i="3" s="1"/>
  <c r="J19" i="1"/>
  <c r="BM11" i="3"/>
  <c r="P11" i="3"/>
  <c r="BN11" i="3" s="1"/>
  <c r="C221" i="3"/>
  <c r="C54" i="3"/>
  <c r="C35" i="3"/>
  <c r="CE120" i="3"/>
  <c r="CC120" i="3"/>
  <c r="CB120" i="3"/>
  <c r="CA120" i="3" s="1"/>
  <c r="CH120" i="3"/>
  <c r="CG120" i="3"/>
  <c r="CF120" i="3"/>
  <c r="CI120" i="3"/>
  <c r="CD120" i="3"/>
  <c r="CE118" i="3"/>
  <c r="CC118" i="3"/>
  <c r="CB118" i="3"/>
  <c r="CA118" i="3" s="1"/>
  <c r="CH118" i="3"/>
  <c r="CG118" i="3"/>
  <c r="CF118" i="3"/>
  <c r="CI118" i="3"/>
  <c r="CD118" i="3"/>
  <c r="C50" i="3"/>
  <c r="C125" i="3"/>
  <c r="C76" i="3"/>
  <c r="C233" i="3"/>
  <c r="C101" i="3"/>
  <c r="C40" i="3"/>
  <c r="C15" i="3"/>
  <c r="CB135" i="3"/>
  <c r="CA135" i="3" s="1"/>
  <c r="CG135" i="3"/>
  <c r="CC135" i="3"/>
  <c r="CI135" i="3"/>
  <c r="CH135" i="3"/>
  <c r="CF135" i="3"/>
  <c r="CE135" i="3"/>
  <c r="CD135" i="3"/>
  <c r="C57" i="3"/>
  <c r="C198" i="3"/>
  <c r="C135" i="3"/>
  <c r="C64" i="3"/>
  <c r="C9" i="3"/>
  <c r="CE124" i="3"/>
  <c r="CC124" i="3"/>
  <c r="CB124" i="3"/>
  <c r="CA124" i="3" s="1"/>
  <c r="CH124" i="3"/>
  <c r="CG124" i="3"/>
  <c r="CF124" i="3"/>
  <c r="CD124" i="3"/>
  <c r="CI124" i="3"/>
  <c r="BM169" i="3"/>
  <c r="P169" i="3"/>
  <c r="BN169" i="3" s="1"/>
  <c r="CE104" i="3"/>
  <c r="CC104" i="3"/>
  <c r="CB104" i="3"/>
  <c r="CA104" i="3" s="1"/>
  <c r="CG104" i="3"/>
  <c r="CF104" i="3"/>
  <c r="CI104" i="3"/>
  <c r="CH104" i="3"/>
  <c r="CD104" i="3"/>
  <c r="C120" i="3"/>
  <c r="C37" i="3"/>
  <c r="CC199" i="3"/>
  <c r="CB199" i="3"/>
  <c r="CA199" i="3" s="1"/>
  <c r="CI199" i="3"/>
  <c r="CG199" i="3"/>
  <c r="CF199" i="3"/>
  <c r="CH199" i="3"/>
  <c r="CE199" i="3"/>
  <c r="CD199" i="3"/>
  <c r="BM49" i="3"/>
  <c r="P49" i="3"/>
  <c r="BN49" i="3" s="1"/>
  <c r="P8" i="3"/>
  <c r="BN8" i="3" s="1"/>
  <c r="BM8" i="3"/>
  <c r="CC92" i="3"/>
  <c r="CB92" i="3"/>
  <c r="CA92" i="3" s="1"/>
  <c r="CG92" i="3"/>
  <c r="CF92" i="3"/>
  <c r="CH92" i="3"/>
  <c r="CE92" i="3"/>
  <c r="CD92" i="3"/>
  <c r="CI92" i="3"/>
  <c r="CC15" i="3"/>
  <c r="CB15" i="3"/>
  <c r="CA15" i="3" s="1"/>
  <c r="CH15" i="3"/>
  <c r="CI15" i="3"/>
  <c r="CG15" i="3"/>
  <c r="CF15" i="3"/>
  <c r="CE15" i="3"/>
  <c r="CD15" i="3"/>
  <c r="C181" i="3"/>
  <c r="BM38" i="3"/>
  <c r="P38" i="3"/>
  <c r="BN38" i="3" s="1"/>
  <c r="CC98" i="3"/>
  <c r="CB98" i="3"/>
  <c r="CA98" i="3" s="1"/>
  <c r="CG98" i="3"/>
  <c r="CF98" i="3"/>
  <c r="CE98" i="3"/>
  <c r="CD98" i="3"/>
  <c r="CI98" i="3"/>
  <c r="CH98" i="3"/>
  <c r="CG192" i="3"/>
  <c r="CF192" i="3"/>
  <c r="CE192" i="3"/>
  <c r="CC192" i="3"/>
  <c r="CB192" i="3"/>
  <c r="CA192" i="3" s="1"/>
  <c r="CI192" i="3"/>
  <c r="CH192" i="3"/>
  <c r="CD192" i="3"/>
  <c r="CG198" i="3"/>
  <c r="CF198" i="3"/>
  <c r="CE198" i="3"/>
  <c r="CC198" i="3"/>
  <c r="CB198" i="3"/>
  <c r="CA198" i="3" s="1"/>
  <c r="CH198" i="3"/>
  <c r="CD198" i="3"/>
  <c r="CI198" i="3"/>
  <c r="CF231" i="3"/>
  <c r="CE231" i="3"/>
  <c r="CC231" i="3"/>
  <c r="CB231" i="3"/>
  <c r="CA231" i="3" s="1"/>
  <c r="CI231" i="3"/>
  <c r="CH231" i="3"/>
  <c r="CG231" i="3"/>
  <c r="CD231" i="3"/>
  <c r="C45" i="3"/>
  <c r="CF233" i="3"/>
  <c r="CE233" i="3"/>
  <c r="CC233" i="3"/>
  <c r="CB233" i="3"/>
  <c r="CA233" i="3" s="1"/>
  <c r="CI233" i="3"/>
  <c r="CD233" i="3"/>
  <c r="CH233" i="3"/>
  <c r="CG233" i="3"/>
  <c r="C178" i="3"/>
  <c r="CG87" i="3"/>
  <c r="CF87" i="3"/>
  <c r="CB87" i="3"/>
  <c r="CA87" i="3" s="1"/>
  <c r="CI87" i="3"/>
  <c r="CH87" i="3"/>
  <c r="CE87" i="3"/>
  <c r="CD87" i="3"/>
  <c r="CC87" i="3"/>
  <c r="C124" i="3"/>
  <c r="BM45" i="3"/>
  <c r="P45" i="3"/>
  <c r="BN45" i="3" s="1"/>
  <c r="C190" i="3"/>
  <c r="C137" i="3"/>
  <c r="C52" i="3"/>
  <c r="CH187" i="3"/>
  <c r="CG187" i="3"/>
  <c r="CF187" i="3"/>
  <c r="CE187" i="3"/>
  <c r="CD187" i="3"/>
  <c r="CC187" i="3"/>
  <c r="CB187" i="3"/>
  <c r="CA187" i="3" s="1"/>
  <c r="CI187" i="3"/>
  <c r="C163" i="3"/>
  <c r="C110" i="3"/>
  <c r="C24" i="3"/>
  <c r="C8" i="3"/>
  <c r="CG200" i="3"/>
  <c r="CF200" i="3"/>
  <c r="CE200" i="3"/>
  <c r="CC200" i="3"/>
  <c r="CB200" i="3"/>
  <c r="CA200" i="3" s="1"/>
  <c r="CI200" i="3"/>
  <c r="CH200" i="3"/>
  <c r="CD200" i="3"/>
  <c r="CF235" i="3"/>
  <c r="CE235" i="3"/>
  <c r="CC235" i="3"/>
  <c r="CB235" i="3"/>
  <c r="CA235" i="3" s="1"/>
  <c r="CI235" i="3"/>
  <c r="CH235" i="3"/>
  <c r="CG235" i="3"/>
  <c r="CD235" i="3"/>
  <c r="CD184" i="3"/>
  <c r="CC184" i="3"/>
  <c r="CB184" i="3"/>
  <c r="CA184" i="3" s="1"/>
  <c r="CI184" i="3"/>
  <c r="CH184" i="3"/>
  <c r="CG184" i="3"/>
  <c r="CF184" i="3"/>
  <c r="CE184" i="3"/>
  <c r="C195" i="3"/>
  <c r="C119" i="3"/>
  <c r="C77" i="3"/>
  <c r="CE188" i="3"/>
  <c r="CB188" i="3"/>
  <c r="CA188" i="3" s="1"/>
  <c r="CF188" i="3"/>
  <c r="CD188" i="3"/>
  <c r="CC188" i="3"/>
  <c r="CI188" i="3"/>
  <c r="CH188" i="3"/>
  <c r="CG188" i="3"/>
  <c r="C72" i="3"/>
  <c r="C231" i="3"/>
  <c r="CE122" i="3"/>
  <c r="CC122" i="3"/>
  <c r="CB122" i="3"/>
  <c r="CA122" i="3" s="1"/>
  <c r="CH122" i="3"/>
  <c r="CG122" i="3"/>
  <c r="CF122" i="3"/>
  <c r="CI122" i="3"/>
  <c r="CD122" i="3"/>
  <c r="CF167" i="3"/>
  <c r="CE167" i="3"/>
  <c r="CD167" i="3"/>
  <c r="CC167" i="3"/>
  <c r="CB167" i="3"/>
  <c r="CA167" i="3" s="1"/>
  <c r="CI167" i="3"/>
  <c r="CH167" i="3"/>
  <c r="CG167" i="3"/>
  <c r="CC102" i="3"/>
  <c r="CB102" i="3"/>
  <c r="CA102" i="3" s="1"/>
  <c r="CG102" i="3"/>
  <c r="CF102" i="3"/>
  <c r="CE102" i="3"/>
  <c r="CD102" i="3"/>
  <c r="CI102" i="3"/>
  <c r="CH102" i="3"/>
  <c r="CB84" i="3"/>
  <c r="CA84" i="3" s="1"/>
  <c r="CI84" i="3"/>
  <c r="CH84" i="3"/>
  <c r="CG84" i="3"/>
  <c r="CF84" i="3"/>
  <c r="CE84" i="3"/>
  <c r="CD84" i="3"/>
  <c r="CC84" i="3"/>
  <c r="C142" i="3"/>
  <c r="C94" i="3"/>
  <c r="BM44" i="3"/>
  <c r="P44" i="3"/>
  <c r="BN44" i="3" s="1"/>
  <c r="CB213" i="3"/>
  <c r="CA213" i="3" s="1"/>
  <c r="CG213" i="3"/>
  <c r="CI213" i="3"/>
  <c r="CH213" i="3"/>
  <c r="CF213" i="3"/>
  <c r="CE213" i="3"/>
  <c r="CD213" i="3"/>
  <c r="CC213" i="3"/>
  <c r="CG97" i="3"/>
  <c r="CF97" i="3"/>
  <c r="CC97" i="3"/>
  <c r="CB97" i="3"/>
  <c r="CA97" i="3" s="1"/>
  <c r="CI97" i="3"/>
  <c r="CH97" i="3"/>
  <c r="CE97" i="3"/>
  <c r="CD97" i="3"/>
  <c r="C183" i="3"/>
  <c r="C132" i="3"/>
  <c r="C46" i="3"/>
  <c r="CG91" i="3"/>
  <c r="CF91" i="3"/>
  <c r="CC91" i="3"/>
  <c r="CB91" i="3"/>
  <c r="CA91" i="3" s="1"/>
  <c r="CI91" i="3"/>
  <c r="CH91" i="3"/>
  <c r="CE91" i="3"/>
  <c r="CD91" i="3"/>
  <c r="CI115" i="3"/>
  <c r="CG115" i="3"/>
  <c r="CF115" i="3"/>
  <c r="CC115" i="3"/>
  <c r="CB115" i="3"/>
  <c r="CA115" i="3" s="1"/>
  <c r="CH115" i="3"/>
  <c r="CE115" i="3"/>
  <c r="CD115" i="3"/>
  <c r="CI170" i="3"/>
  <c r="CH170" i="3"/>
  <c r="CG170" i="3"/>
  <c r="CF170" i="3"/>
  <c r="CE170" i="3"/>
  <c r="CD170" i="3"/>
  <c r="CC170" i="3"/>
  <c r="CB170" i="3"/>
  <c r="CA170" i="3" s="1"/>
  <c r="CC96" i="3"/>
  <c r="CB96" i="3"/>
  <c r="CA96" i="3" s="1"/>
  <c r="CG96" i="3"/>
  <c r="CF96" i="3"/>
  <c r="CE96" i="3"/>
  <c r="CD96" i="3"/>
  <c r="CI96" i="3"/>
  <c r="CH96" i="3"/>
  <c r="CC149" i="3"/>
  <c r="CI149" i="3"/>
  <c r="CH149" i="3"/>
  <c r="CG149" i="3"/>
  <c r="CF149" i="3"/>
  <c r="CE149" i="3"/>
  <c r="CB149" i="3"/>
  <c r="CA149" i="3" s="1"/>
  <c r="CD149" i="3"/>
  <c r="C202" i="3"/>
  <c r="BM48" i="3"/>
  <c r="P48" i="3"/>
  <c r="BN48" i="3" s="1"/>
  <c r="CB80" i="3"/>
  <c r="CA80" i="3" s="1"/>
  <c r="CH80" i="3"/>
  <c r="CG80" i="3"/>
  <c r="CE80" i="3"/>
  <c r="CD80" i="3"/>
  <c r="CC80" i="3"/>
  <c r="CI80" i="3"/>
  <c r="CF80" i="3"/>
  <c r="CB174" i="3"/>
  <c r="CA174" i="3" s="1"/>
  <c r="CI174" i="3"/>
  <c r="CH174" i="3"/>
  <c r="CG174" i="3"/>
  <c r="CF174" i="3"/>
  <c r="CC174" i="3"/>
  <c r="CE174" i="3"/>
  <c r="CD174" i="3"/>
  <c r="BM32" i="3"/>
  <c r="P32" i="3"/>
  <c r="BN32" i="3" s="1"/>
  <c r="CI113" i="3"/>
  <c r="CG113" i="3"/>
  <c r="CF113" i="3"/>
  <c r="CC113" i="3"/>
  <c r="CB113" i="3"/>
  <c r="CA113" i="3" s="1"/>
  <c r="CH113" i="3"/>
  <c r="CE113" i="3"/>
  <c r="CD113" i="3"/>
  <c r="CD186" i="3"/>
  <c r="CC186" i="3"/>
  <c r="CB186" i="3"/>
  <c r="CA186" i="3" s="1"/>
  <c r="CI186" i="3"/>
  <c r="CH186" i="3"/>
  <c r="CG186" i="3"/>
  <c r="CF186" i="3"/>
  <c r="CE186" i="3"/>
  <c r="CG218" i="3"/>
  <c r="CF218" i="3"/>
  <c r="CE218" i="3"/>
  <c r="CI218" i="3"/>
  <c r="CH218" i="3"/>
  <c r="CD218" i="3"/>
  <c r="CC218" i="3"/>
  <c r="CB218" i="3"/>
  <c r="CA218" i="3" s="1"/>
  <c r="CD143" i="3"/>
  <c r="CC143" i="3"/>
  <c r="CB143" i="3"/>
  <c r="CA143" i="3" s="1"/>
  <c r="CG143" i="3"/>
  <c r="CF143" i="3"/>
  <c r="CI143" i="3"/>
  <c r="CH143" i="3"/>
  <c r="CE143" i="3"/>
  <c r="C194" i="3"/>
  <c r="C131" i="3"/>
  <c r="CB82" i="3"/>
  <c r="CA82" i="3" s="1"/>
  <c r="CI82" i="3"/>
  <c r="CH82" i="3"/>
  <c r="CG82" i="3"/>
  <c r="CF82" i="3"/>
  <c r="CE82" i="3"/>
  <c r="CD82" i="3"/>
  <c r="CC82" i="3"/>
  <c r="CI121" i="3"/>
  <c r="CG121" i="3"/>
  <c r="CF121" i="3"/>
  <c r="CD121" i="3"/>
  <c r="CC121" i="3"/>
  <c r="CB121" i="3"/>
  <c r="CA121" i="3" s="1"/>
  <c r="CH121" i="3"/>
  <c r="CE121" i="3"/>
  <c r="CC90" i="3"/>
  <c r="CB90" i="3"/>
  <c r="CA90" i="3" s="1"/>
  <c r="CG90" i="3"/>
  <c r="CF90" i="3"/>
  <c r="CH90" i="3"/>
  <c r="CE90" i="3"/>
  <c r="CD90" i="3"/>
  <c r="CI90" i="3"/>
  <c r="C43" i="3"/>
  <c r="C91" i="3"/>
  <c r="C30" i="3"/>
  <c r="C105" i="3"/>
  <c r="C207" i="3"/>
  <c r="C157" i="3"/>
  <c r="C21" i="3"/>
  <c r="CF181" i="3"/>
  <c r="CE181" i="3"/>
  <c r="CD181" i="3"/>
  <c r="CC181" i="3"/>
  <c r="CB181" i="3"/>
  <c r="CA181" i="3" s="1"/>
  <c r="CI181" i="3"/>
  <c r="CH181" i="3"/>
  <c r="CG181" i="3"/>
  <c r="CF216" i="3"/>
  <c r="CE216" i="3"/>
  <c r="CI216" i="3"/>
  <c r="CG216" i="3"/>
  <c r="CD216" i="3"/>
  <c r="CH216" i="3"/>
  <c r="CC216" i="3"/>
  <c r="CB216" i="3"/>
  <c r="CA216" i="3" s="1"/>
  <c r="CC201" i="3"/>
  <c r="CB201" i="3"/>
  <c r="CA201" i="3" s="1"/>
  <c r="CI201" i="3"/>
  <c r="CG201" i="3"/>
  <c r="CF201" i="3"/>
  <c r="CH201" i="3"/>
  <c r="CE201" i="3"/>
  <c r="CD201" i="3"/>
  <c r="C116" i="3"/>
  <c r="C60" i="3"/>
  <c r="BM55" i="3"/>
  <c r="P55" i="3"/>
  <c r="BN55" i="3" s="1"/>
  <c r="CC150" i="3" l="1"/>
  <c r="CE150" i="3"/>
  <c r="CI150" i="3"/>
  <c r="CG150" i="3"/>
  <c r="CC228" i="3"/>
  <c r="CF228" i="3"/>
  <c r="CB228" i="3"/>
  <c r="CA228" i="3" s="1"/>
  <c r="CB209" i="3"/>
  <c r="CA209" i="3" s="1"/>
  <c r="CD209" i="3"/>
  <c r="CE209" i="3"/>
  <c r="CF209" i="3"/>
  <c r="CH209" i="3"/>
  <c r="CC41" i="3"/>
  <c r="BA235" i="3"/>
  <c r="BA233" i="3"/>
  <c r="CE228" i="3"/>
  <c r="CH228" i="3"/>
  <c r="CD228" i="3"/>
  <c r="CB41" i="3"/>
  <c r="CA41" i="3" s="1"/>
  <c r="CD41" i="3"/>
  <c r="CF41" i="3"/>
  <c r="CE41" i="3"/>
  <c r="CG41" i="3"/>
  <c r="CH41" i="3"/>
  <c r="CE39" i="3"/>
  <c r="CD39" i="3"/>
  <c r="CB39" i="3"/>
  <c r="CA39" i="3" s="1"/>
  <c r="CH39" i="3"/>
  <c r="CG39" i="3"/>
  <c r="CF39" i="3"/>
  <c r="CI39" i="3"/>
  <c r="CC39" i="3"/>
  <c r="BA206" i="3"/>
  <c r="BA214" i="3"/>
  <c r="BA232" i="3"/>
  <c r="BA231" i="3"/>
  <c r="BA202" i="3"/>
  <c r="BA116" i="3"/>
  <c r="BA152" i="3"/>
  <c r="BA234" i="3"/>
  <c r="CD226" i="3"/>
  <c r="CI226" i="3"/>
  <c r="CE226" i="3"/>
  <c r="CC226" i="3"/>
  <c r="CB226" i="3"/>
  <c r="CA226" i="3" s="1"/>
  <c r="CH226" i="3"/>
  <c r="CG226" i="3"/>
  <c r="CF226" i="3"/>
  <c r="CF156" i="3"/>
  <c r="CG156" i="3"/>
  <c r="CC156" i="3"/>
  <c r="CE156" i="3"/>
  <c r="CB156" i="3"/>
  <c r="CA156" i="3" s="1"/>
  <c r="CD156" i="3"/>
  <c r="CI156" i="3"/>
  <c r="CH156" i="3"/>
  <c r="CF23" i="3"/>
  <c r="CE23" i="3"/>
  <c r="CB23" i="3"/>
  <c r="CA23" i="3" s="1"/>
  <c r="CD23" i="3"/>
  <c r="CI23" i="3"/>
  <c r="CG23" i="3"/>
  <c r="CH23" i="3"/>
  <c r="CC23" i="3"/>
  <c r="CF19" i="3"/>
  <c r="CE19" i="3"/>
  <c r="CD19" i="3"/>
  <c r="CC19" i="3"/>
  <c r="CB19" i="3"/>
  <c r="CA19" i="3" s="1"/>
  <c r="CI19" i="3"/>
  <c r="CG19" i="3"/>
  <c r="CH19" i="3"/>
  <c r="BA140" i="3"/>
  <c r="BA173" i="3"/>
  <c r="BA42" i="3"/>
  <c r="BA36" i="3"/>
  <c r="BA20" i="3"/>
  <c r="BA130" i="3"/>
  <c r="BA93" i="3"/>
  <c r="BA191" i="3"/>
  <c r="BA87" i="3"/>
  <c r="BA174" i="3"/>
  <c r="BA182" i="3"/>
  <c r="BA51" i="3"/>
  <c r="BA109" i="3"/>
  <c r="BA29" i="3"/>
  <c r="BA117" i="3"/>
  <c r="BA176" i="3"/>
  <c r="BA179" i="3"/>
  <c r="BA100" i="3"/>
  <c r="BA88" i="3"/>
  <c r="BA5" i="3"/>
  <c r="BA112" i="3"/>
  <c r="BA10" i="3"/>
  <c r="BA106" i="3"/>
  <c r="BA122" i="3"/>
  <c r="BA168" i="3"/>
  <c r="BA203" i="3"/>
  <c r="BA32" i="3"/>
  <c r="BA25" i="3"/>
  <c r="BA16" i="3"/>
  <c r="BA133" i="3"/>
  <c r="CH17" i="3"/>
  <c r="CB17" i="3"/>
  <c r="CA17" i="3" s="1"/>
  <c r="CI17" i="3"/>
  <c r="CG17" i="3"/>
  <c r="CF17" i="3"/>
  <c r="CE17" i="3"/>
  <c r="CC17" i="3"/>
  <c r="CD17" i="3"/>
  <c r="CB4" i="3"/>
  <c r="CA4" i="3" s="1"/>
  <c r="CI4" i="3"/>
  <c r="CH4" i="3"/>
  <c r="CG4" i="3"/>
  <c r="CF4" i="3"/>
  <c r="CE4" i="3"/>
  <c r="CC4" i="3"/>
  <c r="CD4" i="3"/>
  <c r="CH25" i="3"/>
  <c r="CD25" i="3"/>
  <c r="CC25" i="3"/>
  <c r="CE25" i="3"/>
  <c r="CF25" i="3"/>
  <c r="CB25" i="3"/>
  <c r="CA25" i="3" s="1"/>
  <c r="CI25" i="3"/>
  <c r="CG25" i="3"/>
  <c r="CF70" i="3"/>
  <c r="CC70" i="3"/>
  <c r="CE70" i="3"/>
  <c r="CI70" i="3"/>
  <c r="CB70" i="3"/>
  <c r="CA70" i="3" s="1"/>
  <c r="CH70" i="3"/>
  <c r="CG70" i="3"/>
  <c r="CD70" i="3"/>
  <c r="CF3" i="3"/>
  <c r="CE3" i="3"/>
  <c r="CD3" i="3"/>
  <c r="CC3" i="3"/>
  <c r="CB3" i="3"/>
  <c r="CA3" i="3" s="1"/>
  <c r="CH3" i="3"/>
  <c r="CG3" i="3"/>
  <c r="CI3" i="3"/>
  <c r="CD76" i="3"/>
  <c r="CC76" i="3"/>
  <c r="CF76" i="3"/>
  <c r="CE76" i="3"/>
  <c r="CB76" i="3"/>
  <c r="CA76" i="3" s="1"/>
  <c r="CH76" i="3"/>
  <c r="CG76" i="3"/>
  <c r="CI76" i="3"/>
  <c r="CB68" i="3"/>
  <c r="CA68" i="3" s="1"/>
  <c r="CI68" i="3"/>
  <c r="CH68" i="3"/>
  <c r="CG68" i="3"/>
  <c r="CD68" i="3"/>
  <c r="CE68" i="3"/>
  <c r="CC68" i="3"/>
  <c r="CF68" i="3"/>
  <c r="CG220" i="3"/>
  <c r="CF220" i="3"/>
  <c r="CE220" i="3"/>
  <c r="CI220" i="3"/>
  <c r="CH220" i="3"/>
  <c r="CC220" i="3"/>
  <c r="CD220" i="3"/>
  <c r="CB220" i="3"/>
  <c r="CA220" i="3" s="1"/>
  <c r="CE166" i="3"/>
  <c r="CD166" i="3"/>
  <c r="CC166" i="3"/>
  <c r="CB166" i="3"/>
  <c r="CA166" i="3" s="1"/>
  <c r="CI166" i="3"/>
  <c r="CF166" i="3"/>
  <c r="CH166" i="3"/>
  <c r="CG166" i="3"/>
  <c r="CB234" i="3"/>
  <c r="CA234" i="3" s="1"/>
  <c r="CF234" i="3"/>
  <c r="CI234" i="3"/>
  <c r="CG234" i="3"/>
  <c r="CE234" i="3"/>
  <c r="CC234" i="3"/>
  <c r="CH234" i="3"/>
  <c r="CD234" i="3"/>
  <c r="BA14" i="3"/>
  <c r="BA163" i="3"/>
  <c r="BA175" i="3"/>
  <c r="BA45" i="3"/>
  <c r="BA18" i="3"/>
  <c r="BA9" i="3"/>
  <c r="BA170" i="3"/>
  <c r="BA143" i="3"/>
  <c r="BA177" i="3"/>
  <c r="BA84" i="3"/>
  <c r="BA186" i="3"/>
  <c r="BA67" i="3"/>
  <c r="BA189" i="3"/>
  <c r="CI30" i="3"/>
  <c r="CH30" i="3"/>
  <c r="CF30" i="3"/>
  <c r="CE30" i="3"/>
  <c r="CD30" i="3"/>
  <c r="CC30" i="3"/>
  <c r="CG30" i="3"/>
  <c r="CB30" i="3"/>
  <c r="CA30" i="3" s="1"/>
  <c r="BA219" i="3"/>
  <c r="BA192" i="3"/>
  <c r="BA107" i="3"/>
  <c r="BA151" i="3"/>
  <c r="CF175" i="3"/>
  <c r="CE175" i="3"/>
  <c r="CD175" i="3"/>
  <c r="CC175" i="3"/>
  <c r="CB175" i="3"/>
  <c r="CA175" i="3" s="1"/>
  <c r="CI175" i="3"/>
  <c r="CG175" i="3"/>
  <c r="CH175" i="3"/>
  <c r="BA199" i="3"/>
  <c r="BA99" i="3"/>
  <c r="BA160" i="3"/>
  <c r="CH55" i="3"/>
  <c r="CE55" i="3"/>
  <c r="CD55" i="3"/>
  <c r="CC55" i="3"/>
  <c r="CB55" i="3"/>
  <c r="CA55" i="3" s="1"/>
  <c r="CI55" i="3"/>
  <c r="CG55" i="3"/>
  <c r="CF55" i="3"/>
  <c r="BA63" i="3"/>
  <c r="BA2" i="3"/>
  <c r="BA131" i="3"/>
  <c r="BA60" i="3"/>
  <c r="BA105" i="3"/>
  <c r="BA39" i="3"/>
  <c r="BA194" i="3"/>
  <c r="CD48" i="3"/>
  <c r="CI48" i="3"/>
  <c r="CH48" i="3"/>
  <c r="CF48" i="3"/>
  <c r="CG48" i="3"/>
  <c r="CE48" i="3"/>
  <c r="CC48" i="3"/>
  <c r="CB48" i="3"/>
  <c r="CA48" i="3" s="1"/>
  <c r="BA94" i="3"/>
  <c r="BA72" i="3"/>
  <c r="BA52" i="3"/>
  <c r="BA47" i="3"/>
  <c r="BA181" i="3"/>
  <c r="BA153" i="3"/>
  <c r="BA64" i="3"/>
  <c r="BA221" i="3"/>
  <c r="BA81" i="3"/>
  <c r="BA155" i="3"/>
  <c r="BA127" i="3"/>
  <c r="BA145" i="3"/>
  <c r="BA79" i="3"/>
  <c r="BA212" i="3"/>
  <c r="BA27" i="3"/>
  <c r="BA187" i="3"/>
  <c r="BA96" i="3"/>
  <c r="BA226" i="3"/>
  <c r="BA68" i="3"/>
  <c r="BA17" i="3"/>
  <c r="CD50" i="3"/>
  <c r="CI50" i="3"/>
  <c r="CH50" i="3"/>
  <c r="CF50" i="3"/>
  <c r="CG50" i="3"/>
  <c r="CE50" i="3"/>
  <c r="CC50" i="3"/>
  <c r="CB50" i="3"/>
  <c r="CA50" i="3" s="1"/>
  <c r="BA4" i="3"/>
  <c r="BA169" i="3"/>
  <c r="BA230" i="3"/>
  <c r="CF173" i="3"/>
  <c r="CE173" i="3"/>
  <c r="CD173" i="3"/>
  <c r="CC173" i="3"/>
  <c r="CB173" i="3"/>
  <c r="CA173" i="3" s="1"/>
  <c r="CI173" i="3"/>
  <c r="CH173" i="3"/>
  <c r="CG173" i="3"/>
  <c r="BA142" i="3"/>
  <c r="BA137" i="3"/>
  <c r="BA3" i="3"/>
  <c r="BA73" i="3"/>
  <c r="BA135" i="3"/>
  <c r="BA76" i="3"/>
  <c r="BA104" i="3"/>
  <c r="BA213" i="3"/>
  <c r="CF16" i="3"/>
  <c r="CE16" i="3"/>
  <c r="CC16" i="3"/>
  <c r="CI16" i="3"/>
  <c r="CH16" i="3"/>
  <c r="CG16" i="3"/>
  <c r="CD16" i="3"/>
  <c r="CB16" i="3"/>
  <c r="CA16" i="3" s="1"/>
  <c r="BA34" i="3"/>
  <c r="BA80" i="3"/>
  <c r="BA141" i="3"/>
  <c r="CE214" i="3"/>
  <c r="CG214" i="3"/>
  <c r="CD214" i="3"/>
  <c r="CC214" i="3"/>
  <c r="CH214" i="3"/>
  <c r="CF214" i="3"/>
  <c r="CB214" i="3"/>
  <c r="CA214" i="3" s="1"/>
  <c r="CI214" i="3"/>
  <c r="CI42" i="3"/>
  <c r="CH42" i="3"/>
  <c r="CF42" i="3"/>
  <c r="CD42" i="3"/>
  <c r="CC42" i="3"/>
  <c r="CB42" i="3"/>
  <c r="CA42" i="3" s="1"/>
  <c r="CG42" i="3"/>
  <c r="CE42" i="3"/>
  <c r="BA31" i="3"/>
  <c r="BA158" i="3"/>
  <c r="BA121" i="3"/>
  <c r="BA85" i="3"/>
  <c r="BA78" i="3"/>
  <c r="BA144" i="3"/>
  <c r="BA228" i="3"/>
  <c r="BA7" i="3"/>
  <c r="BA33" i="3"/>
  <c r="J20" i="1"/>
  <c r="BA136" i="3"/>
  <c r="BA126" i="3"/>
  <c r="BA193" i="3"/>
  <c r="BA198" i="3"/>
  <c r="BA125" i="3"/>
  <c r="CC11" i="3"/>
  <c r="CB11" i="3"/>
  <c r="CA11" i="3" s="1"/>
  <c r="CH11" i="3"/>
  <c r="CI11" i="3"/>
  <c r="CG11" i="3"/>
  <c r="CF11" i="3"/>
  <c r="CE11" i="3"/>
  <c r="CD11" i="3"/>
  <c r="BA222" i="3"/>
  <c r="BA66" i="3"/>
  <c r="BA70" i="3"/>
  <c r="BA215" i="3"/>
  <c r="BA95" i="3"/>
  <c r="BA196" i="3"/>
  <c r="BA59" i="3"/>
  <c r="BA48" i="3"/>
  <c r="BA111" i="3"/>
  <c r="BA197" i="3"/>
  <c r="BA159" i="3"/>
  <c r="BA154" i="3"/>
  <c r="BA65" i="3"/>
  <c r="BA161" i="3"/>
  <c r="BA167" i="3"/>
  <c r="BA46" i="3"/>
  <c r="BA91" i="3"/>
  <c r="BA150" i="3"/>
  <c r="BA132" i="3"/>
  <c r="BA195" i="3"/>
  <c r="BA123" i="3"/>
  <c r="BA225" i="3"/>
  <c r="CH8" i="3"/>
  <c r="CE8" i="3"/>
  <c r="CD8" i="3"/>
  <c r="CC8" i="3"/>
  <c r="CB8" i="3"/>
  <c r="CA8" i="3" s="1"/>
  <c r="CI8" i="3"/>
  <c r="CG8" i="3"/>
  <c r="CF8" i="3"/>
  <c r="BA37" i="3"/>
  <c r="BA57" i="3"/>
  <c r="BA201" i="3"/>
  <c r="BA147" i="3"/>
  <c r="BA171" i="3"/>
  <c r="BA58" i="3"/>
  <c r="BA134" i="3"/>
  <c r="BA11" i="3"/>
  <c r="CI46" i="3"/>
  <c r="CH46" i="3"/>
  <c r="CF46" i="3"/>
  <c r="CG46" i="3"/>
  <c r="CE46" i="3"/>
  <c r="CD46" i="3"/>
  <c r="CC46" i="3"/>
  <c r="CB46" i="3"/>
  <c r="CA46" i="3" s="1"/>
  <c r="BA162" i="3"/>
  <c r="CF207" i="3"/>
  <c r="CE207" i="3"/>
  <c r="CD207" i="3"/>
  <c r="CC207" i="3"/>
  <c r="CI207" i="3"/>
  <c r="CH207" i="3"/>
  <c r="CG207" i="3"/>
  <c r="CB207" i="3"/>
  <c r="CA207" i="3" s="1"/>
  <c r="BA217" i="3"/>
  <c r="BA90" i="3"/>
  <c r="BA139" i="3"/>
  <c r="BA148" i="3"/>
  <c r="BA165" i="3"/>
  <c r="BA224" i="3"/>
  <c r="BA77" i="3"/>
  <c r="BA184" i="3"/>
  <c r="BA190" i="3"/>
  <c r="BA21" i="3"/>
  <c r="BA86" i="3"/>
  <c r="BA166" i="3"/>
  <c r="BA220" i="3"/>
  <c r="BA183" i="3"/>
  <c r="BA8" i="3"/>
  <c r="BA6" i="3"/>
  <c r="CE45" i="3"/>
  <c r="CD45" i="3"/>
  <c r="CB45" i="3"/>
  <c r="CA45" i="3" s="1"/>
  <c r="CI45" i="3"/>
  <c r="CH45" i="3"/>
  <c r="CG45" i="3"/>
  <c r="CF45" i="3"/>
  <c r="CC45" i="3"/>
  <c r="BA55" i="3"/>
  <c r="BA120" i="3"/>
  <c r="BA15" i="3"/>
  <c r="BA50" i="3"/>
  <c r="BA172" i="3"/>
  <c r="CI36" i="3"/>
  <c r="CH36" i="3"/>
  <c r="CF36" i="3"/>
  <c r="CE36" i="3"/>
  <c r="CD36" i="3"/>
  <c r="CC36" i="3"/>
  <c r="CG36" i="3"/>
  <c r="CB36" i="3"/>
  <c r="CA36" i="3" s="1"/>
  <c r="BA205" i="3"/>
  <c r="CH53" i="3"/>
  <c r="CE53" i="3"/>
  <c r="CD53" i="3"/>
  <c r="CC53" i="3"/>
  <c r="CB53" i="3"/>
  <c r="CA53" i="3" s="1"/>
  <c r="CG53" i="3"/>
  <c r="CF53" i="3"/>
  <c r="CI53" i="3"/>
  <c r="BA227" i="3"/>
  <c r="BA180" i="3"/>
  <c r="BA185" i="3"/>
  <c r="BA74" i="3"/>
  <c r="BA114" i="3"/>
  <c r="BA98" i="3"/>
  <c r="BA209" i="3"/>
  <c r="BA138" i="3"/>
  <c r="BA200" i="3"/>
  <c r="BA218" i="3"/>
  <c r="BA223" i="3"/>
  <c r="BA97" i="3"/>
  <c r="BA102" i="3"/>
  <c r="BA119" i="3"/>
  <c r="BA229" i="3"/>
  <c r="BA157" i="3"/>
  <c r="CI32" i="3"/>
  <c r="CH32" i="3"/>
  <c r="CF32" i="3"/>
  <c r="CE32" i="3"/>
  <c r="CD32" i="3"/>
  <c r="CC32" i="3"/>
  <c r="CG32" i="3"/>
  <c r="CB32" i="3"/>
  <c r="CA32" i="3" s="1"/>
  <c r="BA24" i="3"/>
  <c r="BA61" i="3"/>
  <c r="CI38" i="3"/>
  <c r="CH38" i="3"/>
  <c r="CF38" i="3"/>
  <c r="CE38" i="3"/>
  <c r="CD38" i="3"/>
  <c r="CC38" i="3"/>
  <c r="CG38" i="3"/>
  <c r="CB38" i="3"/>
  <c r="CA38" i="3" s="1"/>
  <c r="BA40" i="3"/>
  <c r="BA35" i="3"/>
  <c r="BA188" i="3"/>
  <c r="BA13" i="3"/>
  <c r="BA62" i="3"/>
  <c r="BA103" i="3"/>
  <c r="BA56" i="3"/>
  <c r="BA26" i="3"/>
  <c r="BA164" i="3"/>
  <c r="BA12" i="3"/>
  <c r="BA83" i="3"/>
  <c r="BA149" i="3"/>
  <c r="BA71" i="3"/>
  <c r="BA82" i="3"/>
  <c r="BA22" i="3"/>
  <c r="CC219" i="3"/>
  <c r="CB219" i="3"/>
  <c r="CA219" i="3" s="1"/>
  <c r="CI219" i="3"/>
  <c r="CH219" i="3"/>
  <c r="CG219" i="3"/>
  <c r="CF219" i="3"/>
  <c r="CE219" i="3"/>
  <c r="CD219" i="3"/>
  <c r="BA146" i="3"/>
  <c r="BA210" i="3"/>
  <c r="BA28" i="3"/>
  <c r="BA69" i="3"/>
  <c r="BA30" i="3"/>
  <c r="BA207" i="3"/>
  <c r="BA43" i="3"/>
  <c r="BA75" i="3"/>
  <c r="BA23" i="3"/>
  <c r="CI44" i="3"/>
  <c r="CH44" i="3"/>
  <c r="CF44" i="3"/>
  <c r="CB44" i="3"/>
  <c r="CA44" i="3" s="1"/>
  <c r="CG44" i="3"/>
  <c r="CE44" i="3"/>
  <c r="CD44" i="3"/>
  <c r="CC44" i="3"/>
  <c r="BA208" i="3"/>
  <c r="BA110" i="3"/>
  <c r="BA124" i="3"/>
  <c r="BA178" i="3"/>
  <c r="BA44" i="3"/>
  <c r="CH49" i="3"/>
  <c r="CE49" i="3"/>
  <c r="CD49" i="3"/>
  <c r="CB49" i="3"/>
  <c r="CA49" i="3" s="1"/>
  <c r="CI49" i="3"/>
  <c r="CG49" i="3"/>
  <c r="CF49" i="3"/>
  <c r="CC49" i="3"/>
  <c r="CE169" i="3"/>
  <c r="CD169" i="3"/>
  <c r="CC169" i="3"/>
  <c r="CB169" i="3"/>
  <c r="CA169" i="3" s="1"/>
  <c r="CI169" i="3"/>
  <c r="CH169" i="3"/>
  <c r="CG169" i="3"/>
  <c r="CF169" i="3"/>
  <c r="BA101" i="3"/>
  <c r="BA54" i="3"/>
  <c r="BA49" i="3"/>
  <c r="BA19" i="3"/>
  <c r="BA118" i="3"/>
  <c r="BA41" i="3"/>
  <c r="BA113" i="3"/>
  <c r="BA53" i="3"/>
  <c r="BA92" i="3"/>
  <c r="BA156" i="3"/>
  <c r="BA204" i="3"/>
  <c r="BA129" i="3"/>
  <c r="BA211" i="3"/>
  <c r="BA108" i="3"/>
  <c r="BA216" i="3"/>
  <c r="CI34" i="3"/>
  <c r="CH34" i="3"/>
  <c r="CF34" i="3"/>
  <c r="CE34" i="3"/>
  <c r="CD34" i="3"/>
  <c r="CC34" i="3"/>
  <c r="CG34" i="3"/>
  <c r="CB34" i="3"/>
  <c r="CA34" i="3" s="1"/>
  <c r="BA128" i="3"/>
  <c r="BA38" i="3"/>
  <c r="BA89" i="3"/>
  <c r="CD52" i="3"/>
  <c r="CI52" i="3"/>
  <c r="CH52" i="3"/>
  <c r="CF52" i="3"/>
  <c r="CG52" i="3"/>
  <c r="CE52" i="3"/>
  <c r="CC52" i="3"/>
  <c r="CB52" i="3"/>
  <c r="CA52" i="3" s="1"/>
  <c r="BA115" i="3"/>
  <c r="CF20" i="3"/>
  <c r="CE20" i="3"/>
  <c r="CC20" i="3"/>
  <c r="CI20" i="3"/>
  <c r="CH20" i="3"/>
  <c r="CG20" i="3"/>
  <c r="CD20" i="3"/>
  <c r="CB20" i="3"/>
  <c r="CA20" i="3" s="1"/>
  <c r="J21" i="1" l="1"/>
  <c r="CN2" i="3"/>
  <c r="DO2" i="3" s="1"/>
  <c r="DS273" i="3"/>
  <c r="DR273" i="3" s="1"/>
  <c r="DS241" i="3"/>
  <c r="DR241" i="3" s="1"/>
  <c r="DS267" i="3"/>
  <c r="DR267" i="3" s="1"/>
  <c r="DS270" i="3"/>
  <c r="DR270" i="3" s="1"/>
  <c r="DS231" i="3"/>
  <c r="DR231" i="3" s="1"/>
  <c r="DS234" i="3"/>
  <c r="DR234" i="3" s="1"/>
  <c r="DS214" i="3"/>
  <c r="DR214" i="3" s="1"/>
  <c r="DS215" i="3"/>
  <c r="DR215" i="3" s="1"/>
  <c r="DS213" i="3"/>
  <c r="DR213" i="3" s="1"/>
  <c r="DS194" i="3"/>
  <c r="DR194" i="3" s="1"/>
  <c r="DS193" i="3"/>
  <c r="DR193" i="3" s="1"/>
  <c r="DS179" i="3"/>
  <c r="DR179" i="3" s="1"/>
  <c r="DS174" i="3"/>
  <c r="DR174" i="3" s="1"/>
  <c r="DS161" i="3"/>
  <c r="DR161" i="3" s="1"/>
  <c r="DS168" i="3"/>
  <c r="DR168" i="3" s="1"/>
  <c r="DS152" i="3"/>
  <c r="DR152" i="3" s="1"/>
  <c r="DS134" i="3"/>
  <c r="DR134" i="3" s="1"/>
  <c r="DS118" i="3"/>
  <c r="DR118" i="3" s="1"/>
  <c r="DF118" i="3" s="1"/>
  <c r="G118" i="2" s="1"/>
  <c r="DS148" i="3"/>
  <c r="DR148" i="3" s="1"/>
  <c r="DS138" i="3"/>
  <c r="DR138" i="3" s="1"/>
  <c r="DS125" i="3"/>
  <c r="DR125" i="3" s="1"/>
  <c r="DF125" i="3" s="1"/>
  <c r="G125" i="2" s="1"/>
  <c r="DS100" i="3"/>
  <c r="DR100" i="3" s="1"/>
  <c r="DF100" i="3" s="1"/>
  <c r="G100" i="2" s="1"/>
  <c r="DS83" i="3"/>
  <c r="DR83" i="3" s="1"/>
  <c r="DF83" i="3" s="1"/>
  <c r="G83" i="2" s="1"/>
  <c r="DS95" i="3"/>
  <c r="DR95" i="3" s="1"/>
  <c r="DF95" i="3" s="1"/>
  <c r="G95" i="2" s="1"/>
  <c r="DS80" i="3"/>
  <c r="DR80" i="3" s="1"/>
  <c r="DF80" i="3" s="1"/>
  <c r="G80" i="2" s="1"/>
  <c r="DS69" i="3"/>
  <c r="DR69" i="3" s="1"/>
  <c r="DF69" i="3" s="1"/>
  <c r="G69" i="2" s="1"/>
  <c r="DS41" i="3"/>
  <c r="DR41" i="3" s="1"/>
  <c r="DF41" i="3" s="1"/>
  <c r="G41" i="2" s="1"/>
  <c r="DS62" i="3"/>
  <c r="DR62" i="3" s="1"/>
  <c r="DF62" i="3" s="1"/>
  <c r="G62" i="2" s="1"/>
  <c r="DS67" i="3"/>
  <c r="DR67" i="3" s="1"/>
  <c r="DF67" i="3" s="1"/>
  <c r="G67" i="2" s="1"/>
  <c r="DS25" i="3"/>
  <c r="DR25" i="3" s="1"/>
  <c r="DF25" i="3" s="1"/>
  <c r="G25" i="2" s="1"/>
  <c r="DS52" i="3"/>
  <c r="DR52" i="3" s="1"/>
  <c r="DF52" i="3" s="1"/>
  <c r="G52" i="2" s="1"/>
  <c r="DS24" i="3"/>
  <c r="DR24" i="3" s="1"/>
  <c r="DF24" i="3" s="1"/>
  <c r="G24" i="2" s="1"/>
  <c r="DS46" i="3"/>
  <c r="DR46" i="3" s="1"/>
  <c r="DF46" i="3" s="1"/>
  <c r="G46" i="2" s="1"/>
  <c r="DS7" i="3"/>
  <c r="DR7" i="3" s="1"/>
  <c r="DF7" i="3" s="1"/>
  <c r="G7" i="2" s="1"/>
  <c r="DS269" i="3"/>
  <c r="DR269" i="3" s="1"/>
  <c r="DS237" i="3"/>
  <c r="DR237" i="3" s="1"/>
  <c r="DS263" i="3"/>
  <c r="DR263" i="3" s="1"/>
  <c r="DS254" i="3"/>
  <c r="DR254" i="3" s="1"/>
  <c r="DS238" i="3"/>
  <c r="DR238" i="3" s="1"/>
  <c r="DS232" i="3"/>
  <c r="DR232" i="3" s="1"/>
  <c r="DS229" i="3"/>
  <c r="DR229" i="3" s="1"/>
  <c r="DS226" i="3"/>
  <c r="DR226" i="3" s="1"/>
  <c r="DS207" i="3"/>
  <c r="DR207" i="3" s="1"/>
  <c r="DS192" i="3"/>
  <c r="DR192" i="3" s="1"/>
  <c r="DS191" i="3"/>
  <c r="DR191" i="3" s="1"/>
  <c r="DS177" i="3"/>
  <c r="DR177" i="3" s="1"/>
  <c r="DS184" i="3"/>
  <c r="DR184" i="3" s="1"/>
  <c r="DS159" i="3"/>
  <c r="DR159" i="3" s="1"/>
  <c r="DS166" i="3"/>
  <c r="DR166" i="3" s="1"/>
  <c r="DS150" i="3"/>
  <c r="DR150" i="3" s="1"/>
  <c r="DS132" i="3"/>
  <c r="DR132" i="3" s="1"/>
  <c r="DS116" i="3"/>
  <c r="DR116" i="3" s="1"/>
  <c r="DF116" i="3" s="1"/>
  <c r="G116" i="2" s="1"/>
  <c r="DS133" i="3"/>
  <c r="DR133" i="3" s="1"/>
  <c r="DS146" i="3"/>
  <c r="DR146" i="3" s="1"/>
  <c r="DS119" i="3"/>
  <c r="DR119" i="3" s="1"/>
  <c r="DF119" i="3" s="1"/>
  <c r="G119" i="2" s="1"/>
  <c r="DS98" i="3"/>
  <c r="DR98" i="3" s="1"/>
  <c r="DF98" i="3" s="1"/>
  <c r="G98" i="2" s="1"/>
  <c r="DS81" i="3"/>
  <c r="DR81" i="3" s="1"/>
  <c r="DF81" i="3" s="1"/>
  <c r="G81" i="2" s="1"/>
  <c r="DS93" i="3"/>
  <c r="DR93" i="3" s="1"/>
  <c r="DF93" i="3" s="1"/>
  <c r="G93" i="2" s="1"/>
  <c r="DS103" i="3"/>
  <c r="DR103" i="3" s="1"/>
  <c r="DF103" i="3" s="1"/>
  <c r="G103" i="2" s="1"/>
  <c r="DS55" i="3"/>
  <c r="DR55" i="3" s="1"/>
  <c r="DF55" i="3" s="1"/>
  <c r="G55" i="2" s="1"/>
  <c r="DS78" i="3"/>
  <c r="DR78" i="3" s="1"/>
  <c r="DF78" i="3" s="1"/>
  <c r="G78" i="2" s="1"/>
  <c r="DS61" i="3"/>
  <c r="DR61" i="3" s="1"/>
  <c r="DF61" i="3" s="1"/>
  <c r="G61" i="2" s="1"/>
  <c r="DS39" i="3"/>
  <c r="DR39" i="3" s="1"/>
  <c r="DF39" i="3" s="1"/>
  <c r="G39" i="2" s="1"/>
  <c r="DS23" i="3"/>
  <c r="DR23" i="3" s="1"/>
  <c r="DF23" i="3" s="1"/>
  <c r="G23" i="2" s="1"/>
  <c r="DS38" i="3"/>
  <c r="DR38" i="3" s="1"/>
  <c r="DF38" i="3" s="1"/>
  <c r="G38" i="2" s="1"/>
  <c r="DS22" i="3"/>
  <c r="DR22" i="3" s="1"/>
  <c r="DF22" i="3" s="1"/>
  <c r="G22" i="2" s="1"/>
  <c r="DS11" i="3"/>
  <c r="DR11" i="3" s="1"/>
  <c r="DF11" i="3" s="1"/>
  <c r="G11" i="2" s="1"/>
  <c r="DS6" i="3"/>
  <c r="DR6" i="3" s="1"/>
  <c r="DF6" i="3" s="1"/>
  <c r="G6" i="2" s="1"/>
  <c r="DS265" i="3"/>
  <c r="DR265" i="3" s="1"/>
  <c r="DS272" i="3"/>
  <c r="DR272" i="3" s="1"/>
  <c r="DS259" i="3"/>
  <c r="DR259" i="3" s="1"/>
  <c r="DS248" i="3"/>
  <c r="DR248" i="3" s="1"/>
  <c r="DS262" i="3"/>
  <c r="DR262" i="3" s="1"/>
  <c r="DS244" i="3"/>
  <c r="DR244" i="3" s="1"/>
  <c r="DS230" i="3"/>
  <c r="DR230" i="3" s="1"/>
  <c r="DS221" i="3"/>
  <c r="DR221" i="3" s="1"/>
  <c r="DS205" i="3"/>
  <c r="DR205" i="3" s="1"/>
  <c r="DS190" i="3"/>
  <c r="DR190" i="3" s="1"/>
  <c r="DS208" i="3"/>
  <c r="DR208" i="3" s="1"/>
  <c r="DS175" i="3"/>
  <c r="DR175" i="3" s="1"/>
  <c r="DS180" i="3"/>
  <c r="DR180" i="3" s="1"/>
  <c r="DS157" i="3"/>
  <c r="DR157" i="3" s="1"/>
  <c r="DS164" i="3"/>
  <c r="DR164" i="3" s="1"/>
  <c r="DS151" i="3"/>
  <c r="DR151" i="3" s="1"/>
  <c r="DS130" i="3"/>
  <c r="DR130" i="3" s="1"/>
  <c r="DS114" i="3"/>
  <c r="DR114" i="3" s="1"/>
  <c r="DF114" i="3" s="1"/>
  <c r="G114" i="2" s="1"/>
  <c r="DS131" i="3"/>
  <c r="DR131" i="3" s="1"/>
  <c r="DS142" i="3"/>
  <c r="DR142" i="3" s="1"/>
  <c r="DS117" i="3"/>
  <c r="DR117" i="3" s="1"/>
  <c r="DF117" i="3" s="1"/>
  <c r="G117" i="2" s="1"/>
  <c r="DS96" i="3"/>
  <c r="DR96" i="3" s="1"/>
  <c r="DF96" i="3" s="1"/>
  <c r="G96" i="2" s="1"/>
  <c r="DS107" i="3"/>
  <c r="DR107" i="3" s="1"/>
  <c r="DF107" i="3" s="1"/>
  <c r="G107" i="2" s="1"/>
  <c r="DS91" i="3"/>
  <c r="DR91" i="3" s="1"/>
  <c r="DF91" i="3" s="1"/>
  <c r="G91" i="2" s="1"/>
  <c r="DS76" i="3"/>
  <c r="DR76" i="3" s="1"/>
  <c r="DF76" i="3" s="1"/>
  <c r="G76" i="2" s="1"/>
  <c r="DS53" i="3"/>
  <c r="DR53" i="3" s="1"/>
  <c r="DF53" i="3" s="1"/>
  <c r="G53" i="2" s="1"/>
  <c r="DS74" i="3"/>
  <c r="DR74" i="3" s="1"/>
  <c r="DF74" i="3" s="1"/>
  <c r="G74" i="2" s="1"/>
  <c r="DS60" i="3"/>
  <c r="DR60" i="3" s="1"/>
  <c r="DF60" i="3" s="1"/>
  <c r="G60" i="2" s="1"/>
  <c r="DS37" i="3"/>
  <c r="DR37" i="3" s="1"/>
  <c r="DF37" i="3" s="1"/>
  <c r="G37" i="2" s="1"/>
  <c r="DS21" i="3"/>
  <c r="DR21" i="3" s="1"/>
  <c r="DF21" i="3" s="1"/>
  <c r="G21" i="2" s="1"/>
  <c r="DS36" i="3"/>
  <c r="DR36" i="3" s="1"/>
  <c r="DF36" i="3" s="1"/>
  <c r="G36" i="2" s="1"/>
  <c r="DS20" i="3"/>
  <c r="DR20" i="3" s="1"/>
  <c r="DF20" i="3" s="1"/>
  <c r="G20" i="2" s="1"/>
  <c r="DS10" i="3"/>
  <c r="DR10" i="3" s="1"/>
  <c r="DF10" i="3" s="1"/>
  <c r="G10" i="2" s="1"/>
  <c r="DS5" i="3"/>
  <c r="DR5" i="3" s="1"/>
  <c r="DF5" i="3" s="1"/>
  <c r="G5" i="2" s="1"/>
  <c r="DS261" i="3"/>
  <c r="DR261" i="3" s="1"/>
  <c r="DS268" i="3"/>
  <c r="DR268" i="3" s="1"/>
  <c r="DS255" i="3"/>
  <c r="DR255" i="3" s="1"/>
  <c r="DS258" i="3"/>
  <c r="DR258" i="3" s="1"/>
  <c r="DS246" i="3"/>
  <c r="DR246" i="3" s="1"/>
  <c r="DS224" i="3"/>
  <c r="DR224" i="3" s="1"/>
  <c r="DS228" i="3"/>
  <c r="DR228" i="3" s="1"/>
  <c r="DS225" i="3"/>
  <c r="DR225" i="3" s="1"/>
  <c r="DS203" i="3"/>
  <c r="DR203" i="3" s="1"/>
  <c r="DS188" i="3"/>
  <c r="DR188" i="3" s="1"/>
  <c r="DS199" i="3"/>
  <c r="DR199" i="3" s="1"/>
  <c r="DS173" i="3"/>
  <c r="DR173" i="3" s="1"/>
  <c r="DS178" i="3"/>
  <c r="DR178" i="3" s="1"/>
  <c r="DS155" i="3"/>
  <c r="DR155" i="3" s="1"/>
  <c r="DS162" i="3"/>
  <c r="DR162" i="3" s="1"/>
  <c r="DS147" i="3"/>
  <c r="DR147" i="3" s="1"/>
  <c r="DS128" i="3"/>
  <c r="DR128" i="3" s="1"/>
  <c r="DS112" i="3"/>
  <c r="DR112" i="3" s="1"/>
  <c r="DF112" i="3" s="1"/>
  <c r="G112" i="2" s="1"/>
  <c r="DS129" i="3"/>
  <c r="DR129" i="3" s="1"/>
  <c r="DS121" i="3"/>
  <c r="DR121" i="3" s="1"/>
  <c r="DF121" i="3" s="1"/>
  <c r="G121" i="2" s="1"/>
  <c r="DS115" i="3"/>
  <c r="DR115" i="3" s="1"/>
  <c r="DF115" i="3" s="1"/>
  <c r="G115" i="2" s="1"/>
  <c r="DS94" i="3"/>
  <c r="DR94" i="3" s="1"/>
  <c r="DF94" i="3" s="1"/>
  <c r="G94" i="2" s="1"/>
  <c r="DS109" i="3"/>
  <c r="DR109" i="3" s="1"/>
  <c r="DF109" i="3" s="1"/>
  <c r="G109" i="2" s="1"/>
  <c r="DS89" i="3"/>
  <c r="DR89" i="3" s="1"/>
  <c r="DF89" i="3" s="1"/>
  <c r="G89" i="2" s="1"/>
  <c r="DS72" i="3"/>
  <c r="DR72" i="3" s="1"/>
  <c r="DF72" i="3" s="1"/>
  <c r="G72" i="2" s="1"/>
  <c r="DS51" i="3"/>
  <c r="DR51" i="3" s="1"/>
  <c r="DF51" i="3" s="1"/>
  <c r="G51" i="2" s="1"/>
  <c r="DS70" i="3"/>
  <c r="DR70" i="3" s="1"/>
  <c r="DF70" i="3" s="1"/>
  <c r="G70" i="2" s="1"/>
  <c r="DS59" i="3"/>
  <c r="DR59" i="3" s="1"/>
  <c r="DF59" i="3" s="1"/>
  <c r="G59" i="2" s="1"/>
  <c r="DS35" i="3"/>
  <c r="DR35" i="3" s="1"/>
  <c r="DF35" i="3" s="1"/>
  <c r="G35" i="2" s="1"/>
  <c r="DS48" i="3"/>
  <c r="DR48" i="3" s="1"/>
  <c r="DF48" i="3" s="1"/>
  <c r="G48" i="2" s="1"/>
  <c r="DS34" i="3"/>
  <c r="DR34" i="3" s="1"/>
  <c r="DF34" i="3" s="1"/>
  <c r="G34" i="2" s="1"/>
  <c r="DS18" i="3"/>
  <c r="DR18" i="3" s="1"/>
  <c r="DF18" i="3" s="1"/>
  <c r="G18" i="2" s="1"/>
  <c r="DS19" i="3"/>
  <c r="DR19" i="3" s="1"/>
  <c r="DF19" i="3" s="1"/>
  <c r="G19" i="2" s="1"/>
  <c r="DS4" i="3"/>
  <c r="DR4" i="3" s="1"/>
  <c r="DF4" i="3" s="1"/>
  <c r="G4" i="2" s="1"/>
  <c r="DS257" i="3"/>
  <c r="DR257" i="3" s="1"/>
  <c r="DS264" i="3"/>
  <c r="DR264" i="3" s="1"/>
  <c r="DS251" i="3"/>
  <c r="DR251" i="3" s="1"/>
  <c r="DS252" i="3"/>
  <c r="DR252" i="3" s="1"/>
  <c r="DS250" i="3"/>
  <c r="DR250" i="3" s="1"/>
  <c r="DS222" i="3"/>
  <c r="DR222" i="3" s="1"/>
  <c r="DS227" i="3"/>
  <c r="DR227" i="3" s="1"/>
  <c r="DS212" i="3"/>
  <c r="DR212" i="3" s="1"/>
  <c r="DS206" i="3"/>
  <c r="DR206" i="3" s="1"/>
  <c r="DS204" i="3"/>
  <c r="DR204" i="3" s="1"/>
  <c r="DS187" i="3"/>
  <c r="DR187" i="3" s="1"/>
  <c r="DS171" i="3"/>
  <c r="DR171" i="3" s="1"/>
  <c r="DS176" i="3"/>
  <c r="DR176" i="3" s="1"/>
  <c r="DS153" i="3"/>
  <c r="DR153" i="3" s="1"/>
  <c r="DS160" i="3"/>
  <c r="DR160" i="3" s="1"/>
  <c r="DS145" i="3"/>
  <c r="DR145" i="3" s="1"/>
  <c r="DS126" i="3"/>
  <c r="DR126" i="3" s="1"/>
  <c r="DF126" i="3" s="1"/>
  <c r="G126" i="2" s="1"/>
  <c r="DS140" i="3"/>
  <c r="DR140" i="3" s="1"/>
  <c r="DS127" i="3"/>
  <c r="DR127" i="3" s="1"/>
  <c r="DF127" i="3" s="1"/>
  <c r="G127" i="2" s="1"/>
  <c r="DS110" i="3"/>
  <c r="DR110" i="3" s="1"/>
  <c r="DF110" i="3" s="1"/>
  <c r="G110" i="2" s="1"/>
  <c r="DS111" i="3"/>
  <c r="DR111" i="3" s="1"/>
  <c r="DF111" i="3" s="1"/>
  <c r="G111" i="2" s="1"/>
  <c r="DS92" i="3"/>
  <c r="DR92" i="3" s="1"/>
  <c r="DF92" i="3" s="1"/>
  <c r="G92" i="2" s="1"/>
  <c r="DS105" i="3"/>
  <c r="DR105" i="3" s="1"/>
  <c r="DF105" i="3" s="1"/>
  <c r="G105" i="2" s="1"/>
  <c r="DS87" i="3"/>
  <c r="DR87" i="3" s="1"/>
  <c r="DF87" i="3" s="1"/>
  <c r="G87" i="2" s="1"/>
  <c r="DS68" i="3"/>
  <c r="DR68" i="3" s="1"/>
  <c r="DF68" i="3" s="1"/>
  <c r="G68" i="2" s="1"/>
  <c r="DS49" i="3"/>
  <c r="DR49" i="3" s="1"/>
  <c r="DF49" i="3" s="1"/>
  <c r="G49" i="2" s="1"/>
  <c r="DS66" i="3"/>
  <c r="DR66" i="3" s="1"/>
  <c r="DF66" i="3" s="1"/>
  <c r="G66" i="2" s="1"/>
  <c r="DS58" i="3"/>
  <c r="DR58" i="3" s="1"/>
  <c r="DF58" i="3" s="1"/>
  <c r="G58" i="2" s="1"/>
  <c r="DS33" i="3"/>
  <c r="DR33" i="3" s="1"/>
  <c r="DF33" i="3" s="1"/>
  <c r="G33" i="2" s="1"/>
  <c r="DS40" i="3"/>
  <c r="DR40" i="3" s="1"/>
  <c r="DF40" i="3" s="1"/>
  <c r="G40" i="2" s="1"/>
  <c r="DS32" i="3"/>
  <c r="DR32" i="3" s="1"/>
  <c r="DF32" i="3" s="1"/>
  <c r="G32" i="2" s="1"/>
  <c r="DS16" i="3"/>
  <c r="DR16" i="3" s="1"/>
  <c r="DF16" i="3" s="1"/>
  <c r="G16" i="2" s="1"/>
  <c r="DS15" i="3"/>
  <c r="DR15" i="3" s="1"/>
  <c r="DF15" i="3" s="1"/>
  <c r="G15" i="2" s="1"/>
  <c r="DS12" i="3"/>
  <c r="DR12" i="3" s="1"/>
  <c r="DF12" i="3" s="1"/>
  <c r="G12" i="2" s="1"/>
  <c r="DS253" i="3"/>
  <c r="DR253" i="3" s="1"/>
  <c r="DS260" i="3"/>
  <c r="DR260" i="3" s="1"/>
  <c r="DS247" i="3"/>
  <c r="DR247" i="3" s="1"/>
  <c r="DS242" i="3"/>
  <c r="DR242" i="3" s="1"/>
  <c r="DS236" i="3"/>
  <c r="DR236" i="3" s="1"/>
  <c r="DS220" i="3"/>
  <c r="DR220" i="3" s="1"/>
  <c r="DS219" i="3"/>
  <c r="DR219" i="3" s="1"/>
  <c r="DS211" i="3"/>
  <c r="DR211" i="3" s="1"/>
  <c r="DS200" i="3"/>
  <c r="DR200" i="3" s="1"/>
  <c r="DS202" i="3"/>
  <c r="DR202" i="3" s="1"/>
  <c r="DS185" i="3"/>
  <c r="DR185" i="3" s="1"/>
  <c r="DS169" i="3"/>
  <c r="DR169" i="3" s="1"/>
  <c r="DS167" i="3"/>
  <c r="DR167" i="3" s="1"/>
  <c r="DS170" i="3"/>
  <c r="DR170" i="3" s="1"/>
  <c r="DS158" i="3"/>
  <c r="DR158" i="3" s="1"/>
  <c r="DS186" i="3"/>
  <c r="DR186" i="3" s="1"/>
  <c r="DS124" i="3"/>
  <c r="DR124" i="3" s="1"/>
  <c r="DF124" i="3" s="1"/>
  <c r="G124" i="2" s="1"/>
  <c r="DS137" i="3"/>
  <c r="DR137" i="3" s="1"/>
  <c r="DS144" i="3"/>
  <c r="DR144" i="3" s="1"/>
  <c r="DS108" i="3"/>
  <c r="DR108" i="3" s="1"/>
  <c r="DF108" i="3" s="1"/>
  <c r="G108" i="2" s="1"/>
  <c r="DS123" i="3"/>
  <c r="DR123" i="3" s="1"/>
  <c r="DF123" i="3" s="1"/>
  <c r="G123" i="2" s="1"/>
  <c r="DS90" i="3"/>
  <c r="DR90" i="3" s="1"/>
  <c r="DF90" i="3" s="1"/>
  <c r="G90" i="2" s="1"/>
  <c r="DS101" i="3"/>
  <c r="DR101" i="3" s="1"/>
  <c r="DF101" i="3" s="1"/>
  <c r="G101" i="2" s="1"/>
  <c r="DS86" i="3"/>
  <c r="DR86" i="3" s="1"/>
  <c r="DF86" i="3" s="1"/>
  <c r="G86" i="2" s="1"/>
  <c r="DS79" i="3"/>
  <c r="DR79" i="3" s="1"/>
  <c r="DF79" i="3" s="1"/>
  <c r="G79" i="2" s="1"/>
  <c r="DS47" i="3"/>
  <c r="DR47" i="3" s="1"/>
  <c r="DF47" i="3" s="1"/>
  <c r="G47" i="2" s="1"/>
  <c r="DS65" i="3"/>
  <c r="DR65" i="3" s="1"/>
  <c r="DF65" i="3" s="1"/>
  <c r="G65" i="2" s="1"/>
  <c r="DS57" i="3"/>
  <c r="DR57" i="3" s="1"/>
  <c r="DF57" i="3" s="1"/>
  <c r="G57" i="2" s="1"/>
  <c r="DS31" i="3"/>
  <c r="DR31" i="3" s="1"/>
  <c r="DF31" i="3" s="1"/>
  <c r="G31" i="2" s="1"/>
  <c r="DS54" i="3"/>
  <c r="DR54" i="3" s="1"/>
  <c r="DF54" i="3" s="1"/>
  <c r="G54" i="2" s="1"/>
  <c r="DS30" i="3"/>
  <c r="DR30" i="3" s="1"/>
  <c r="DF30" i="3" s="1"/>
  <c r="G30" i="2" s="1"/>
  <c r="DS56" i="3"/>
  <c r="DR56" i="3" s="1"/>
  <c r="DF56" i="3" s="1"/>
  <c r="G56" i="2" s="1"/>
  <c r="DS14" i="3"/>
  <c r="DR14" i="3" s="1"/>
  <c r="DF14" i="3" s="1"/>
  <c r="G14" i="2" s="1"/>
  <c r="DS17" i="3"/>
  <c r="DR17" i="3" s="1"/>
  <c r="DF17" i="3" s="1"/>
  <c r="G17" i="2" s="1"/>
  <c r="DS249" i="3"/>
  <c r="DR249" i="3" s="1"/>
  <c r="DS256" i="3"/>
  <c r="DR256" i="3" s="1"/>
  <c r="DS243" i="3"/>
  <c r="DR243" i="3" s="1"/>
  <c r="DS235" i="3"/>
  <c r="DR235" i="3" s="1"/>
  <c r="DS266" i="3"/>
  <c r="DR266" i="3" s="1"/>
  <c r="DS218" i="3"/>
  <c r="DR218" i="3" s="1"/>
  <c r="DS223" i="3"/>
  <c r="DR223" i="3" s="1"/>
  <c r="DS210" i="3"/>
  <c r="DR210" i="3" s="1"/>
  <c r="DS198" i="3"/>
  <c r="DR198" i="3" s="1"/>
  <c r="DS201" i="3"/>
  <c r="DR201" i="3" s="1"/>
  <c r="DS183" i="3"/>
  <c r="DR183" i="3" s="1"/>
  <c r="DS189" i="3"/>
  <c r="DR189" i="3" s="1"/>
  <c r="DS165" i="3"/>
  <c r="DR165" i="3" s="1"/>
  <c r="DS182" i="3"/>
  <c r="DR182" i="3" s="1"/>
  <c r="DS156" i="3"/>
  <c r="DR156" i="3" s="1"/>
  <c r="DS149" i="3"/>
  <c r="DR149" i="3" s="1"/>
  <c r="DS122" i="3"/>
  <c r="DR122" i="3" s="1"/>
  <c r="DF122" i="3" s="1"/>
  <c r="G122" i="2" s="1"/>
  <c r="DS136" i="3"/>
  <c r="DR136" i="3" s="1"/>
  <c r="DS143" i="3"/>
  <c r="DR143" i="3" s="1"/>
  <c r="DS106" i="3"/>
  <c r="DR106" i="3" s="1"/>
  <c r="DF106" i="3" s="1"/>
  <c r="G106" i="2" s="1"/>
  <c r="DS113" i="3"/>
  <c r="DR113" i="3" s="1"/>
  <c r="DF113" i="3" s="1"/>
  <c r="G113" i="2" s="1"/>
  <c r="DS88" i="3"/>
  <c r="DR88" i="3" s="1"/>
  <c r="DF88" i="3" s="1"/>
  <c r="G88" i="2" s="1"/>
  <c r="DS99" i="3"/>
  <c r="DR99" i="3" s="1"/>
  <c r="DF99" i="3" s="1"/>
  <c r="G99" i="2" s="1"/>
  <c r="DS84" i="3"/>
  <c r="DR84" i="3" s="1"/>
  <c r="DF84" i="3" s="1"/>
  <c r="G84" i="2" s="1"/>
  <c r="DS77" i="3"/>
  <c r="DR77" i="3" s="1"/>
  <c r="DF77" i="3" s="1"/>
  <c r="G77" i="2" s="1"/>
  <c r="DS45" i="3"/>
  <c r="DR45" i="3" s="1"/>
  <c r="DF45" i="3" s="1"/>
  <c r="G45" i="2" s="1"/>
  <c r="DS64" i="3"/>
  <c r="DR64" i="3" s="1"/>
  <c r="DF64" i="3" s="1"/>
  <c r="G64" i="2" s="1"/>
  <c r="DS75" i="3"/>
  <c r="DR75" i="3" s="1"/>
  <c r="DF75" i="3" s="1"/>
  <c r="G75" i="2" s="1"/>
  <c r="DS29" i="3"/>
  <c r="DR29" i="3" s="1"/>
  <c r="DF29" i="3" s="1"/>
  <c r="G29" i="2" s="1"/>
  <c r="DS50" i="3"/>
  <c r="DR50" i="3" s="1"/>
  <c r="DF50" i="3" s="1"/>
  <c r="G50" i="2" s="1"/>
  <c r="DS28" i="3"/>
  <c r="DR28" i="3" s="1"/>
  <c r="DF28" i="3" s="1"/>
  <c r="G28" i="2" s="1"/>
  <c r="DS42" i="3"/>
  <c r="DR42" i="3" s="1"/>
  <c r="DF42" i="3" s="1"/>
  <c r="G42" i="2" s="1"/>
  <c r="DS3" i="3"/>
  <c r="DR3" i="3" s="1"/>
  <c r="DF3" i="3" s="1"/>
  <c r="G3" i="2" s="1"/>
  <c r="DS13" i="3"/>
  <c r="DR13" i="3" s="1"/>
  <c r="DF13" i="3" s="1"/>
  <c r="G13" i="2" s="1"/>
  <c r="DS274" i="3"/>
  <c r="DR274" i="3" s="1"/>
  <c r="DS245" i="3"/>
  <c r="DR245" i="3" s="1"/>
  <c r="DS271" i="3"/>
  <c r="DR271" i="3" s="1"/>
  <c r="DS239" i="3"/>
  <c r="DR239" i="3" s="1"/>
  <c r="DS233" i="3"/>
  <c r="DR233" i="3" s="1"/>
  <c r="DS240" i="3"/>
  <c r="DR240" i="3" s="1"/>
  <c r="DS216" i="3"/>
  <c r="DR216" i="3" s="1"/>
  <c r="DS217" i="3"/>
  <c r="DR217" i="3" s="1"/>
  <c r="DS209" i="3"/>
  <c r="DR209" i="3" s="1"/>
  <c r="DS196" i="3"/>
  <c r="DR196" i="3" s="1"/>
  <c r="DS195" i="3"/>
  <c r="DR195" i="3" s="1"/>
  <c r="DS181" i="3"/>
  <c r="DR181" i="3" s="1"/>
  <c r="DS197" i="3"/>
  <c r="DR197" i="3" s="1"/>
  <c r="DS163" i="3"/>
  <c r="DR163" i="3" s="1"/>
  <c r="DS172" i="3"/>
  <c r="DR172" i="3" s="1"/>
  <c r="DS154" i="3"/>
  <c r="DR154" i="3" s="1"/>
  <c r="DS139" i="3"/>
  <c r="DR139" i="3" s="1"/>
  <c r="DS120" i="3"/>
  <c r="DR120" i="3" s="1"/>
  <c r="DF120" i="3" s="1"/>
  <c r="G120" i="2" s="1"/>
  <c r="DS135" i="3"/>
  <c r="DR135" i="3" s="1"/>
  <c r="DS141" i="3"/>
  <c r="DR141" i="3" s="1"/>
  <c r="DS104" i="3"/>
  <c r="DR104" i="3" s="1"/>
  <c r="DF104" i="3" s="1"/>
  <c r="G104" i="2" s="1"/>
  <c r="DS102" i="3"/>
  <c r="DR102" i="3" s="1"/>
  <c r="DF102" i="3" s="1"/>
  <c r="G102" i="2" s="1"/>
  <c r="DS85" i="3"/>
  <c r="DR85" i="3" s="1"/>
  <c r="DF85" i="3" s="1"/>
  <c r="G85" i="2" s="1"/>
  <c r="DS97" i="3"/>
  <c r="DR97" i="3" s="1"/>
  <c r="DF97" i="3" s="1"/>
  <c r="G97" i="2" s="1"/>
  <c r="DS82" i="3"/>
  <c r="DR82" i="3" s="1"/>
  <c r="DF82" i="3" s="1"/>
  <c r="G82" i="2" s="1"/>
  <c r="DS73" i="3"/>
  <c r="DR73" i="3" s="1"/>
  <c r="DF73" i="3" s="1"/>
  <c r="G73" i="2" s="1"/>
  <c r="DS43" i="3"/>
  <c r="DR43" i="3" s="1"/>
  <c r="DF43" i="3" s="1"/>
  <c r="G43" i="2" s="1"/>
  <c r="DS63" i="3"/>
  <c r="DR63" i="3" s="1"/>
  <c r="DF63" i="3" s="1"/>
  <c r="G63" i="2" s="1"/>
  <c r="DS71" i="3"/>
  <c r="DR71" i="3" s="1"/>
  <c r="DF71" i="3" s="1"/>
  <c r="G71" i="2" s="1"/>
  <c r="DS27" i="3"/>
  <c r="DR27" i="3" s="1"/>
  <c r="DF27" i="3" s="1"/>
  <c r="G27" i="2" s="1"/>
  <c r="DS44" i="3"/>
  <c r="DR44" i="3" s="1"/>
  <c r="DF44" i="3" s="1"/>
  <c r="G44" i="2" s="1"/>
  <c r="DS26" i="3"/>
  <c r="DR26" i="3" s="1"/>
  <c r="DF26" i="3" s="1"/>
  <c r="G26" i="2" s="1"/>
  <c r="DS8" i="3"/>
  <c r="DR8" i="3" s="1"/>
  <c r="DF8" i="3" s="1"/>
  <c r="G8" i="2" s="1"/>
  <c r="DS9" i="3"/>
  <c r="DR9" i="3" s="1"/>
  <c r="DF9" i="3" s="1"/>
  <c r="G9" i="2" s="1"/>
  <c r="DS2" i="3"/>
  <c r="DR2" i="3" s="1"/>
  <c r="DF2" i="3" l="1"/>
  <c r="G2" i="2" s="1"/>
  <c r="DE2" i="3"/>
  <c r="F2" i="2" s="1"/>
  <c r="DK256" i="3"/>
  <c r="DK225" i="3"/>
  <c r="DK161" i="3"/>
  <c r="DK234" i="3"/>
  <c r="DK172" i="3"/>
  <c r="DK216" i="3"/>
  <c r="DE3" i="3"/>
  <c r="DK198" i="3"/>
  <c r="DK249" i="3"/>
  <c r="DK144" i="3"/>
  <c r="DK185" i="3"/>
  <c r="DK247" i="3"/>
  <c r="DK176" i="3"/>
  <c r="DK250" i="3"/>
  <c r="DK162" i="3"/>
  <c r="DK228" i="3"/>
  <c r="DK130" i="3"/>
  <c r="DK205" i="3"/>
  <c r="DK265" i="3"/>
  <c r="DK133" i="3"/>
  <c r="DK191" i="3"/>
  <c r="DK263" i="3"/>
  <c r="DK174" i="3"/>
  <c r="DK231" i="3"/>
  <c r="DK201" i="3"/>
  <c r="DK169" i="3"/>
  <c r="DK222" i="3"/>
  <c r="DK163" i="3"/>
  <c r="DK240" i="3"/>
  <c r="DK149" i="3"/>
  <c r="DK210" i="3"/>
  <c r="DK137" i="3"/>
  <c r="DK202" i="3"/>
  <c r="DK260" i="3"/>
  <c r="DK171" i="3"/>
  <c r="DK252" i="3"/>
  <c r="DK155" i="3"/>
  <c r="DK224" i="3"/>
  <c r="DK151" i="3"/>
  <c r="DK221" i="3"/>
  <c r="DK192" i="3"/>
  <c r="DK237" i="3"/>
  <c r="DK138" i="3"/>
  <c r="DK179" i="3"/>
  <c r="DK270" i="3"/>
  <c r="DK153" i="3"/>
  <c r="DK272" i="3"/>
  <c r="DK177" i="3"/>
  <c r="DK197" i="3"/>
  <c r="DK233" i="3"/>
  <c r="DK156" i="3"/>
  <c r="DK223" i="3"/>
  <c r="DK200" i="3"/>
  <c r="DK253" i="3"/>
  <c r="DK187" i="3"/>
  <c r="DK251" i="3"/>
  <c r="DK178" i="3"/>
  <c r="DK246" i="3"/>
  <c r="DK164" i="3"/>
  <c r="DK230" i="3"/>
  <c r="DK132" i="3"/>
  <c r="DK207" i="3"/>
  <c r="DK269" i="3"/>
  <c r="DK148" i="3"/>
  <c r="DK193" i="3"/>
  <c r="DK267" i="3"/>
  <c r="DK154" i="3"/>
  <c r="DK136" i="3"/>
  <c r="DK190" i="3"/>
  <c r="DK146" i="3"/>
  <c r="DK254" i="3"/>
  <c r="DK141" i="3"/>
  <c r="DK181" i="3"/>
  <c r="DK239" i="3"/>
  <c r="DK182" i="3"/>
  <c r="DK218" i="3"/>
  <c r="DK186" i="3"/>
  <c r="DK211" i="3"/>
  <c r="DK140" i="3"/>
  <c r="DK204" i="3"/>
  <c r="DK264" i="3"/>
  <c r="DK173" i="3"/>
  <c r="DK258" i="3"/>
  <c r="DK157" i="3"/>
  <c r="DK244" i="3"/>
  <c r="DK150" i="3"/>
  <c r="DK226" i="3"/>
  <c r="DK194" i="3"/>
  <c r="DK241" i="3"/>
  <c r="DK147" i="3"/>
  <c r="DK135" i="3"/>
  <c r="DK195" i="3"/>
  <c r="DK271" i="3"/>
  <c r="DK165" i="3"/>
  <c r="DK266" i="3"/>
  <c r="DK158" i="3"/>
  <c r="DK219" i="3"/>
  <c r="DK206" i="3"/>
  <c r="DK257" i="3"/>
  <c r="DK129" i="3"/>
  <c r="DK199" i="3"/>
  <c r="DK255" i="3"/>
  <c r="DK180" i="3"/>
  <c r="DK262" i="3"/>
  <c r="DK166" i="3"/>
  <c r="DK229" i="3"/>
  <c r="DK134" i="3"/>
  <c r="DK213" i="3"/>
  <c r="DK273" i="3"/>
  <c r="DK217" i="3"/>
  <c r="DK196" i="3"/>
  <c r="DK245" i="3"/>
  <c r="DK189" i="3"/>
  <c r="DK235" i="3"/>
  <c r="DK170" i="3"/>
  <c r="DK220" i="3"/>
  <c r="DK145" i="3"/>
  <c r="DK212" i="3"/>
  <c r="DK188" i="3"/>
  <c r="DK268" i="3"/>
  <c r="DK142" i="3"/>
  <c r="DK175" i="3"/>
  <c r="DK248" i="3"/>
  <c r="DK159" i="3"/>
  <c r="DK232" i="3"/>
  <c r="DK152" i="3"/>
  <c r="DK215" i="3"/>
  <c r="DK242" i="3"/>
  <c r="DK139" i="3"/>
  <c r="DK209" i="3"/>
  <c r="DK143" i="3"/>
  <c r="DK183" i="3"/>
  <c r="DK243" i="3"/>
  <c r="DK167" i="3"/>
  <c r="DK236" i="3"/>
  <c r="DK160" i="3"/>
  <c r="DK227" i="3"/>
  <c r="DK128" i="3"/>
  <c r="DK203" i="3"/>
  <c r="DK261" i="3"/>
  <c r="DK131" i="3"/>
  <c r="DK208" i="3"/>
  <c r="DK259" i="3"/>
  <c r="DK184" i="3"/>
  <c r="DK238" i="3"/>
  <c r="DK168" i="3"/>
  <c r="DK214" i="3"/>
  <c r="DH97" i="3"/>
  <c r="E97" i="2" s="1"/>
  <c r="DK97" i="3"/>
  <c r="DW97" i="3" s="1"/>
  <c r="DK61" i="3"/>
  <c r="DW61" i="3" s="1"/>
  <c r="DH61" i="3"/>
  <c r="E61" i="2" s="1"/>
  <c r="DH25" i="3"/>
  <c r="E25" i="2" s="1"/>
  <c r="DK25" i="3"/>
  <c r="DW25" i="3" s="1"/>
  <c r="DK44" i="3"/>
  <c r="DW44" i="3" s="1"/>
  <c r="DH44" i="3"/>
  <c r="E44" i="2" s="1"/>
  <c r="DK85" i="3"/>
  <c r="DW85" i="3" s="1"/>
  <c r="DH85" i="3"/>
  <c r="E85" i="2" s="1"/>
  <c r="DK3" i="3"/>
  <c r="DW3" i="3" s="1"/>
  <c r="DH3" i="3"/>
  <c r="E3" i="2" s="1"/>
  <c r="DK77" i="3"/>
  <c r="DW77" i="3" s="1"/>
  <c r="DH77" i="3"/>
  <c r="E77" i="2" s="1"/>
  <c r="DK122" i="3"/>
  <c r="DW122" i="3" s="1"/>
  <c r="DH122" i="3"/>
  <c r="E122" i="2" s="1"/>
  <c r="DH65" i="3"/>
  <c r="E65" i="2" s="1"/>
  <c r="DK65" i="3"/>
  <c r="DW65" i="3" s="1"/>
  <c r="DH33" i="3"/>
  <c r="E33" i="2" s="1"/>
  <c r="DK33" i="3"/>
  <c r="DW33" i="3" s="1"/>
  <c r="DH111" i="3"/>
  <c r="E111" i="2" s="1"/>
  <c r="DK111" i="3"/>
  <c r="DW111" i="3" s="1"/>
  <c r="DK34" i="3"/>
  <c r="DW34" i="3" s="1"/>
  <c r="DH34" i="3"/>
  <c r="E34" i="2" s="1"/>
  <c r="DK109" i="3"/>
  <c r="DW109" i="3" s="1"/>
  <c r="DH109" i="3"/>
  <c r="E109" i="2" s="1"/>
  <c r="DK10" i="3"/>
  <c r="DW10" i="3" s="1"/>
  <c r="DH10" i="3"/>
  <c r="E10" i="2" s="1"/>
  <c r="DK76" i="3"/>
  <c r="DW76" i="3" s="1"/>
  <c r="DH76" i="3"/>
  <c r="E76" i="2" s="1"/>
  <c r="DK78" i="3"/>
  <c r="DW78" i="3" s="1"/>
  <c r="DH78" i="3"/>
  <c r="E78" i="2" s="1"/>
  <c r="DK67" i="3"/>
  <c r="DW67" i="3" s="1"/>
  <c r="DH67" i="3"/>
  <c r="E67" i="2" s="1"/>
  <c r="DK125" i="3"/>
  <c r="DW125" i="3" s="1"/>
  <c r="DH125" i="3"/>
  <c r="E125" i="2" s="1"/>
  <c r="DK13" i="3"/>
  <c r="DW13" i="3" s="1"/>
  <c r="DH13" i="3"/>
  <c r="E13" i="2" s="1"/>
  <c r="DK92" i="3"/>
  <c r="DW92" i="3" s="1"/>
  <c r="DH92" i="3"/>
  <c r="E92" i="2" s="1"/>
  <c r="DK53" i="3"/>
  <c r="DW53" i="3" s="1"/>
  <c r="DH53" i="3"/>
  <c r="E53" i="2" s="1"/>
  <c r="DK27" i="3"/>
  <c r="DW27" i="3" s="1"/>
  <c r="DH27" i="3"/>
  <c r="E27" i="2" s="1"/>
  <c r="DK102" i="3"/>
  <c r="DW102" i="3" s="1"/>
  <c r="DH102" i="3"/>
  <c r="E102" i="2" s="1"/>
  <c r="DK42" i="3"/>
  <c r="DW42" i="3" s="1"/>
  <c r="DH42" i="3"/>
  <c r="E42" i="2" s="1"/>
  <c r="DK84" i="3"/>
  <c r="DW84" i="3" s="1"/>
  <c r="DH84" i="3"/>
  <c r="E84" i="2" s="1"/>
  <c r="DH17" i="3"/>
  <c r="E17" i="2" s="1"/>
  <c r="DK17" i="3"/>
  <c r="DW17" i="3" s="1"/>
  <c r="DH47" i="3"/>
  <c r="E47" i="2" s="1"/>
  <c r="DK47" i="3"/>
  <c r="DW47" i="3" s="1"/>
  <c r="DK58" i="3"/>
  <c r="DW58" i="3" s="1"/>
  <c r="DH58" i="3"/>
  <c r="E58" i="2" s="1"/>
  <c r="DK110" i="3"/>
  <c r="DW110" i="3" s="1"/>
  <c r="DH110" i="3"/>
  <c r="E110" i="2" s="1"/>
  <c r="DH48" i="3"/>
  <c r="E48" i="2" s="1"/>
  <c r="DK48" i="3"/>
  <c r="DW48" i="3" s="1"/>
  <c r="DK94" i="3"/>
  <c r="DW94" i="3" s="1"/>
  <c r="DH94" i="3"/>
  <c r="E94" i="2" s="1"/>
  <c r="DK20" i="3"/>
  <c r="DW20" i="3" s="1"/>
  <c r="DH20" i="3"/>
  <c r="E20" i="2" s="1"/>
  <c r="DK91" i="3"/>
  <c r="DW91" i="3" s="1"/>
  <c r="DH91" i="3"/>
  <c r="E91" i="2" s="1"/>
  <c r="DK6" i="3"/>
  <c r="DW6" i="3" s="1"/>
  <c r="DH6" i="3"/>
  <c r="E6" i="2" s="1"/>
  <c r="DH55" i="3"/>
  <c r="E55" i="2" s="1"/>
  <c r="DK55" i="3"/>
  <c r="DW55" i="3" s="1"/>
  <c r="DK116" i="3"/>
  <c r="DW116" i="3" s="1"/>
  <c r="DH116" i="3"/>
  <c r="E116" i="2" s="1"/>
  <c r="DK62" i="3"/>
  <c r="DW62" i="3" s="1"/>
  <c r="DH62" i="3"/>
  <c r="E62" i="2" s="1"/>
  <c r="DH57" i="3"/>
  <c r="E57" i="2" s="1"/>
  <c r="DK57" i="3"/>
  <c r="DW57" i="3" s="1"/>
  <c r="DK114" i="3"/>
  <c r="DW114" i="3" s="1"/>
  <c r="DH114" i="3"/>
  <c r="E114" i="2" s="1"/>
  <c r="DK100" i="3"/>
  <c r="DW100" i="3" s="1"/>
  <c r="DH100" i="3"/>
  <c r="E100" i="2" s="1"/>
  <c r="DH71" i="3"/>
  <c r="E71" i="2" s="1"/>
  <c r="DK71" i="3"/>
  <c r="DW71" i="3" s="1"/>
  <c r="DH104" i="3"/>
  <c r="E104" i="2" s="1"/>
  <c r="DK104" i="3"/>
  <c r="DW104" i="3" s="1"/>
  <c r="DK28" i="3"/>
  <c r="DW28" i="3" s="1"/>
  <c r="DH28" i="3"/>
  <c r="E28" i="2" s="1"/>
  <c r="DK99" i="3"/>
  <c r="DW99" i="3" s="1"/>
  <c r="DH99" i="3"/>
  <c r="E99" i="2" s="1"/>
  <c r="DK14" i="3"/>
  <c r="DW14" i="3" s="1"/>
  <c r="DH14" i="3"/>
  <c r="E14" i="2" s="1"/>
  <c r="DH79" i="3"/>
  <c r="E79" i="2" s="1"/>
  <c r="DK79" i="3"/>
  <c r="DW79" i="3" s="1"/>
  <c r="DK124" i="3"/>
  <c r="DW124" i="3" s="1"/>
  <c r="DH124" i="3"/>
  <c r="E124" i="2" s="1"/>
  <c r="DK66" i="3"/>
  <c r="DW66" i="3" s="1"/>
  <c r="DH66" i="3"/>
  <c r="E66" i="2" s="1"/>
  <c r="DH127" i="3"/>
  <c r="E127" i="2" s="1"/>
  <c r="DK127" i="3"/>
  <c r="DW127" i="3" s="1"/>
  <c r="DK35" i="3"/>
  <c r="DW35" i="3" s="1"/>
  <c r="DH35" i="3"/>
  <c r="E35" i="2" s="1"/>
  <c r="DK115" i="3"/>
  <c r="DW115" i="3" s="1"/>
  <c r="DH115" i="3"/>
  <c r="E115" i="2" s="1"/>
  <c r="DK36" i="3"/>
  <c r="DW36" i="3" s="1"/>
  <c r="DH36" i="3"/>
  <c r="E36" i="2" s="1"/>
  <c r="DK107" i="3"/>
  <c r="DW107" i="3" s="1"/>
  <c r="DH107" i="3"/>
  <c r="E107" i="2" s="1"/>
  <c r="DK11" i="3"/>
  <c r="DW11" i="3" s="1"/>
  <c r="DH11" i="3"/>
  <c r="E11" i="2" s="1"/>
  <c r="DH103" i="3"/>
  <c r="E103" i="2" s="1"/>
  <c r="DK103" i="3"/>
  <c r="DW103" i="3" s="1"/>
  <c r="DH41" i="3"/>
  <c r="E41" i="2" s="1"/>
  <c r="DK41" i="3"/>
  <c r="DW41" i="3" s="1"/>
  <c r="DK45" i="3"/>
  <c r="DW45" i="3" s="1"/>
  <c r="DH45" i="3"/>
  <c r="E45" i="2" s="1"/>
  <c r="DH89" i="3"/>
  <c r="E89" i="2" s="1"/>
  <c r="DK89" i="3"/>
  <c r="DW89" i="3" s="1"/>
  <c r="DH88" i="3"/>
  <c r="E88" i="2" s="1"/>
  <c r="DK88" i="3"/>
  <c r="DW88" i="3" s="1"/>
  <c r="DH56" i="3"/>
  <c r="E56" i="2" s="1"/>
  <c r="DK56" i="3"/>
  <c r="DW56" i="3" s="1"/>
  <c r="DK86" i="3"/>
  <c r="DW86" i="3" s="1"/>
  <c r="DH86" i="3"/>
  <c r="E86" i="2" s="1"/>
  <c r="DK12" i="3"/>
  <c r="DW12" i="3" s="1"/>
  <c r="DH12" i="3"/>
  <c r="E12" i="2" s="1"/>
  <c r="DH49" i="3"/>
  <c r="E49" i="2" s="1"/>
  <c r="DK49" i="3"/>
  <c r="DW49" i="3" s="1"/>
  <c r="DK59" i="3"/>
  <c r="DW59" i="3" s="1"/>
  <c r="DH59" i="3"/>
  <c r="E59" i="2" s="1"/>
  <c r="DH121" i="3"/>
  <c r="E121" i="2" s="1"/>
  <c r="DK121" i="3"/>
  <c r="DW121" i="3" s="1"/>
  <c r="DK21" i="3"/>
  <c r="DW21" i="3" s="1"/>
  <c r="DH21" i="3"/>
  <c r="E21" i="2" s="1"/>
  <c r="DH96" i="3"/>
  <c r="E96" i="2" s="1"/>
  <c r="DK96" i="3"/>
  <c r="DW96" i="3" s="1"/>
  <c r="DK22" i="3"/>
  <c r="DW22" i="3" s="1"/>
  <c r="DH22" i="3"/>
  <c r="E22" i="2" s="1"/>
  <c r="DK93" i="3"/>
  <c r="DW93" i="3" s="1"/>
  <c r="DH93" i="3"/>
  <c r="E93" i="2" s="1"/>
  <c r="DH7" i="3"/>
  <c r="E7" i="2" s="1"/>
  <c r="DK7" i="3"/>
  <c r="DW7" i="3" s="1"/>
  <c r="DK69" i="3"/>
  <c r="DW69" i="3" s="1"/>
  <c r="DH69" i="3"/>
  <c r="E69" i="2" s="1"/>
  <c r="DK118" i="3"/>
  <c r="DW118" i="3" s="1"/>
  <c r="DH118" i="3"/>
  <c r="E118" i="2" s="1"/>
  <c r="DK26" i="3"/>
  <c r="DW26" i="3" s="1"/>
  <c r="DH26" i="3"/>
  <c r="E26" i="2" s="1"/>
  <c r="DK108" i="3"/>
  <c r="DW108" i="3" s="1"/>
  <c r="DH108" i="3"/>
  <c r="E108" i="2" s="1"/>
  <c r="DK18" i="3"/>
  <c r="DW18" i="3" s="1"/>
  <c r="DH18" i="3"/>
  <c r="E18" i="2" s="1"/>
  <c r="DH63" i="3"/>
  <c r="E63" i="2" s="1"/>
  <c r="DK63" i="3"/>
  <c r="DW63" i="3" s="1"/>
  <c r="DK50" i="3"/>
  <c r="DW50" i="3" s="1"/>
  <c r="DH50" i="3"/>
  <c r="E50" i="2" s="1"/>
  <c r="DK43" i="3"/>
  <c r="DW43" i="3" s="1"/>
  <c r="DH43" i="3"/>
  <c r="E43" i="2" s="1"/>
  <c r="DK29" i="3"/>
  <c r="DW29" i="3" s="1"/>
  <c r="DH29" i="3"/>
  <c r="E29" i="2" s="1"/>
  <c r="DH113" i="3"/>
  <c r="E113" i="2" s="1"/>
  <c r="DK113" i="3"/>
  <c r="DW113" i="3" s="1"/>
  <c r="DK30" i="3"/>
  <c r="DW30" i="3" s="1"/>
  <c r="DH30" i="3"/>
  <c r="E30" i="2" s="1"/>
  <c r="DK101" i="3"/>
  <c r="DW101" i="3" s="1"/>
  <c r="DH101" i="3"/>
  <c r="E101" i="2" s="1"/>
  <c r="DH15" i="3"/>
  <c r="E15" i="2" s="1"/>
  <c r="DK15" i="3"/>
  <c r="DW15" i="3" s="1"/>
  <c r="DK68" i="3"/>
  <c r="DW68" i="3" s="1"/>
  <c r="DH68" i="3"/>
  <c r="E68" i="2" s="1"/>
  <c r="DK126" i="3"/>
  <c r="DW126" i="3" s="1"/>
  <c r="DH126" i="3"/>
  <c r="E126" i="2" s="1"/>
  <c r="DK70" i="3"/>
  <c r="DW70" i="3" s="1"/>
  <c r="DH70" i="3"/>
  <c r="E70" i="2" s="1"/>
  <c r="DK37" i="3"/>
  <c r="DW37" i="3" s="1"/>
  <c r="DH37" i="3"/>
  <c r="E37" i="2" s="1"/>
  <c r="DK117" i="3"/>
  <c r="DW117" i="3" s="1"/>
  <c r="DH117" i="3"/>
  <c r="E117" i="2" s="1"/>
  <c r="DK38" i="3"/>
  <c r="DW38" i="3" s="1"/>
  <c r="DH38" i="3"/>
  <c r="E38" i="2" s="1"/>
  <c r="DH81" i="3"/>
  <c r="E81" i="2" s="1"/>
  <c r="DK81" i="3"/>
  <c r="DW81" i="3" s="1"/>
  <c r="DK46" i="3"/>
  <c r="DW46" i="3" s="1"/>
  <c r="DH46" i="3"/>
  <c r="E46" i="2" s="1"/>
  <c r="DH80" i="3"/>
  <c r="E80" i="2" s="1"/>
  <c r="DK80" i="3"/>
  <c r="DW80" i="3" s="1"/>
  <c r="DH40" i="3"/>
  <c r="E40" i="2" s="1"/>
  <c r="DK40" i="3"/>
  <c r="DW40" i="3" s="1"/>
  <c r="DK5" i="3"/>
  <c r="DW5" i="3" s="1"/>
  <c r="DH5" i="3"/>
  <c r="E5" i="2" s="1"/>
  <c r="DH9" i="3"/>
  <c r="E9" i="2" s="1"/>
  <c r="DK9" i="3"/>
  <c r="DW9" i="3" s="1"/>
  <c r="DH73" i="3"/>
  <c r="E73" i="2" s="1"/>
  <c r="DK73" i="3"/>
  <c r="DW73" i="3" s="1"/>
  <c r="DH120" i="3"/>
  <c r="E120" i="2" s="1"/>
  <c r="DK120" i="3"/>
  <c r="DW120" i="3" s="1"/>
  <c r="DK75" i="3"/>
  <c r="DW75" i="3" s="1"/>
  <c r="DH75" i="3"/>
  <c r="E75" i="2" s="1"/>
  <c r="DK106" i="3"/>
  <c r="DW106" i="3" s="1"/>
  <c r="DH106" i="3"/>
  <c r="E106" i="2" s="1"/>
  <c r="DK54" i="3"/>
  <c r="DW54" i="3" s="1"/>
  <c r="DH54" i="3"/>
  <c r="E54" i="2" s="1"/>
  <c r="DK90" i="3"/>
  <c r="DW90" i="3" s="1"/>
  <c r="DH90" i="3"/>
  <c r="E90" i="2" s="1"/>
  <c r="DH16" i="3"/>
  <c r="E16" i="2" s="1"/>
  <c r="DK16" i="3"/>
  <c r="DW16" i="3" s="1"/>
  <c r="DH87" i="3"/>
  <c r="E87" i="2" s="1"/>
  <c r="DK87" i="3"/>
  <c r="DW87" i="3" s="1"/>
  <c r="DK4" i="3"/>
  <c r="DW4" i="3" s="1"/>
  <c r="DH4" i="3"/>
  <c r="E4" i="2" s="1"/>
  <c r="DK51" i="3"/>
  <c r="DW51" i="3" s="1"/>
  <c r="DH51" i="3"/>
  <c r="E51" i="2" s="1"/>
  <c r="DH112" i="3"/>
  <c r="E112" i="2" s="1"/>
  <c r="DK112" i="3"/>
  <c r="DW112" i="3" s="1"/>
  <c r="DK60" i="3"/>
  <c r="DW60" i="3" s="1"/>
  <c r="DH60" i="3"/>
  <c r="E60" i="2" s="1"/>
  <c r="DH23" i="3"/>
  <c r="E23" i="2" s="1"/>
  <c r="DK23" i="3"/>
  <c r="DW23" i="3" s="1"/>
  <c r="DK98" i="3"/>
  <c r="DW98" i="3" s="1"/>
  <c r="DH98" i="3"/>
  <c r="E98" i="2" s="1"/>
  <c r="DH24" i="3"/>
  <c r="E24" i="2" s="1"/>
  <c r="DK24" i="3"/>
  <c r="DW24" i="3" s="1"/>
  <c r="DH95" i="3"/>
  <c r="E95" i="2" s="1"/>
  <c r="DK95" i="3"/>
  <c r="DW95" i="3" s="1"/>
  <c r="DH8" i="3"/>
  <c r="E8" i="2" s="1"/>
  <c r="DK8" i="3"/>
  <c r="DW8" i="3" s="1"/>
  <c r="DK82" i="3"/>
  <c r="DW82" i="3" s="1"/>
  <c r="DH82" i="3"/>
  <c r="E82" i="2" s="1"/>
  <c r="DH274" i="3"/>
  <c r="DK274" i="3"/>
  <c r="DH64" i="3"/>
  <c r="E64" i="2" s="1"/>
  <c r="DK64" i="3"/>
  <c r="DW64" i="3" s="1"/>
  <c r="DH31" i="3"/>
  <c r="E31" i="2" s="1"/>
  <c r="DK31" i="3"/>
  <c r="DW31" i="3" s="1"/>
  <c r="DK123" i="3"/>
  <c r="DW123" i="3" s="1"/>
  <c r="DH123" i="3"/>
  <c r="E123" i="2" s="1"/>
  <c r="DH32" i="3"/>
  <c r="E32" i="2" s="1"/>
  <c r="DK32" i="3"/>
  <c r="DW32" i="3" s="1"/>
  <c r="DH105" i="3"/>
  <c r="E105" i="2" s="1"/>
  <c r="DK105" i="3"/>
  <c r="DW105" i="3" s="1"/>
  <c r="DK19" i="3"/>
  <c r="DW19" i="3" s="1"/>
  <c r="DH19" i="3"/>
  <c r="E19" i="2" s="1"/>
  <c r="DH72" i="3"/>
  <c r="E72" i="2" s="1"/>
  <c r="DK72" i="3"/>
  <c r="DW72" i="3" s="1"/>
  <c r="DK74" i="3"/>
  <c r="DW74" i="3" s="1"/>
  <c r="DH74" i="3"/>
  <c r="E74" i="2" s="1"/>
  <c r="DH39" i="3"/>
  <c r="E39" i="2" s="1"/>
  <c r="DK39" i="3"/>
  <c r="DW39" i="3" s="1"/>
  <c r="DH119" i="3"/>
  <c r="E119" i="2" s="1"/>
  <c r="DK119" i="3"/>
  <c r="DW119" i="3" s="1"/>
  <c r="DK52" i="3"/>
  <c r="DW52" i="3" s="1"/>
  <c r="DH52" i="3"/>
  <c r="E52" i="2" s="1"/>
  <c r="DK83" i="3"/>
  <c r="DW83" i="3" s="1"/>
  <c r="DH83" i="3"/>
  <c r="E83" i="2" s="1"/>
  <c r="DD44" i="3"/>
  <c r="D44" i="2" s="1"/>
  <c r="DC44" i="3"/>
  <c r="C44" i="2" s="1"/>
  <c r="DB44" i="3"/>
  <c r="B44" i="2" s="1"/>
  <c r="DA44" i="3"/>
  <c r="A44" i="2" s="1"/>
  <c r="DI44" i="3"/>
  <c r="DE44" i="3"/>
  <c r="F44" i="2" s="1"/>
  <c r="DD249" i="3"/>
  <c r="D249" i="2" s="1"/>
  <c r="DC249" i="3"/>
  <c r="C249" i="2" s="1"/>
  <c r="DI249" i="3"/>
  <c r="DA249" i="3"/>
  <c r="A249" i="2" s="1"/>
  <c r="DH249" i="3"/>
  <c r="DE249" i="3"/>
  <c r="F249" i="2" s="1"/>
  <c r="DB249" i="3"/>
  <c r="B249" i="2" s="1"/>
  <c r="DB197" i="3"/>
  <c r="B197" i="2" s="1"/>
  <c r="DI197" i="3"/>
  <c r="DA197" i="3"/>
  <c r="A197" i="2" s="1"/>
  <c r="DH197" i="3"/>
  <c r="DE197" i="3"/>
  <c r="F197" i="2" s="1"/>
  <c r="DD197" i="3"/>
  <c r="D197" i="2" s="1"/>
  <c r="DC197" i="3"/>
  <c r="C197" i="2" s="1"/>
  <c r="DB223" i="3"/>
  <c r="B223" i="2" s="1"/>
  <c r="DI223" i="3"/>
  <c r="DA223" i="3"/>
  <c r="A223" i="2" s="1"/>
  <c r="DH223" i="3"/>
  <c r="DE223" i="3"/>
  <c r="F223" i="2" s="1"/>
  <c r="DD223" i="3"/>
  <c r="D223" i="2" s="1"/>
  <c r="DC223" i="3"/>
  <c r="C223" i="2" s="1"/>
  <c r="DE200" i="3"/>
  <c r="F200" i="2" s="1"/>
  <c r="DD200" i="3"/>
  <c r="D200" i="2" s="1"/>
  <c r="DB200" i="3"/>
  <c r="B200" i="2" s="1"/>
  <c r="DI200" i="3"/>
  <c r="DA200" i="3"/>
  <c r="A200" i="2" s="1"/>
  <c r="DH200" i="3"/>
  <c r="DC200" i="3"/>
  <c r="C200" i="2" s="1"/>
  <c r="DH239" i="3"/>
  <c r="DD239" i="3"/>
  <c r="D239" i="2" s="1"/>
  <c r="DI239" i="3"/>
  <c r="DE239" i="3"/>
  <c r="F239" i="2" s="1"/>
  <c r="DC239" i="3"/>
  <c r="C239" i="2" s="1"/>
  <c r="DB239" i="3"/>
  <c r="B239" i="2" s="1"/>
  <c r="DA239" i="3"/>
  <c r="A239" i="2" s="1"/>
  <c r="DE218" i="3"/>
  <c r="F218" i="2" s="1"/>
  <c r="DD218" i="3"/>
  <c r="D218" i="2" s="1"/>
  <c r="DA218" i="3"/>
  <c r="A218" i="2" s="1"/>
  <c r="DI218" i="3"/>
  <c r="DH218" i="3"/>
  <c r="DC218" i="3"/>
  <c r="C218" i="2" s="1"/>
  <c r="DB218" i="3"/>
  <c r="B218" i="2" s="1"/>
  <c r="DI211" i="3"/>
  <c r="DA211" i="3"/>
  <c r="A211" i="2" s="1"/>
  <c r="DE211" i="3"/>
  <c r="F211" i="2" s="1"/>
  <c r="DB211" i="3"/>
  <c r="B211" i="2" s="1"/>
  <c r="DH211" i="3"/>
  <c r="DD211" i="3"/>
  <c r="D211" i="2" s="1"/>
  <c r="DC211" i="3"/>
  <c r="C211" i="2" s="1"/>
  <c r="DH204" i="3"/>
  <c r="DE204" i="3"/>
  <c r="F204" i="2" s="1"/>
  <c r="DD204" i="3"/>
  <c r="D204" i="2" s="1"/>
  <c r="DC204" i="3"/>
  <c r="C204" i="2" s="1"/>
  <c r="DB204" i="3"/>
  <c r="B204" i="2" s="1"/>
  <c r="DA204" i="3"/>
  <c r="A204" i="2" s="1"/>
  <c r="DI204" i="3"/>
  <c r="DD173" i="3"/>
  <c r="D173" i="2" s="1"/>
  <c r="DC173" i="3"/>
  <c r="C173" i="2" s="1"/>
  <c r="DB173" i="3"/>
  <c r="B173" i="2" s="1"/>
  <c r="DI173" i="3"/>
  <c r="DA173" i="3"/>
  <c r="A173" i="2" s="1"/>
  <c r="DE173" i="3"/>
  <c r="F173" i="2" s="1"/>
  <c r="DH173" i="3"/>
  <c r="DB96" i="3"/>
  <c r="B96" i="2" s="1"/>
  <c r="DI96" i="3"/>
  <c r="DA96" i="3"/>
  <c r="A96" i="2" s="1"/>
  <c r="DE96" i="3"/>
  <c r="F96" i="2" s="1"/>
  <c r="DD96" i="3"/>
  <c r="D96" i="2" s="1"/>
  <c r="DC96" i="3"/>
  <c r="C96" i="2" s="1"/>
  <c r="DD22" i="3"/>
  <c r="D22" i="2" s="1"/>
  <c r="DB22" i="3"/>
  <c r="B22" i="2" s="1"/>
  <c r="DI22" i="3"/>
  <c r="DE22" i="3"/>
  <c r="F22" i="2" s="1"/>
  <c r="DC22" i="3"/>
  <c r="C22" i="2" s="1"/>
  <c r="DA22" i="3"/>
  <c r="A22" i="2" s="1"/>
  <c r="DE150" i="3"/>
  <c r="F150" i="2" s="1"/>
  <c r="DD150" i="3"/>
  <c r="D150" i="2" s="1"/>
  <c r="DI150" i="3"/>
  <c r="DH150" i="3"/>
  <c r="DB150" i="3"/>
  <c r="B150" i="2" s="1"/>
  <c r="DA150" i="3"/>
  <c r="A150" i="2" s="1"/>
  <c r="DC150" i="3"/>
  <c r="C150" i="2" s="1"/>
  <c r="DC69" i="3"/>
  <c r="C69" i="2" s="1"/>
  <c r="DB69" i="3"/>
  <c r="B69" i="2" s="1"/>
  <c r="DE69" i="3"/>
  <c r="F69" i="2" s="1"/>
  <c r="DA69" i="3"/>
  <c r="A69" i="2" s="1"/>
  <c r="DI69" i="3"/>
  <c r="DD69" i="3"/>
  <c r="D69" i="2" s="1"/>
  <c r="DD241" i="3"/>
  <c r="D241" i="2" s="1"/>
  <c r="DC241" i="3"/>
  <c r="C241" i="2" s="1"/>
  <c r="DI241" i="3"/>
  <c r="DA241" i="3"/>
  <c r="A241" i="2" s="1"/>
  <c r="DH241" i="3"/>
  <c r="DE241" i="3"/>
  <c r="F241" i="2" s="1"/>
  <c r="DB241" i="3"/>
  <c r="B241" i="2" s="1"/>
  <c r="DD2" i="3"/>
  <c r="D2" i="2" s="1"/>
  <c r="DC2" i="3"/>
  <c r="C2" i="2" s="1"/>
  <c r="DK2" i="3"/>
  <c r="DB2" i="3"/>
  <c r="B2" i="2" s="1"/>
  <c r="DI2" i="3"/>
  <c r="I2" i="2" s="1"/>
  <c r="DA2" i="3"/>
  <c r="A2" i="2" s="1"/>
  <c r="DH2" i="3"/>
  <c r="E2" i="2" s="1"/>
  <c r="DD43" i="3"/>
  <c r="D43" i="2" s="1"/>
  <c r="DC43" i="3"/>
  <c r="C43" i="2" s="1"/>
  <c r="DI43" i="3"/>
  <c r="DA43" i="3"/>
  <c r="A43" i="2" s="1"/>
  <c r="DE43" i="3"/>
  <c r="F43" i="2" s="1"/>
  <c r="DB43" i="3"/>
  <c r="B43" i="2" s="1"/>
  <c r="DI135" i="3"/>
  <c r="DA135" i="3"/>
  <c r="A135" i="2" s="1"/>
  <c r="DE135" i="3"/>
  <c r="F135" i="2" s="1"/>
  <c r="DD135" i="3"/>
  <c r="D135" i="2" s="1"/>
  <c r="DC135" i="3"/>
  <c r="C135" i="2" s="1"/>
  <c r="DB135" i="3"/>
  <c r="B135" i="2" s="1"/>
  <c r="DH135" i="3"/>
  <c r="DB195" i="3"/>
  <c r="B195" i="2" s="1"/>
  <c r="DI195" i="3"/>
  <c r="DA195" i="3"/>
  <c r="A195" i="2" s="1"/>
  <c r="DH195" i="3"/>
  <c r="DE195" i="3"/>
  <c r="F195" i="2" s="1"/>
  <c r="DD195" i="3"/>
  <c r="D195" i="2" s="1"/>
  <c r="DC195" i="3"/>
  <c r="C195" i="2" s="1"/>
  <c r="DI271" i="3"/>
  <c r="DA271" i="3"/>
  <c r="A271" i="2" s="1"/>
  <c r="DH271" i="3"/>
  <c r="DE271" i="3"/>
  <c r="F271" i="2" s="1"/>
  <c r="DD271" i="3"/>
  <c r="D271" i="2" s="1"/>
  <c r="DC271" i="3"/>
  <c r="C271" i="2" s="1"/>
  <c r="DB271" i="3"/>
  <c r="B271" i="2" s="1"/>
  <c r="DD29" i="3"/>
  <c r="D29" i="2" s="1"/>
  <c r="DC29" i="3"/>
  <c r="C29" i="2" s="1"/>
  <c r="DI29" i="3"/>
  <c r="DA29" i="3"/>
  <c r="A29" i="2" s="1"/>
  <c r="DE29" i="3"/>
  <c r="F29" i="2" s="1"/>
  <c r="DB29" i="3"/>
  <c r="B29" i="2" s="1"/>
  <c r="DE113" i="3"/>
  <c r="F113" i="2" s="1"/>
  <c r="DB113" i="3"/>
  <c r="B113" i="2" s="1"/>
  <c r="DI113" i="3"/>
  <c r="DA113" i="3"/>
  <c r="A113" i="2" s="1"/>
  <c r="DD113" i="3"/>
  <c r="D113" i="2" s="1"/>
  <c r="DC113" i="3"/>
  <c r="C113" i="2" s="1"/>
  <c r="DD165" i="3"/>
  <c r="D165" i="2" s="1"/>
  <c r="DC165" i="3"/>
  <c r="C165" i="2" s="1"/>
  <c r="DB165" i="3"/>
  <c r="B165" i="2" s="1"/>
  <c r="DI165" i="3"/>
  <c r="DA165" i="3"/>
  <c r="A165" i="2" s="1"/>
  <c r="DH165" i="3"/>
  <c r="DE165" i="3"/>
  <c r="F165" i="2" s="1"/>
  <c r="DC266" i="3"/>
  <c r="C266" i="2" s="1"/>
  <c r="DB266" i="3"/>
  <c r="B266" i="2" s="1"/>
  <c r="DI266" i="3"/>
  <c r="DA266" i="3"/>
  <c r="A266" i="2" s="1"/>
  <c r="DH266" i="3"/>
  <c r="DE266" i="3"/>
  <c r="F266" i="2" s="1"/>
  <c r="DD266" i="3"/>
  <c r="D266" i="2" s="1"/>
  <c r="DD30" i="3"/>
  <c r="D30" i="2" s="1"/>
  <c r="DC30" i="3"/>
  <c r="C30" i="2" s="1"/>
  <c r="DB30" i="3"/>
  <c r="B30" i="2" s="1"/>
  <c r="DI30" i="3"/>
  <c r="DE30" i="3"/>
  <c r="F30" i="2" s="1"/>
  <c r="DA30" i="3"/>
  <c r="A30" i="2" s="1"/>
  <c r="DE101" i="3"/>
  <c r="F101" i="2" s="1"/>
  <c r="DB101" i="3"/>
  <c r="B101" i="2" s="1"/>
  <c r="DI101" i="3"/>
  <c r="DA101" i="3"/>
  <c r="A101" i="2" s="1"/>
  <c r="DD101" i="3"/>
  <c r="D101" i="2" s="1"/>
  <c r="DC101" i="3"/>
  <c r="C101" i="2" s="1"/>
  <c r="DH158" i="3"/>
  <c r="DE158" i="3"/>
  <c r="F158" i="2" s="1"/>
  <c r="DD158" i="3"/>
  <c r="D158" i="2" s="1"/>
  <c r="DI158" i="3"/>
  <c r="DC158" i="3"/>
  <c r="C158" i="2" s="1"/>
  <c r="DB158" i="3"/>
  <c r="B158" i="2" s="1"/>
  <c r="DA158" i="3"/>
  <c r="A158" i="2" s="1"/>
  <c r="DB219" i="3"/>
  <c r="B219" i="2" s="1"/>
  <c r="DI219" i="3"/>
  <c r="DA219" i="3"/>
  <c r="A219" i="2" s="1"/>
  <c r="DH219" i="3"/>
  <c r="DE219" i="3"/>
  <c r="F219" i="2" s="1"/>
  <c r="DD219" i="3"/>
  <c r="D219" i="2" s="1"/>
  <c r="DC219" i="3"/>
  <c r="C219" i="2" s="1"/>
  <c r="DB15" i="3"/>
  <c r="B15" i="2" s="1"/>
  <c r="DI15" i="3"/>
  <c r="DA15" i="3"/>
  <c r="A15" i="2" s="1"/>
  <c r="DD15" i="3"/>
  <c r="D15" i="2" s="1"/>
  <c r="DC15" i="3"/>
  <c r="C15" i="2" s="1"/>
  <c r="DE15" i="3"/>
  <c r="F15" i="2" s="1"/>
  <c r="DE68" i="3"/>
  <c r="F68" i="2" s="1"/>
  <c r="DC68" i="3"/>
  <c r="C68" i="2" s="1"/>
  <c r="DB68" i="3"/>
  <c r="B68" i="2" s="1"/>
  <c r="DI68" i="3"/>
  <c r="DD68" i="3"/>
  <c r="D68" i="2" s="1"/>
  <c r="DA68" i="3"/>
  <c r="A68" i="2" s="1"/>
  <c r="DD126" i="3"/>
  <c r="D126" i="2" s="1"/>
  <c r="DC126" i="3"/>
  <c r="C126" i="2" s="1"/>
  <c r="DB126" i="3"/>
  <c r="B126" i="2" s="1"/>
  <c r="DI126" i="3"/>
  <c r="DA126" i="3"/>
  <c r="A126" i="2" s="1"/>
  <c r="DE126" i="3"/>
  <c r="F126" i="2" s="1"/>
  <c r="DI206" i="3"/>
  <c r="DA206" i="3"/>
  <c r="A206" i="2" s="1"/>
  <c r="DH206" i="3"/>
  <c r="DE206" i="3"/>
  <c r="F206" i="2" s="1"/>
  <c r="DD206" i="3"/>
  <c r="D206" i="2" s="1"/>
  <c r="DC206" i="3"/>
  <c r="C206" i="2" s="1"/>
  <c r="DB206" i="3"/>
  <c r="B206" i="2" s="1"/>
  <c r="DD257" i="3"/>
  <c r="D257" i="2" s="1"/>
  <c r="DC257" i="3"/>
  <c r="C257" i="2" s="1"/>
  <c r="DB257" i="3"/>
  <c r="B257" i="2" s="1"/>
  <c r="DI257" i="3"/>
  <c r="DA257" i="3"/>
  <c r="A257" i="2" s="1"/>
  <c r="DH257" i="3"/>
  <c r="DE257" i="3"/>
  <c r="F257" i="2" s="1"/>
  <c r="DE70" i="3"/>
  <c r="F70" i="2" s="1"/>
  <c r="DC70" i="3"/>
  <c r="C70" i="2" s="1"/>
  <c r="DB70" i="3"/>
  <c r="B70" i="2" s="1"/>
  <c r="DD70" i="3"/>
  <c r="D70" i="2" s="1"/>
  <c r="DA70" i="3"/>
  <c r="A70" i="2" s="1"/>
  <c r="DI70" i="3"/>
  <c r="DH129" i="3"/>
  <c r="DE129" i="3"/>
  <c r="F129" i="2" s="1"/>
  <c r="DD129" i="3"/>
  <c r="D129" i="2" s="1"/>
  <c r="DC129" i="3"/>
  <c r="C129" i="2" s="1"/>
  <c r="DB129" i="3"/>
  <c r="B129" i="2" s="1"/>
  <c r="DI129" i="3"/>
  <c r="DA129" i="3"/>
  <c r="A129" i="2" s="1"/>
  <c r="DB199" i="3"/>
  <c r="B199" i="2" s="1"/>
  <c r="DI199" i="3"/>
  <c r="DA199" i="3"/>
  <c r="A199" i="2" s="1"/>
  <c r="DH199" i="3"/>
  <c r="DE199" i="3"/>
  <c r="F199" i="2" s="1"/>
  <c r="DD199" i="3"/>
  <c r="D199" i="2" s="1"/>
  <c r="DC199" i="3"/>
  <c r="C199" i="2" s="1"/>
  <c r="DI255" i="3"/>
  <c r="DA255" i="3"/>
  <c r="A255" i="2" s="1"/>
  <c r="DH255" i="3"/>
  <c r="DE255" i="3"/>
  <c r="F255" i="2" s="1"/>
  <c r="DD255" i="3"/>
  <c r="D255" i="2" s="1"/>
  <c r="DC255" i="3"/>
  <c r="C255" i="2" s="1"/>
  <c r="DB255" i="3"/>
  <c r="B255" i="2" s="1"/>
  <c r="DD37" i="3"/>
  <c r="D37" i="2" s="1"/>
  <c r="DC37" i="3"/>
  <c r="C37" i="2" s="1"/>
  <c r="DI37" i="3"/>
  <c r="DA37" i="3"/>
  <c r="A37" i="2" s="1"/>
  <c r="DE37" i="3"/>
  <c r="F37" i="2" s="1"/>
  <c r="DB37" i="3"/>
  <c r="B37" i="2" s="1"/>
  <c r="DE117" i="3"/>
  <c r="F117" i="2" s="1"/>
  <c r="DC117" i="3"/>
  <c r="C117" i="2" s="1"/>
  <c r="DB117" i="3"/>
  <c r="B117" i="2" s="1"/>
  <c r="DI117" i="3"/>
  <c r="DA117" i="3"/>
  <c r="A117" i="2" s="1"/>
  <c r="DD117" i="3"/>
  <c r="D117" i="2" s="1"/>
  <c r="DI180" i="3"/>
  <c r="DA180" i="3"/>
  <c r="A180" i="2" s="1"/>
  <c r="DH180" i="3"/>
  <c r="DE180" i="3"/>
  <c r="F180" i="2" s="1"/>
  <c r="DD180" i="3"/>
  <c r="D180" i="2" s="1"/>
  <c r="DC180" i="3"/>
  <c r="C180" i="2" s="1"/>
  <c r="DB180" i="3"/>
  <c r="B180" i="2" s="1"/>
  <c r="DC262" i="3"/>
  <c r="C262" i="2" s="1"/>
  <c r="DB262" i="3"/>
  <c r="B262" i="2" s="1"/>
  <c r="DI262" i="3"/>
  <c r="DA262" i="3"/>
  <c r="A262" i="2" s="1"/>
  <c r="DH262" i="3"/>
  <c r="DE262" i="3"/>
  <c r="F262" i="2" s="1"/>
  <c r="DD262" i="3"/>
  <c r="D262" i="2" s="1"/>
  <c r="DD38" i="3"/>
  <c r="D38" i="2" s="1"/>
  <c r="DC38" i="3"/>
  <c r="C38" i="2" s="1"/>
  <c r="DB38" i="3"/>
  <c r="B38" i="2" s="1"/>
  <c r="DI38" i="3"/>
  <c r="DE38" i="3"/>
  <c r="F38" i="2" s="1"/>
  <c r="DA38" i="3"/>
  <c r="A38" i="2" s="1"/>
  <c r="DC81" i="3"/>
  <c r="C81" i="2" s="1"/>
  <c r="DB81" i="3"/>
  <c r="B81" i="2" s="1"/>
  <c r="DI81" i="3"/>
  <c r="DE81" i="3"/>
  <c r="F81" i="2" s="1"/>
  <c r="DD81" i="3"/>
  <c r="D81" i="2" s="1"/>
  <c r="DA81" i="3"/>
  <c r="A81" i="2" s="1"/>
  <c r="DI166" i="3"/>
  <c r="DA166" i="3"/>
  <c r="A166" i="2" s="1"/>
  <c r="DH166" i="3"/>
  <c r="DE166" i="3"/>
  <c r="F166" i="2" s="1"/>
  <c r="DD166" i="3"/>
  <c r="D166" i="2" s="1"/>
  <c r="DC166" i="3"/>
  <c r="C166" i="2" s="1"/>
  <c r="DB166" i="3"/>
  <c r="B166" i="2" s="1"/>
  <c r="DB229" i="3"/>
  <c r="B229" i="2" s="1"/>
  <c r="DI229" i="3"/>
  <c r="DA229" i="3"/>
  <c r="A229" i="2" s="1"/>
  <c r="DD229" i="3"/>
  <c r="D229" i="2" s="1"/>
  <c r="DC229" i="3"/>
  <c r="C229" i="2" s="1"/>
  <c r="DH229" i="3"/>
  <c r="DE229" i="3"/>
  <c r="F229" i="2" s="1"/>
  <c r="DI46" i="3"/>
  <c r="DE46" i="3"/>
  <c r="F46" i="2" s="1"/>
  <c r="DD46" i="3"/>
  <c r="D46" i="2" s="1"/>
  <c r="DC46" i="3"/>
  <c r="C46" i="2" s="1"/>
  <c r="DB46" i="3"/>
  <c r="B46" i="2" s="1"/>
  <c r="DA46" i="3"/>
  <c r="A46" i="2" s="1"/>
  <c r="DI80" i="3"/>
  <c r="DA80" i="3"/>
  <c r="A80" i="2" s="1"/>
  <c r="DE80" i="3"/>
  <c r="F80" i="2" s="1"/>
  <c r="DD80" i="3"/>
  <c r="D80" i="2" s="1"/>
  <c r="DC80" i="3"/>
  <c r="C80" i="2" s="1"/>
  <c r="DB80" i="3"/>
  <c r="B80" i="2" s="1"/>
  <c r="DD134" i="3"/>
  <c r="D134" i="2" s="1"/>
  <c r="DC134" i="3"/>
  <c r="C134" i="2" s="1"/>
  <c r="DB134" i="3"/>
  <c r="B134" i="2" s="1"/>
  <c r="DI134" i="3"/>
  <c r="DA134" i="3"/>
  <c r="A134" i="2" s="1"/>
  <c r="DH134" i="3"/>
  <c r="DE134" i="3"/>
  <c r="F134" i="2" s="1"/>
  <c r="DI213" i="3"/>
  <c r="DA213" i="3"/>
  <c r="A213" i="2" s="1"/>
  <c r="DE213" i="3"/>
  <c r="F213" i="2" s="1"/>
  <c r="DB213" i="3"/>
  <c r="B213" i="2" s="1"/>
  <c r="DH213" i="3"/>
  <c r="DD213" i="3"/>
  <c r="D213" i="2" s="1"/>
  <c r="DC213" i="3"/>
  <c r="C213" i="2" s="1"/>
  <c r="DD273" i="3"/>
  <c r="D273" i="2" s="1"/>
  <c r="DC273" i="3"/>
  <c r="C273" i="2" s="1"/>
  <c r="DB273" i="3"/>
  <c r="B273" i="2" s="1"/>
  <c r="DI273" i="3"/>
  <c r="DA273" i="3"/>
  <c r="A273" i="2" s="1"/>
  <c r="DH273" i="3"/>
  <c r="DE273" i="3"/>
  <c r="F273" i="2" s="1"/>
  <c r="DD85" i="3"/>
  <c r="D85" i="2" s="1"/>
  <c r="DC85" i="3"/>
  <c r="C85" i="2" s="1"/>
  <c r="DB85" i="3"/>
  <c r="B85" i="2" s="1"/>
  <c r="DI85" i="3"/>
  <c r="DA85" i="3"/>
  <c r="A85" i="2" s="1"/>
  <c r="DE85" i="3"/>
  <c r="F85" i="2" s="1"/>
  <c r="DE198" i="3"/>
  <c r="F198" i="2" s="1"/>
  <c r="DD198" i="3"/>
  <c r="D198" i="2" s="1"/>
  <c r="DB198" i="3"/>
  <c r="B198" i="2" s="1"/>
  <c r="DI198" i="3"/>
  <c r="DA198" i="3"/>
  <c r="A198" i="2" s="1"/>
  <c r="DH198" i="3"/>
  <c r="DC198" i="3"/>
  <c r="C198" i="2" s="1"/>
  <c r="DD104" i="3"/>
  <c r="D104" i="2" s="1"/>
  <c r="DB104" i="3"/>
  <c r="B104" i="2" s="1"/>
  <c r="DI104" i="3"/>
  <c r="DA104" i="3"/>
  <c r="A104" i="2" s="1"/>
  <c r="DE104" i="3"/>
  <c r="F104" i="2" s="1"/>
  <c r="DC104" i="3"/>
  <c r="C104" i="2" s="1"/>
  <c r="DH156" i="3"/>
  <c r="DE156" i="3"/>
  <c r="F156" i="2" s="1"/>
  <c r="DD156" i="3"/>
  <c r="D156" i="2" s="1"/>
  <c r="DI156" i="3"/>
  <c r="DC156" i="3"/>
  <c r="C156" i="2" s="1"/>
  <c r="DB156" i="3"/>
  <c r="B156" i="2" s="1"/>
  <c r="DA156" i="3"/>
  <c r="A156" i="2" s="1"/>
  <c r="DD253" i="3"/>
  <c r="D253" i="2" s="1"/>
  <c r="DC253" i="3"/>
  <c r="C253" i="2" s="1"/>
  <c r="DI253" i="3"/>
  <c r="DA253" i="3"/>
  <c r="A253" i="2" s="1"/>
  <c r="DH253" i="3"/>
  <c r="DE253" i="3"/>
  <c r="F253" i="2" s="1"/>
  <c r="DB253" i="3"/>
  <c r="B253" i="2" s="1"/>
  <c r="DD181" i="3"/>
  <c r="D181" i="2" s="1"/>
  <c r="DC181" i="3"/>
  <c r="C181" i="2" s="1"/>
  <c r="DB181" i="3"/>
  <c r="B181" i="2" s="1"/>
  <c r="DI181" i="3"/>
  <c r="DA181" i="3"/>
  <c r="A181" i="2" s="1"/>
  <c r="DH181" i="3"/>
  <c r="DE181" i="3"/>
  <c r="F181" i="2" s="1"/>
  <c r="DC182" i="3"/>
  <c r="C182" i="2" s="1"/>
  <c r="DB182" i="3"/>
  <c r="B182" i="2" s="1"/>
  <c r="DI182" i="3"/>
  <c r="DA182" i="3"/>
  <c r="A182" i="2" s="1"/>
  <c r="DH182" i="3"/>
  <c r="DE182" i="3"/>
  <c r="F182" i="2" s="1"/>
  <c r="DD182" i="3"/>
  <c r="D182" i="2" s="1"/>
  <c r="DC186" i="3"/>
  <c r="C186" i="2" s="1"/>
  <c r="DB186" i="3"/>
  <c r="B186" i="2" s="1"/>
  <c r="DI186" i="3"/>
  <c r="DA186" i="3"/>
  <c r="A186" i="2" s="1"/>
  <c r="DH186" i="3"/>
  <c r="DE186" i="3"/>
  <c r="F186" i="2" s="1"/>
  <c r="DD186" i="3"/>
  <c r="D186" i="2" s="1"/>
  <c r="DE140" i="3"/>
  <c r="F140" i="2" s="1"/>
  <c r="DB140" i="3"/>
  <c r="B140" i="2" s="1"/>
  <c r="DI140" i="3"/>
  <c r="DH140" i="3"/>
  <c r="DD140" i="3"/>
  <c r="D140" i="2" s="1"/>
  <c r="DC140" i="3"/>
  <c r="C140" i="2" s="1"/>
  <c r="DA140" i="3"/>
  <c r="A140" i="2" s="1"/>
  <c r="DE121" i="3"/>
  <c r="F121" i="2" s="1"/>
  <c r="DC121" i="3"/>
  <c r="C121" i="2" s="1"/>
  <c r="DB121" i="3"/>
  <c r="B121" i="2" s="1"/>
  <c r="DI121" i="3"/>
  <c r="DA121" i="3"/>
  <c r="A121" i="2" s="1"/>
  <c r="DD121" i="3"/>
  <c r="D121" i="2" s="1"/>
  <c r="DD21" i="3"/>
  <c r="D21" i="2" s="1"/>
  <c r="DI21" i="3"/>
  <c r="DA21" i="3"/>
  <c r="A21" i="2" s="1"/>
  <c r="DE21" i="3"/>
  <c r="F21" i="2" s="1"/>
  <c r="DB21" i="3"/>
  <c r="B21" i="2" s="1"/>
  <c r="DC21" i="3"/>
  <c r="C21" i="2" s="1"/>
  <c r="DE93" i="3"/>
  <c r="F93" i="2" s="1"/>
  <c r="DB93" i="3"/>
  <c r="B93" i="2" s="1"/>
  <c r="DI93" i="3"/>
  <c r="DA93" i="3"/>
  <c r="A93" i="2" s="1"/>
  <c r="DD93" i="3"/>
  <c r="D93" i="2" s="1"/>
  <c r="DC93" i="3"/>
  <c r="C93" i="2" s="1"/>
  <c r="DI226" i="3"/>
  <c r="DA226" i="3"/>
  <c r="A226" i="2" s="1"/>
  <c r="DE226" i="3"/>
  <c r="F226" i="2" s="1"/>
  <c r="DH226" i="3"/>
  <c r="DD226" i="3"/>
  <c r="D226" i="2" s="1"/>
  <c r="DC226" i="3"/>
  <c r="C226" i="2" s="1"/>
  <c r="DB226" i="3"/>
  <c r="B226" i="2" s="1"/>
  <c r="DD118" i="3"/>
  <c r="D118" i="2" s="1"/>
  <c r="DB118" i="3"/>
  <c r="B118" i="2" s="1"/>
  <c r="DI118" i="3"/>
  <c r="DA118" i="3"/>
  <c r="A118" i="2" s="1"/>
  <c r="DE118" i="3"/>
  <c r="F118" i="2" s="1"/>
  <c r="DC118" i="3"/>
  <c r="C118" i="2" s="1"/>
  <c r="DE194" i="3"/>
  <c r="F194" i="2" s="1"/>
  <c r="DD194" i="3"/>
  <c r="D194" i="2" s="1"/>
  <c r="DB194" i="3"/>
  <c r="B194" i="2" s="1"/>
  <c r="DI194" i="3"/>
  <c r="DA194" i="3"/>
  <c r="A194" i="2" s="1"/>
  <c r="DH194" i="3"/>
  <c r="DC194" i="3"/>
  <c r="C194" i="2" s="1"/>
  <c r="DC9" i="3"/>
  <c r="C9" i="2" s="1"/>
  <c r="DI9" i="3"/>
  <c r="DE9" i="3"/>
  <c r="F9" i="2" s="1"/>
  <c r="DD9" i="3"/>
  <c r="D9" i="2" s="1"/>
  <c r="DB9" i="3"/>
  <c r="B9" i="2" s="1"/>
  <c r="DA9" i="3"/>
  <c r="A9" i="2" s="1"/>
  <c r="DC73" i="3"/>
  <c r="C73" i="2" s="1"/>
  <c r="DB73" i="3"/>
  <c r="B73" i="2" s="1"/>
  <c r="DE73" i="3"/>
  <c r="F73" i="2" s="1"/>
  <c r="DA73" i="3"/>
  <c r="A73" i="2" s="1"/>
  <c r="DI73" i="3"/>
  <c r="DD73" i="3"/>
  <c r="D73" i="2" s="1"/>
  <c r="DD120" i="3"/>
  <c r="D120" i="2" s="1"/>
  <c r="DB120" i="3"/>
  <c r="B120" i="2" s="1"/>
  <c r="DI120" i="3"/>
  <c r="DA120" i="3"/>
  <c r="A120" i="2" s="1"/>
  <c r="DE120" i="3"/>
  <c r="F120" i="2" s="1"/>
  <c r="DC120" i="3"/>
  <c r="C120" i="2" s="1"/>
  <c r="DE196" i="3"/>
  <c r="F196" i="2" s="1"/>
  <c r="DD196" i="3"/>
  <c r="D196" i="2" s="1"/>
  <c r="DB196" i="3"/>
  <c r="B196" i="2" s="1"/>
  <c r="DI196" i="3"/>
  <c r="DA196" i="3"/>
  <c r="A196" i="2" s="1"/>
  <c r="DC196" i="3"/>
  <c r="C196" i="2" s="1"/>
  <c r="DH196" i="3"/>
  <c r="DD245" i="3"/>
  <c r="D245" i="2" s="1"/>
  <c r="DC245" i="3"/>
  <c r="C245" i="2" s="1"/>
  <c r="DI245" i="3"/>
  <c r="DA245" i="3"/>
  <c r="A245" i="2" s="1"/>
  <c r="DH245" i="3"/>
  <c r="DE245" i="3"/>
  <c r="F245" i="2" s="1"/>
  <c r="DB245" i="3"/>
  <c r="B245" i="2" s="1"/>
  <c r="DC75" i="3"/>
  <c r="C75" i="2" s="1"/>
  <c r="DB75" i="3"/>
  <c r="B75" i="2" s="1"/>
  <c r="DE75" i="3"/>
  <c r="F75" i="2" s="1"/>
  <c r="DI75" i="3"/>
  <c r="DD75" i="3"/>
  <c r="D75" i="2" s="1"/>
  <c r="DA75" i="3"/>
  <c r="A75" i="2" s="1"/>
  <c r="DD106" i="3"/>
  <c r="D106" i="2" s="1"/>
  <c r="DB106" i="3"/>
  <c r="B106" i="2" s="1"/>
  <c r="DI106" i="3"/>
  <c r="DA106" i="3"/>
  <c r="A106" i="2" s="1"/>
  <c r="DE106" i="3"/>
  <c r="F106" i="2" s="1"/>
  <c r="DC106" i="3"/>
  <c r="C106" i="2" s="1"/>
  <c r="DH189" i="3"/>
  <c r="DI189" i="3"/>
  <c r="DE189" i="3"/>
  <c r="F189" i="2" s="1"/>
  <c r="DD189" i="3"/>
  <c r="D189" i="2" s="1"/>
  <c r="DC189" i="3"/>
  <c r="C189" i="2" s="1"/>
  <c r="DB189" i="3"/>
  <c r="B189" i="2" s="1"/>
  <c r="DA189" i="3"/>
  <c r="A189" i="2" s="1"/>
  <c r="DD235" i="3"/>
  <c r="D235" i="2" s="1"/>
  <c r="DB235" i="3"/>
  <c r="B235" i="2" s="1"/>
  <c r="DI235" i="3"/>
  <c r="DA235" i="3"/>
  <c r="A235" i="2" s="1"/>
  <c r="DH235" i="3"/>
  <c r="DE235" i="3"/>
  <c r="F235" i="2" s="1"/>
  <c r="DC235" i="3"/>
  <c r="C235" i="2" s="1"/>
  <c r="DC54" i="3"/>
  <c r="C54" i="2" s="1"/>
  <c r="DE54" i="3"/>
  <c r="F54" i="2" s="1"/>
  <c r="DA54" i="3"/>
  <c r="A54" i="2" s="1"/>
  <c r="DI54" i="3"/>
  <c r="DD54" i="3"/>
  <c r="D54" i="2" s="1"/>
  <c r="DB54" i="3"/>
  <c r="B54" i="2" s="1"/>
  <c r="DB90" i="3"/>
  <c r="B90" i="2" s="1"/>
  <c r="DI90" i="3"/>
  <c r="DA90" i="3"/>
  <c r="A90" i="2" s="1"/>
  <c r="DE90" i="3"/>
  <c r="F90" i="2" s="1"/>
  <c r="DD90" i="3"/>
  <c r="D90" i="2" s="1"/>
  <c r="DC90" i="3"/>
  <c r="C90" i="2" s="1"/>
  <c r="DH170" i="3"/>
  <c r="DE170" i="3"/>
  <c r="F170" i="2" s="1"/>
  <c r="DC170" i="3"/>
  <c r="C170" i="2" s="1"/>
  <c r="DB170" i="3"/>
  <c r="B170" i="2" s="1"/>
  <c r="DA170" i="3"/>
  <c r="A170" i="2" s="1"/>
  <c r="DI170" i="3"/>
  <c r="DD170" i="3"/>
  <c r="D170" i="2" s="1"/>
  <c r="DE220" i="3"/>
  <c r="F220" i="2" s="1"/>
  <c r="DD220" i="3"/>
  <c r="D220" i="2" s="1"/>
  <c r="DA220" i="3"/>
  <c r="A220" i="2" s="1"/>
  <c r="DI220" i="3"/>
  <c r="DH220" i="3"/>
  <c r="DC220" i="3"/>
  <c r="C220" i="2" s="1"/>
  <c r="DB220" i="3"/>
  <c r="B220" i="2" s="1"/>
  <c r="DD16" i="3"/>
  <c r="D16" i="2" s="1"/>
  <c r="DB16" i="3"/>
  <c r="B16" i="2" s="1"/>
  <c r="DI16" i="3"/>
  <c r="DE16" i="3"/>
  <c r="F16" i="2" s="1"/>
  <c r="DC16" i="3"/>
  <c r="C16" i="2" s="1"/>
  <c r="DA16" i="3"/>
  <c r="A16" i="2" s="1"/>
  <c r="DE87" i="3"/>
  <c r="F87" i="2" s="1"/>
  <c r="DB87" i="3"/>
  <c r="B87" i="2" s="1"/>
  <c r="DI87" i="3"/>
  <c r="DA87" i="3"/>
  <c r="A87" i="2" s="1"/>
  <c r="DD87" i="3"/>
  <c r="D87" i="2" s="1"/>
  <c r="DC87" i="3"/>
  <c r="C87" i="2" s="1"/>
  <c r="DD145" i="3"/>
  <c r="D145" i="2" s="1"/>
  <c r="DC145" i="3"/>
  <c r="C145" i="2" s="1"/>
  <c r="DB145" i="3"/>
  <c r="B145" i="2" s="1"/>
  <c r="DI145" i="3"/>
  <c r="DA145" i="3"/>
  <c r="A145" i="2" s="1"/>
  <c r="DE145" i="3"/>
  <c r="F145" i="2" s="1"/>
  <c r="DH145" i="3"/>
  <c r="DB212" i="3"/>
  <c r="B212" i="2" s="1"/>
  <c r="DA212" i="3"/>
  <c r="A212" i="2" s="1"/>
  <c r="DI212" i="3"/>
  <c r="DH212" i="3"/>
  <c r="DE212" i="3"/>
  <c r="F212" i="2" s="1"/>
  <c r="DD212" i="3"/>
  <c r="D212" i="2" s="1"/>
  <c r="DC212" i="3"/>
  <c r="C212" i="2" s="1"/>
  <c r="DC4" i="3"/>
  <c r="C4" i="2" s="1"/>
  <c r="DB4" i="3"/>
  <c r="B4" i="2" s="1"/>
  <c r="DI4" i="3"/>
  <c r="DA4" i="3"/>
  <c r="A4" i="2" s="1"/>
  <c r="DE4" i="3"/>
  <c r="F4" i="2" s="1"/>
  <c r="DD4" i="3"/>
  <c r="D4" i="2" s="1"/>
  <c r="DD51" i="3"/>
  <c r="D51" i="2" s="1"/>
  <c r="DC51" i="3"/>
  <c r="C51" i="2" s="1"/>
  <c r="DI51" i="3"/>
  <c r="DA51" i="3"/>
  <c r="A51" i="2" s="1"/>
  <c r="DE51" i="3"/>
  <c r="F51" i="2" s="1"/>
  <c r="DB51" i="3"/>
  <c r="B51" i="2" s="1"/>
  <c r="DD112" i="3"/>
  <c r="D112" i="2" s="1"/>
  <c r="DI112" i="3"/>
  <c r="DC112" i="3"/>
  <c r="C112" i="2" s="1"/>
  <c r="DB112" i="3"/>
  <c r="B112" i="2" s="1"/>
  <c r="DA112" i="3"/>
  <c r="A112" i="2" s="1"/>
  <c r="DE112" i="3"/>
  <c r="F112" i="2" s="1"/>
  <c r="DD188" i="3"/>
  <c r="D188" i="2" s="1"/>
  <c r="DI188" i="3"/>
  <c r="DA188" i="3"/>
  <c r="A188" i="2" s="1"/>
  <c r="DE188" i="3"/>
  <c r="F188" i="2" s="1"/>
  <c r="DC188" i="3"/>
  <c r="C188" i="2" s="1"/>
  <c r="DB188" i="3"/>
  <c r="B188" i="2" s="1"/>
  <c r="DH188" i="3"/>
  <c r="DE268" i="3"/>
  <c r="F268" i="2" s="1"/>
  <c r="DD268" i="3"/>
  <c r="D268" i="2" s="1"/>
  <c r="DC268" i="3"/>
  <c r="C268" i="2" s="1"/>
  <c r="DB268" i="3"/>
  <c r="B268" i="2" s="1"/>
  <c r="DI268" i="3"/>
  <c r="DH268" i="3"/>
  <c r="DA268" i="3"/>
  <c r="A268" i="2" s="1"/>
  <c r="DE60" i="3"/>
  <c r="F60" i="2" s="1"/>
  <c r="DB60" i="3"/>
  <c r="B60" i="2" s="1"/>
  <c r="DD60" i="3"/>
  <c r="D60" i="2" s="1"/>
  <c r="DC60" i="3"/>
  <c r="C60" i="2" s="1"/>
  <c r="DA60" i="3"/>
  <c r="A60" i="2" s="1"/>
  <c r="DI60" i="3"/>
  <c r="DE142" i="3"/>
  <c r="F142" i="2" s="1"/>
  <c r="DB142" i="3"/>
  <c r="B142" i="2" s="1"/>
  <c r="DI142" i="3"/>
  <c r="DH142" i="3"/>
  <c r="DD142" i="3"/>
  <c r="D142" i="2" s="1"/>
  <c r="DC142" i="3"/>
  <c r="C142" i="2" s="1"/>
  <c r="DA142" i="3"/>
  <c r="A142" i="2" s="1"/>
  <c r="DD175" i="3"/>
  <c r="D175" i="2" s="1"/>
  <c r="DC175" i="3"/>
  <c r="C175" i="2" s="1"/>
  <c r="DB175" i="3"/>
  <c r="B175" i="2" s="1"/>
  <c r="DI175" i="3"/>
  <c r="DA175" i="3"/>
  <c r="A175" i="2" s="1"/>
  <c r="DH175" i="3"/>
  <c r="DE175" i="3"/>
  <c r="F175" i="2" s="1"/>
  <c r="DE248" i="3"/>
  <c r="F248" i="2" s="1"/>
  <c r="DC248" i="3"/>
  <c r="C248" i="2" s="1"/>
  <c r="DB248" i="3"/>
  <c r="B248" i="2" s="1"/>
  <c r="DI248" i="3"/>
  <c r="DH248" i="3"/>
  <c r="DD248" i="3"/>
  <c r="D248" i="2" s="1"/>
  <c r="DA248" i="3"/>
  <c r="A248" i="2" s="1"/>
  <c r="DD23" i="3"/>
  <c r="D23" i="2" s="1"/>
  <c r="DI23" i="3"/>
  <c r="DA23" i="3"/>
  <c r="A23" i="2" s="1"/>
  <c r="DE23" i="3"/>
  <c r="F23" i="2" s="1"/>
  <c r="DC23" i="3"/>
  <c r="C23" i="2" s="1"/>
  <c r="DB23" i="3"/>
  <c r="B23" i="2" s="1"/>
  <c r="DB98" i="3"/>
  <c r="B98" i="2" s="1"/>
  <c r="DI98" i="3"/>
  <c r="DA98" i="3"/>
  <c r="A98" i="2" s="1"/>
  <c r="DE98" i="3"/>
  <c r="F98" i="2" s="1"/>
  <c r="DD98" i="3"/>
  <c r="D98" i="2" s="1"/>
  <c r="DC98" i="3"/>
  <c r="C98" i="2" s="1"/>
  <c r="DD159" i="3"/>
  <c r="D159" i="2" s="1"/>
  <c r="DC159" i="3"/>
  <c r="C159" i="2" s="1"/>
  <c r="DB159" i="3"/>
  <c r="B159" i="2" s="1"/>
  <c r="DH159" i="3"/>
  <c r="DA159" i="3"/>
  <c r="A159" i="2" s="1"/>
  <c r="DI159" i="3"/>
  <c r="DE159" i="3"/>
  <c r="F159" i="2" s="1"/>
  <c r="DI232" i="3"/>
  <c r="DA232" i="3"/>
  <c r="A232" i="2" s="1"/>
  <c r="DH232" i="3"/>
  <c r="DE232" i="3"/>
  <c r="F232" i="2" s="1"/>
  <c r="DD232" i="3"/>
  <c r="D232" i="2" s="1"/>
  <c r="DC232" i="3"/>
  <c r="C232" i="2" s="1"/>
  <c r="DB232" i="3"/>
  <c r="B232" i="2" s="1"/>
  <c r="DD24" i="3"/>
  <c r="D24" i="2" s="1"/>
  <c r="DB24" i="3"/>
  <c r="B24" i="2" s="1"/>
  <c r="DI24" i="3"/>
  <c r="DE24" i="3"/>
  <c r="F24" i="2" s="1"/>
  <c r="DC24" i="3"/>
  <c r="C24" i="2" s="1"/>
  <c r="DA24" i="3"/>
  <c r="A24" i="2" s="1"/>
  <c r="DE95" i="3"/>
  <c r="F95" i="2" s="1"/>
  <c r="DB95" i="3"/>
  <c r="B95" i="2" s="1"/>
  <c r="DI95" i="3"/>
  <c r="DA95" i="3"/>
  <c r="A95" i="2" s="1"/>
  <c r="DD95" i="3"/>
  <c r="D95" i="2" s="1"/>
  <c r="DC95" i="3"/>
  <c r="C95" i="2" s="1"/>
  <c r="DE152" i="3"/>
  <c r="F152" i="2" s="1"/>
  <c r="DD152" i="3"/>
  <c r="D152" i="2" s="1"/>
  <c r="DI152" i="3"/>
  <c r="DH152" i="3"/>
  <c r="DC152" i="3"/>
  <c r="C152" i="2" s="1"/>
  <c r="DB152" i="3"/>
  <c r="B152" i="2" s="1"/>
  <c r="DA152" i="3"/>
  <c r="A152" i="2" s="1"/>
  <c r="DI215" i="3"/>
  <c r="DA215" i="3"/>
  <c r="A215" i="2" s="1"/>
  <c r="DH215" i="3"/>
  <c r="DD215" i="3"/>
  <c r="D215" i="2" s="1"/>
  <c r="DB215" i="3"/>
  <c r="B215" i="2" s="1"/>
  <c r="DE215" i="3"/>
  <c r="F215" i="2" s="1"/>
  <c r="DC215" i="3"/>
  <c r="C215" i="2" s="1"/>
  <c r="DC77" i="3"/>
  <c r="C77" i="2" s="1"/>
  <c r="DB77" i="3"/>
  <c r="B77" i="2" s="1"/>
  <c r="DE77" i="3"/>
  <c r="F77" i="2" s="1"/>
  <c r="DA77" i="3"/>
  <c r="A77" i="2" s="1"/>
  <c r="DI77" i="3"/>
  <c r="DD77" i="3"/>
  <c r="D77" i="2" s="1"/>
  <c r="DC71" i="3"/>
  <c r="C71" i="2" s="1"/>
  <c r="DB71" i="3"/>
  <c r="B71" i="2" s="1"/>
  <c r="DE71" i="3"/>
  <c r="F71" i="2" s="1"/>
  <c r="DI71" i="3"/>
  <c r="DD71" i="3"/>
  <c r="D71" i="2" s="1"/>
  <c r="DA71" i="3"/>
  <c r="A71" i="2" s="1"/>
  <c r="DE99" i="3"/>
  <c r="F99" i="2" s="1"/>
  <c r="DB99" i="3"/>
  <c r="B99" i="2" s="1"/>
  <c r="DI99" i="3"/>
  <c r="DA99" i="3"/>
  <c r="A99" i="2" s="1"/>
  <c r="DD99" i="3"/>
  <c r="D99" i="2" s="1"/>
  <c r="DC99" i="3"/>
  <c r="C99" i="2" s="1"/>
  <c r="DD124" i="3"/>
  <c r="D124" i="2" s="1"/>
  <c r="DB124" i="3"/>
  <c r="B124" i="2" s="1"/>
  <c r="DI124" i="3"/>
  <c r="DA124" i="3"/>
  <c r="A124" i="2" s="1"/>
  <c r="DE124" i="3"/>
  <c r="F124" i="2" s="1"/>
  <c r="DC124" i="3"/>
  <c r="C124" i="2" s="1"/>
  <c r="DC141" i="3"/>
  <c r="C141" i="2" s="1"/>
  <c r="DB141" i="3"/>
  <c r="B141" i="2" s="1"/>
  <c r="DI141" i="3"/>
  <c r="DA141" i="3"/>
  <c r="A141" i="2" s="1"/>
  <c r="DE141" i="3"/>
  <c r="F141" i="2" s="1"/>
  <c r="DD141" i="3"/>
  <c r="D141" i="2" s="1"/>
  <c r="DH141" i="3"/>
  <c r="DC50" i="3"/>
  <c r="C50" i="2" s="1"/>
  <c r="DB50" i="3"/>
  <c r="B50" i="2" s="1"/>
  <c r="DA50" i="3"/>
  <c r="A50" i="2" s="1"/>
  <c r="DI50" i="3"/>
  <c r="DE50" i="3"/>
  <c r="F50" i="2" s="1"/>
  <c r="DD50" i="3"/>
  <c r="D50" i="2" s="1"/>
  <c r="DI86" i="3"/>
  <c r="DA86" i="3"/>
  <c r="A86" i="2" s="1"/>
  <c r="DE86" i="3"/>
  <c r="F86" i="2" s="1"/>
  <c r="DD86" i="3"/>
  <c r="D86" i="2" s="1"/>
  <c r="DC86" i="3"/>
  <c r="C86" i="2" s="1"/>
  <c r="DB86" i="3"/>
  <c r="B86" i="2" s="1"/>
  <c r="DD49" i="3"/>
  <c r="D49" i="2" s="1"/>
  <c r="DC49" i="3"/>
  <c r="C49" i="2" s="1"/>
  <c r="DI49" i="3"/>
  <c r="DA49" i="3"/>
  <c r="A49" i="2" s="1"/>
  <c r="DE49" i="3"/>
  <c r="F49" i="2" s="1"/>
  <c r="DB49" i="3"/>
  <c r="B49" i="2" s="1"/>
  <c r="DB59" i="3"/>
  <c r="B59" i="2" s="1"/>
  <c r="DE59" i="3"/>
  <c r="F59" i="2" s="1"/>
  <c r="DD59" i="3"/>
  <c r="D59" i="2" s="1"/>
  <c r="DC59" i="3"/>
  <c r="C59" i="2" s="1"/>
  <c r="DA59" i="3"/>
  <c r="A59" i="2" s="1"/>
  <c r="DI59" i="3"/>
  <c r="DD157" i="3"/>
  <c r="D157" i="2" s="1"/>
  <c r="DC157" i="3"/>
  <c r="C157" i="2" s="1"/>
  <c r="DB157" i="3"/>
  <c r="B157" i="2" s="1"/>
  <c r="DH157" i="3"/>
  <c r="DA157" i="3"/>
  <c r="A157" i="2" s="1"/>
  <c r="DI157" i="3"/>
  <c r="DE157" i="3"/>
  <c r="F157" i="2" s="1"/>
  <c r="DC139" i="3"/>
  <c r="C139" i="2" s="1"/>
  <c r="DB139" i="3"/>
  <c r="B139" i="2" s="1"/>
  <c r="DI139" i="3"/>
  <c r="DA139" i="3"/>
  <c r="A139" i="2" s="1"/>
  <c r="DE139" i="3"/>
  <c r="F139" i="2" s="1"/>
  <c r="DH139" i="3"/>
  <c r="DD139" i="3"/>
  <c r="D139" i="2" s="1"/>
  <c r="DI209" i="3"/>
  <c r="DA209" i="3"/>
  <c r="A209" i="2" s="1"/>
  <c r="DE209" i="3"/>
  <c r="F209" i="2" s="1"/>
  <c r="DB209" i="3"/>
  <c r="B209" i="2" s="1"/>
  <c r="DH209" i="3"/>
  <c r="DD209" i="3"/>
  <c r="D209" i="2" s="1"/>
  <c r="DC209" i="3"/>
  <c r="C209" i="2" s="1"/>
  <c r="DE64" i="3"/>
  <c r="F64" i="2" s="1"/>
  <c r="DB64" i="3"/>
  <c r="B64" i="2" s="1"/>
  <c r="DD64" i="3"/>
  <c r="D64" i="2" s="1"/>
  <c r="DC64" i="3"/>
  <c r="C64" i="2" s="1"/>
  <c r="DA64" i="3"/>
  <c r="A64" i="2" s="1"/>
  <c r="DI64" i="3"/>
  <c r="DC143" i="3"/>
  <c r="C143" i="2" s="1"/>
  <c r="DB143" i="3"/>
  <c r="B143" i="2" s="1"/>
  <c r="DI143" i="3"/>
  <c r="DA143" i="3"/>
  <c r="A143" i="2" s="1"/>
  <c r="DE143" i="3"/>
  <c r="F143" i="2" s="1"/>
  <c r="DD143" i="3"/>
  <c r="D143" i="2" s="1"/>
  <c r="DH143" i="3"/>
  <c r="DE183" i="3"/>
  <c r="F183" i="2" s="1"/>
  <c r="DD183" i="3"/>
  <c r="D183" i="2" s="1"/>
  <c r="DC183" i="3"/>
  <c r="C183" i="2" s="1"/>
  <c r="DB183" i="3"/>
  <c r="B183" i="2" s="1"/>
  <c r="DI183" i="3"/>
  <c r="DA183" i="3"/>
  <c r="A183" i="2" s="1"/>
  <c r="DH183" i="3"/>
  <c r="DH243" i="3"/>
  <c r="DD243" i="3"/>
  <c r="D243" i="2" s="1"/>
  <c r="DI243" i="3"/>
  <c r="DE243" i="3"/>
  <c r="F243" i="2" s="1"/>
  <c r="DC243" i="3"/>
  <c r="C243" i="2" s="1"/>
  <c r="DB243" i="3"/>
  <c r="B243" i="2" s="1"/>
  <c r="DA243" i="3"/>
  <c r="A243" i="2" s="1"/>
  <c r="DD31" i="3"/>
  <c r="D31" i="2" s="1"/>
  <c r="DC31" i="3"/>
  <c r="C31" i="2" s="1"/>
  <c r="DI31" i="3"/>
  <c r="DA31" i="3"/>
  <c r="A31" i="2" s="1"/>
  <c r="DE31" i="3"/>
  <c r="F31" i="2" s="1"/>
  <c r="DB31" i="3"/>
  <c r="B31" i="2" s="1"/>
  <c r="DE123" i="3"/>
  <c r="F123" i="2" s="1"/>
  <c r="DC123" i="3"/>
  <c r="C123" i="2" s="1"/>
  <c r="DB123" i="3"/>
  <c r="B123" i="2" s="1"/>
  <c r="DI123" i="3"/>
  <c r="DA123" i="3"/>
  <c r="A123" i="2" s="1"/>
  <c r="DD123" i="3"/>
  <c r="D123" i="2" s="1"/>
  <c r="DD167" i="3"/>
  <c r="D167" i="2" s="1"/>
  <c r="DC167" i="3"/>
  <c r="C167" i="2" s="1"/>
  <c r="DB167" i="3"/>
  <c r="B167" i="2" s="1"/>
  <c r="DI167" i="3"/>
  <c r="DA167" i="3"/>
  <c r="A167" i="2" s="1"/>
  <c r="DH167" i="3"/>
  <c r="DE167" i="3"/>
  <c r="F167" i="2" s="1"/>
  <c r="DC236" i="3"/>
  <c r="C236" i="2" s="1"/>
  <c r="DB236" i="3"/>
  <c r="B236" i="2" s="1"/>
  <c r="DE236" i="3"/>
  <c r="F236" i="2" s="1"/>
  <c r="DA236" i="3"/>
  <c r="A236" i="2" s="1"/>
  <c r="DI236" i="3"/>
  <c r="DD236" i="3"/>
  <c r="D236" i="2" s="1"/>
  <c r="DH236" i="3"/>
  <c r="DD32" i="3"/>
  <c r="D32" i="2" s="1"/>
  <c r="DC32" i="3"/>
  <c r="C32" i="2" s="1"/>
  <c r="DB32" i="3"/>
  <c r="B32" i="2" s="1"/>
  <c r="DI32" i="3"/>
  <c r="DE32" i="3"/>
  <c r="F32" i="2" s="1"/>
  <c r="DA32" i="3"/>
  <c r="A32" i="2" s="1"/>
  <c r="DE105" i="3"/>
  <c r="F105" i="2" s="1"/>
  <c r="DB105" i="3"/>
  <c r="B105" i="2" s="1"/>
  <c r="DI105" i="3"/>
  <c r="DA105" i="3"/>
  <c r="A105" i="2" s="1"/>
  <c r="DC105" i="3"/>
  <c r="C105" i="2" s="1"/>
  <c r="DD105" i="3"/>
  <c r="D105" i="2" s="1"/>
  <c r="DH160" i="3"/>
  <c r="DE160" i="3"/>
  <c r="F160" i="2" s="1"/>
  <c r="DD160" i="3"/>
  <c r="D160" i="2" s="1"/>
  <c r="DC160" i="3"/>
  <c r="C160" i="2" s="1"/>
  <c r="DB160" i="3"/>
  <c r="B160" i="2" s="1"/>
  <c r="DA160" i="3"/>
  <c r="A160" i="2" s="1"/>
  <c r="DI160" i="3"/>
  <c r="DB227" i="3"/>
  <c r="B227" i="2" s="1"/>
  <c r="DI227" i="3"/>
  <c r="DH227" i="3"/>
  <c r="DE227" i="3"/>
  <c r="F227" i="2" s="1"/>
  <c r="DD227" i="3"/>
  <c r="D227" i="2" s="1"/>
  <c r="DC227" i="3"/>
  <c r="C227" i="2" s="1"/>
  <c r="DA227" i="3"/>
  <c r="A227" i="2" s="1"/>
  <c r="DI19" i="3"/>
  <c r="DA19" i="3"/>
  <c r="A19" i="2" s="1"/>
  <c r="DE19" i="3"/>
  <c r="F19" i="2" s="1"/>
  <c r="DD19" i="3"/>
  <c r="D19" i="2" s="1"/>
  <c r="DC19" i="3"/>
  <c r="C19" i="2" s="1"/>
  <c r="DB19" i="3"/>
  <c r="B19" i="2" s="1"/>
  <c r="DE72" i="3"/>
  <c r="F72" i="2" s="1"/>
  <c r="DC72" i="3"/>
  <c r="C72" i="2" s="1"/>
  <c r="DB72" i="3"/>
  <c r="B72" i="2" s="1"/>
  <c r="DI72" i="3"/>
  <c r="DD72" i="3"/>
  <c r="D72" i="2" s="1"/>
  <c r="DA72" i="3"/>
  <c r="A72" i="2" s="1"/>
  <c r="DD128" i="3"/>
  <c r="D128" i="2" s="1"/>
  <c r="DC128" i="3"/>
  <c r="C128" i="2" s="1"/>
  <c r="DB128" i="3"/>
  <c r="B128" i="2" s="1"/>
  <c r="DI128" i="3"/>
  <c r="DA128" i="3"/>
  <c r="A128" i="2" s="1"/>
  <c r="DH128" i="3"/>
  <c r="DE128" i="3"/>
  <c r="F128" i="2" s="1"/>
  <c r="DD203" i="3"/>
  <c r="D203" i="2" s="1"/>
  <c r="DC203" i="3"/>
  <c r="C203" i="2" s="1"/>
  <c r="DB203" i="3"/>
  <c r="B203" i="2" s="1"/>
  <c r="DE203" i="3"/>
  <c r="F203" i="2" s="1"/>
  <c r="DA203" i="3"/>
  <c r="A203" i="2" s="1"/>
  <c r="DI203" i="3"/>
  <c r="DH203" i="3"/>
  <c r="DD261" i="3"/>
  <c r="D261" i="2" s="1"/>
  <c r="DC261" i="3"/>
  <c r="C261" i="2" s="1"/>
  <c r="DB261" i="3"/>
  <c r="B261" i="2" s="1"/>
  <c r="DI261" i="3"/>
  <c r="DA261" i="3"/>
  <c r="A261" i="2" s="1"/>
  <c r="DH261" i="3"/>
  <c r="DE261" i="3"/>
  <c r="F261" i="2" s="1"/>
  <c r="DE74" i="3"/>
  <c r="F74" i="2" s="1"/>
  <c r="DC74" i="3"/>
  <c r="C74" i="2" s="1"/>
  <c r="DB74" i="3"/>
  <c r="B74" i="2" s="1"/>
  <c r="DD74" i="3"/>
  <c r="D74" i="2" s="1"/>
  <c r="DA74" i="3"/>
  <c r="A74" i="2" s="1"/>
  <c r="DI74" i="3"/>
  <c r="DH131" i="3"/>
  <c r="DE131" i="3"/>
  <c r="F131" i="2" s="1"/>
  <c r="DD131" i="3"/>
  <c r="D131" i="2" s="1"/>
  <c r="DC131" i="3"/>
  <c r="C131" i="2" s="1"/>
  <c r="DB131" i="3"/>
  <c r="B131" i="2" s="1"/>
  <c r="DI131" i="3"/>
  <c r="DA131" i="3"/>
  <c r="A131" i="2" s="1"/>
  <c r="DI208" i="3"/>
  <c r="DA208" i="3"/>
  <c r="A208" i="2" s="1"/>
  <c r="DH208" i="3"/>
  <c r="DE208" i="3"/>
  <c r="F208" i="2" s="1"/>
  <c r="DD208" i="3"/>
  <c r="D208" i="2" s="1"/>
  <c r="DC208" i="3"/>
  <c r="C208" i="2" s="1"/>
  <c r="DB208" i="3"/>
  <c r="B208" i="2" s="1"/>
  <c r="DI259" i="3"/>
  <c r="DA259" i="3"/>
  <c r="A259" i="2" s="1"/>
  <c r="DH259" i="3"/>
  <c r="DE259" i="3"/>
  <c r="F259" i="2" s="1"/>
  <c r="DD259" i="3"/>
  <c r="D259" i="2" s="1"/>
  <c r="DC259" i="3"/>
  <c r="C259" i="2" s="1"/>
  <c r="DB259" i="3"/>
  <c r="B259" i="2" s="1"/>
  <c r="DD39" i="3"/>
  <c r="D39" i="2" s="1"/>
  <c r="DC39" i="3"/>
  <c r="C39" i="2" s="1"/>
  <c r="DB39" i="3"/>
  <c r="B39" i="2" s="1"/>
  <c r="DI39" i="3"/>
  <c r="DA39" i="3"/>
  <c r="A39" i="2" s="1"/>
  <c r="DE39" i="3"/>
  <c r="F39" i="2" s="1"/>
  <c r="DE119" i="3"/>
  <c r="F119" i="2" s="1"/>
  <c r="DC119" i="3"/>
  <c r="C119" i="2" s="1"/>
  <c r="DB119" i="3"/>
  <c r="B119" i="2" s="1"/>
  <c r="DI119" i="3"/>
  <c r="DA119" i="3"/>
  <c r="A119" i="2" s="1"/>
  <c r="DD119" i="3"/>
  <c r="D119" i="2" s="1"/>
  <c r="DC184" i="3"/>
  <c r="C184" i="2" s="1"/>
  <c r="DB184" i="3"/>
  <c r="B184" i="2" s="1"/>
  <c r="DI184" i="3"/>
  <c r="DA184" i="3"/>
  <c r="A184" i="2" s="1"/>
  <c r="DH184" i="3"/>
  <c r="DE184" i="3"/>
  <c r="F184" i="2" s="1"/>
  <c r="DD184" i="3"/>
  <c r="D184" i="2" s="1"/>
  <c r="DB238" i="3"/>
  <c r="B238" i="2" s="1"/>
  <c r="DE238" i="3"/>
  <c r="F238" i="2" s="1"/>
  <c r="DD238" i="3"/>
  <c r="D238" i="2" s="1"/>
  <c r="DC238" i="3"/>
  <c r="C238" i="2" s="1"/>
  <c r="DA238" i="3"/>
  <c r="A238" i="2" s="1"/>
  <c r="DI238" i="3"/>
  <c r="DH238" i="3"/>
  <c r="DC52" i="3"/>
  <c r="C52" i="2" s="1"/>
  <c r="DD52" i="3"/>
  <c r="D52" i="2" s="1"/>
  <c r="DB52" i="3"/>
  <c r="B52" i="2" s="1"/>
  <c r="DA52" i="3"/>
  <c r="A52" i="2" s="1"/>
  <c r="DI52" i="3"/>
  <c r="DE52" i="3"/>
  <c r="F52" i="2" s="1"/>
  <c r="DD83" i="3"/>
  <c r="D83" i="2" s="1"/>
  <c r="DC83" i="3"/>
  <c r="C83" i="2" s="1"/>
  <c r="DB83" i="3"/>
  <c r="B83" i="2" s="1"/>
  <c r="DI83" i="3"/>
  <c r="DA83" i="3"/>
  <c r="A83" i="2" s="1"/>
  <c r="DE83" i="3"/>
  <c r="F83" i="2" s="1"/>
  <c r="DI168" i="3"/>
  <c r="DA168" i="3"/>
  <c r="A168" i="2" s="1"/>
  <c r="DH168" i="3"/>
  <c r="DE168" i="3"/>
  <c r="F168" i="2" s="1"/>
  <c r="DD168" i="3"/>
  <c r="D168" i="2" s="1"/>
  <c r="DC168" i="3"/>
  <c r="C168" i="2" s="1"/>
  <c r="DB168" i="3"/>
  <c r="B168" i="2" s="1"/>
  <c r="DD214" i="3"/>
  <c r="D214" i="2" s="1"/>
  <c r="DC214" i="3"/>
  <c r="C214" i="2" s="1"/>
  <c r="DI214" i="3"/>
  <c r="DH214" i="3"/>
  <c r="DE214" i="3"/>
  <c r="F214" i="2" s="1"/>
  <c r="DB214" i="3"/>
  <c r="B214" i="2" s="1"/>
  <c r="DA214" i="3"/>
  <c r="A214" i="2" s="1"/>
  <c r="F3" i="2"/>
  <c r="DD3" i="3"/>
  <c r="D3" i="2" s="1"/>
  <c r="DC3" i="3"/>
  <c r="C3" i="2" s="1"/>
  <c r="DB3" i="3"/>
  <c r="B3" i="2" s="1"/>
  <c r="DI3" i="3"/>
  <c r="DA3" i="3"/>
  <c r="A3" i="2" s="1"/>
  <c r="DE144" i="3"/>
  <c r="F144" i="2" s="1"/>
  <c r="DB144" i="3"/>
  <c r="B144" i="2" s="1"/>
  <c r="DI144" i="3"/>
  <c r="DA144" i="3"/>
  <c r="A144" i="2" s="1"/>
  <c r="DD144" i="3"/>
  <c r="D144" i="2" s="1"/>
  <c r="DC144" i="3"/>
  <c r="C144" i="2" s="1"/>
  <c r="DH144" i="3"/>
  <c r="DD28" i="3"/>
  <c r="D28" i="2" s="1"/>
  <c r="DC28" i="3"/>
  <c r="C28" i="2" s="1"/>
  <c r="DB28" i="3"/>
  <c r="B28" i="2" s="1"/>
  <c r="DI28" i="3"/>
  <c r="DE28" i="3"/>
  <c r="F28" i="2" s="1"/>
  <c r="DA28" i="3"/>
  <c r="A28" i="2" s="1"/>
  <c r="DC79" i="3"/>
  <c r="C79" i="2" s="1"/>
  <c r="DB79" i="3"/>
  <c r="B79" i="2" s="1"/>
  <c r="DE79" i="3"/>
  <c r="F79" i="2" s="1"/>
  <c r="DI79" i="3"/>
  <c r="DD79" i="3"/>
  <c r="D79" i="2" s="1"/>
  <c r="DA79" i="3"/>
  <c r="A79" i="2" s="1"/>
  <c r="DB63" i="3"/>
  <c r="B63" i="2" s="1"/>
  <c r="DE63" i="3"/>
  <c r="F63" i="2" s="1"/>
  <c r="DD63" i="3"/>
  <c r="D63" i="2" s="1"/>
  <c r="DC63" i="3"/>
  <c r="C63" i="2" s="1"/>
  <c r="DA63" i="3"/>
  <c r="A63" i="2" s="1"/>
  <c r="DI63" i="3"/>
  <c r="DB88" i="3"/>
  <c r="B88" i="2" s="1"/>
  <c r="DI88" i="3"/>
  <c r="DA88" i="3"/>
  <c r="A88" i="2" s="1"/>
  <c r="DE88" i="3"/>
  <c r="F88" i="2" s="1"/>
  <c r="DD88" i="3"/>
  <c r="D88" i="2" s="1"/>
  <c r="DC88" i="3"/>
  <c r="C88" i="2" s="1"/>
  <c r="DC56" i="3"/>
  <c r="C56" i="2" s="1"/>
  <c r="DE56" i="3"/>
  <c r="F56" i="2" s="1"/>
  <c r="DD56" i="3"/>
  <c r="D56" i="2" s="1"/>
  <c r="DB56" i="3"/>
  <c r="B56" i="2" s="1"/>
  <c r="DA56" i="3"/>
  <c r="A56" i="2" s="1"/>
  <c r="DI56" i="3"/>
  <c r="DE12" i="3"/>
  <c r="F12" i="2" s="1"/>
  <c r="DC12" i="3"/>
  <c r="C12" i="2" s="1"/>
  <c r="DI12" i="3"/>
  <c r="DD12" i="3"/>
  <c r="D12" i="2" s="1"/>
  <c r="DB12" i="3"/>
  <c r="B12" i="2" s="1"/>
  <c r="DA12" i="3"/>
  <c r="A12" i="2" s="1"/>
  <c r="DE264" i="3"/>
  <c r="F264" i="2" s="1"/>
  <c r="DD264" i="3"/>
  <c r="D264" i="2" s="1"/>
  <c r="DC264" i="3"/>
  <c r="C264" i="2" s="1"/>
  <c r="DB264" i="3"/>
  <c r="B264" i="2" s="1"/>
  <c r="DI264" i="3"/>
  <c r="DH264" i="3"/>
  <c r="DA264" i="3"/>
  <c r="A264" i="2" s="1"/>
  <c r="DC258" i="3"/>
  <c r="C258" i="2" s="1"/>
  <c r="DB258" i="3"/>
  <c r="B258" i="2" s="1"/>
  <c r="DI258" i="3"/>
  <c r="DA258" i="3"/>
  <c r="A258" i="2" s="1"/>
  <c r="DH258" i="3"/>
  <c r="DE258" i="3"/>
  <c r="F258" i="2" s="1"/>
  <c r="DD258" i="3"/>
  <c r="D258" i="2" s="1"/>
  <c r="DE244" i="3"/>
  <c r="F244" i="2" s="1"/>
  <c r="DC244" i="3"/>
  <c r="C244" i="2" s="1"/>
  <c r="DB244" i="3"/>
  <c r="B244" i="2" s="1"/>
  <c r="DI244" i="3"/>
  <c r="DH244" i="3"/>
  <c r="DD244" i="3"/>
  <c r="D244" i="2" s="1"/>
  <c r="DA244" i="3"/>
  <c r="A244" i="2" s="1"/>
  <c r="DB7" i="3"/>
  <c r="B7" i="2" s="1"/>
  <c r="DI7" i="3"/>
  <c r="DE7" i="3"/>
  <c r="F7" i="2" s="1"/>
  <c r="DD7" i="3"/>
  <c r="D7" i="2" s="1"/>
  <c r="DC7" i="3"/>
  <c r="C7" i="2" s="1"/>
  <c r="DA7" i="3"/>
  <c r="A7" i="2" s="1"/>
  <c r="DD8" i="3"/>
  <c r="D8" i="2" s="1"/>
  <c r="DE8" i="3"/>
  <c r="F8" i="2" s="1"/>
  <c r="DC8" i="3"/>
  <c r="C8" i="2" s="1"/>
  <c r="DB8" i="3"/>
  <c r="B8" i="2" s="1"/>
  <c r="DA8" i="3"/>
  <c r="A8" i="2" s="1"/>
  <c r="DI8" i="3"/>
  <c r="DI82" i="3"/>
  <c r="DA82" i="3"/>
  <c r="A82" i="2" s="1"/>
  <c r="DE82" i="3"/>
  <c r="F82" i="2" s="1"/>
  <c r="DD82" i="3"/>
  <c r="D82" i="2" s="1"/>
  <c r="DC82" i="3"/>
  <c r="C82" i="2" s="1"/>
  <c r="DB82" i="3"/>
  <c r="B82" i="2" s="1"/>
  <c r="DD26" i="3"/>
  <c r="D26" i="2" s="1"/>
  <c r="DB26" i="3"/>
  <c r="B26" i="2" s="1"/>
  <c r="DI26" i="3"/>
  <c r="DE26" i="3"/>
  <c r="F26" i="2" s="1"/>
  <c r="DC26" i="3"/>
  <c r="C26" i="2" s="1"/>
  <c r="DA26" i="3"/>
  <c r="A26" i="2" s="1"/>
  <c r="DE97" i="3"/>
  <c r="F97" i="2" s="1"/>
  <c r="DB97" i="3"/>
  <c r="B97" i="2" s="1"/>
  <c r="DI97" i="3"/>
  <c r="DA97" i="3"/>
  <c r="A97" i="2" s="1"/>
  <c r="DD97" i="3"/>
  <c r="D97" i="2" s="1"/>
  <c r="DC97" i="3"/>
  <c r="C97" i="2" s="1"/>
  <c r="DH154" i="3"/>
  <c r="DE154" i="3"/>
  <c r="F154" i="2" s="1"/>
  <c r="DD154" i="3"/>
  <c r="D154" i="2" s="1"/>
  <c r="DI154" i="3"/>
  <c r="DC154" i="3"/>
  <c r="C154" i="2" s="1"/>
  <c r="DB154" i="3"/>
  <c r="B154" i="2" s="1"/>
  <c r="DA154" i="3"/>
  <c r="A154" i="2" s="1"/>
  <c r="DI217" i="3"/>
  <c r="DA217" i="3"/>
  <c r="A217" i="2" s="1"/>
  <c r="DH217" i="3"/>
  <c r="DD217" i="3"/>
  <c r="D217" i="2" s="1"/>
  <c r="DC217" i="3"/>
  <c r="C217" i="2" s="1"/>
  <c r="DB217" i="3"/>
  <c r="B217" i="2" s="1"/>
  <c r="DE217" i="3"/>
  <c r="F217" i="2" s="1"/>
  <c r="DB13" i="3"/>
  <c r="B13" i="2" s="1"/>
  <c r="DI13" i="3"/>
  <c r="DA13" i="3"/>
  <c r="A13" i="2" s="1"/>
  <c r="DE13" i="3"/>
  <c r="F13" i="2" s="1"/>
  <c r="DD13" i="3"/>
  <c r="D13" i="2" s="1"/>
  <c r="DC13" i="3"/>
  <c r="C13" i="2" s="1"/>
  <c r="DD45" i="3"/>
  <c r="D45" i="2" s="1"/>
  <c r="DC45" i="3"/>
  <c r="C45" i="2" s="1"/>
  <c r="DI45" i="3"/>
  <c r="DA45" i="3"/>
  <c r="A45" i="2" s="1"/>
  <c r="DE45" i="3"/>
  <c r="F45" i="2" s="1"/>
  <c r="DB45" i="3"/>
  <c r="B45" i="2" s="1"/>
  <c r="DB136" i="3"/>
  <c r="B136" i="2" s="1"/>
  <c r="DD136" i="3"/>
  <c r="D136" i="2" s="1"/>
  <c r="DC136" i="3"/>
  <c r="C136" i="2" s="1"/>
  <c r="DA136" i="3"/>
  <c r="A136" i="2" s="1"/>
  <c r="DI136" i="3"/>
  <c r="DH136" i="3"/>
  <c r="DE136" i="3"/>
  <c r="F136" i="2" s="1"/>
  <c r="DB201" i="3"/>
  <c r="B201" i="2" s="1"/>
  <c r="DI201" i="3"/>
  <c r="DA201" i="3"/>
  <c r="A201" i="2" s="1"/>
  <c r="DH201" i="3"/>
  <c r="DE201" i="3"/>
  <c r="F201" i="2" s="1"/>
  <c r="DD201" i="3"/>
  <c r="D201" i="2" s="1"/>
  <c r="DC201" i="3"/>
  <c r="C201" i="2" s="1"/>
  <c r="DE256" i="3"/>
  <c r="F256" i="2" s="1"/>
  <c r="DD256" i="3"/>
  <c r="D256" i="2" s="1"/>
  <c r="DC256" i="3"/>
  <c r="C256" i="2" s="1"/>
  <c r="DB256" i="3"/>
  <c r="B256" i="2" s="1"/>
  <c r="DI256" i="3"/>
  <c r="DH256" i="3"/>
  <c r="DA256" i="3"/>
  <c r="A256" i="2" s="1"/>
  <c r="DB57" i="3"/>
  <c r="B57" i="2" s="1"/>
  <c r="DE57" i="3"/>
  <c r="F57" i="2" s="1"/>
  <c r="DD57" i="3"/>
  <c r="D57" i="2" s="1"/>
  <c r="DC57" i="3"/>
  <c r="C57" i="2" s="1"/>
  <c r="DA57" i="3"/>
  <c r="A57" i="2" s="1"/>
  <c r="DI57" i="3"/>
  <c r="DD108" i="3"/>
  <c r="D108" i="2" s="1"/>
  <c r="DB108" i="3"/>
  <c r="B108" i="2" s="1"/>
  <c r="DI108" i="3"/>
  <c r="DA108" i="3"/>
  <c r="A108" i="2" s="1"/>
  <c r="DE108" i="3"/>
  <c r="F108" i="2" s="1"/>
  <c r="DC108" i="3"/>
  <c r="C108" i="2" s="1"/>
  <c r="DD169" i="3"/>
  <c r="D169" i="2" s="1"/>
  <c r="DC169" i="3"/>
  <c r="C169" i="2" s="1"/>
  <c r="DB169" i="3"/>
  <c r="B169" i="2" s="1"/>
  <c r="DI169" i="3"/>
  <c r="DA169" i="3"/>
  <c r="A169" i="2" s="1"/>
  <c r="DH169" i="3"/>
  <c r="DE169" i="3"/>
  <c r="F169" i="2" s="1"/>
  <c r="DB242" i="3"/>
  <c r="B242" i="2" s="1"/>
  <c r="DI242" i="3"/>
  <c r="DA242" i="3"/>
  <c r="A242" i="2" s="1"/>
  <c r="DE242" i="3"/>
  <c r="F242" i="2" s="1"/>
  <c r="DH242" i="3"/>
  <c r="DD242" i="3"/>
  <c r="D242" i="2" s="1"/>
  <c r="DC242" i="3"/>
  <c r="C242" i="2" s="1"/>
  <c r="DD40" i="3"/>
  <c r="D40" i="2" s="1"/>
  <c r="DC40" i="3"/>
  <c r="C40" i="2" s="1"/>
  <c r="DB40" i="3"/>
  <c r="B40" i="2" s="1"/>
  <c r="DA40" i="3"/>
  <c r="A40" i="2" s="1"/>
  <c r="DI40" i="3"/>
  <c r="DE40" i="3"/>
  <c r="F40" i="2" s="1"/>
  <c r="DB92" i="3"/>
  <c r="B92" i="2" s="1"/>
  <c r="DI92" i="3"/>
  <c r="DA92" i="3"/>
  <c r="A92" i="2" s="1"/>
  <c r="DE92" i="3"/>
  <c r="F92" i="2" s="1"/>
  <c r="DD92" i="3"/>
  <c r="D92" i="2" s="1"/>
  <c r="DC92" i="3"/>
  <c r="C92" i="2" s="1"/>
  <c r="DD153" i="3"/>
  <c r="D153" i="2" s="1"/>
  <c r="DB153" i="3"/>
  <c r="B153" i="2" s="1"/>
  <c r="DH153" i="3"/>
  <c r="DC153" i="3"/>
  <c r="C153" i="2" s="1"/>
  <c r="DA153" i="3"/>
  <c r="A153" i="2" s="1"/>
  <c r="DI153" i="3"/>
  <c r="DE153" i="3"/>
  <c r="F153" i="2" s="1"/>
  <c r="DE222" i="3"/>
  <c r="F222" i="2" s="1"/>
  <c r="DD222" i="3"/>
  <c r="D222" i="2" s="1"/>
  <c r="DB222" i="3"/>
  <c r="B222" i="2" s="1"/>
  <c r="DC222" i="3"/>
  <c r="C222" i="2" s="1"/>
  <c r="DA222" i="3"/>
  <c r="A222" i="2" s="1"/>
  <c r="DI222" i="3"/>
  <c r="DH222" i="3"/>
  <c r="DD18" i="3"/>
  <c r="D18" i="2" s="1"/>
  <c r="DB18" i="3"/>
  <c r="B18" i="2" s="1"/>
  <c r="DE18" i="3"/>
  <c r="F18" i="2" s="1"/>
  <c r="DC18" i="3"/>
  <c r="C18" i="2" s="1"/>
  <c r="DA18" i="3"/>
  <c r="A18" i="2" s="1"/>
  <c r="DI18" i="3"/>
  <c r="DE89" i="3"/>
  <c r="F89" i="2" s="1"/>
  <c r="DB89" i="3"/>
  <c r="B89" i="2" s="1"/>
  <c r="DI89" i="3"/>
  <c r="DA89" i="3"/>
  <c r="A89" i="2" s="1"/>
  <c r="DD89" i="3"/>
  <c r="D89" i="2" s="1"/>
  <c r="DC89" i="3"/>
  <c r="C89" i="2" s="1"/>
  <c r="DD147" i="3"/>
  <c r="D147" i="2" s="1"/>
  <c r="DC147" i="3"/>
  <c r="C147" i="2" s="1"/>
  <c r="DB147" i="3"/>
  <c r="B147" i="2" s="1"/>
  <c r="DI147" i="3"/>
  <c r="DA147" i="3"/>
  <c r="A147" i="2" s="1"/>
  <c r="DE147" i="3"/>
  <c r="F147" i="2" s="1"/>
  <c r="DH147" i="3"/>
  <c r="DB225" i="3"/>
  <c r="B225" i="2" s="1"/>
  <c r="DI225" i="3"/>
  <c r="DA225" i="3"/>
  <c r="A225" i="2" s="1"/>
  <c r="DH225" i="3"/>
  <c r="DE225" i="3"/>
  <c r="F225" i="2" s="1"/>
  <c r="DD225" i="3"/>
  <c r="D225" i="2" s="1"/>
  <c r="DC225" i="3"/>
  <c r="C225" i="2" s="1"/>
  <c r="DB5" i="3"/>
  <c r="B5" i="2" s="1"/>
  <c r="DI5" i="3"/>
  <c r="DE5" i="3"/>
  <c r="F5" i="2" s="1"/>
  <c r="DD5" i="3"/>
  <c r="D5" i="2" s="1"/>
  <c r="DC5" i="3"/>
  <c r="C5" i="2" s="1"/>
  <c r="DA5" i="3"/>
  <c r="A5" i="2" s="1"/>
  <c r="DD53" i="3"/>
  <c r="D53" i="2" s="1"/>
  <c r="DC53" i="3"/>
  <c r="C53" i="2" s="1"/>
  <c r="DB53" i="3"/>
  <c r="B53" i="2" s="1"/>
  <c r="DI53" i="3"/>
  <c r="DA53" i="3"/>
  <c r="A53" i="2" s="1"/>
  <c r="DE53" i="3"/>
  <c r="F53" i="2" s="1"/>
  <c r="DD114" i="3"/>
  <c r="D114" i="2" s="1"/>
  <c r="DB114" i="3"/>
  <c r="B114" i="2" s="1"/>
  <c r="DI114" i="3"/>
  <c r="DA114" i="3"/>
  <c r="A114" i="2" s="1"/>
  <c r="DE114" i="3"/>
  <c r="F114" i="2" s="1"/>
  <c r="DC114" i="3"/>
  <c r="C114" i="2" s="1"/>
  <c r="DE190" i="3"/>
  <c r="F190" i="2" s="1"/>
  <c r="DD190" i="3"/>
  <c r="D190" i="2" s="1"/>
  <c r="DB190" i="3"/>
  <c r="B190" i="2" s="1"/>
  <c r="DI190" i="3"/>
  <c r="DA190" i="3"/>
  <c r="A190" i="2" s="1"/>
  <c r="DH190" i="3"/>
  <c r="DC190" i="3"/>
  <c r="C190" i="2" s="1"/>
  <c r="DE272" i="3"/>
  <c r="F272" i="2" s="1"/>
  <c r="DD272" i="3"/>
  <c r="D272" i="2" s="1"/>
  <c r="DC272" i="3"/>
  <c r="C272" i="2" s="1"/>
  <c r="DB272" i="3"/>
  <c r="B272" i="2" s="1"/>
  <c r="DI272" i="3"/>
  <c r="DH272" i="3"/>
  <c r="DA272" i="3"/>
  <c r="A272" i="2" s="1"/>
  <c r="DB61" i="3"/>
  <c r="B61" i="2" s="1"/>
  <c r="DE61" i="3"/>
  <c r="F61" i="2" s="1"/>
  <c r="DD61" i="3"/>
  <c r="D61" i="2" s="1"/>
  <c r="DC61" i="3"/>
  <c r="C61" i="2" s="1"/>
  <c r="DA61" i="3"/>
  <c r="A61" i="2" s="1"/>
  <c r="DI61" i="3"/>
  <c r="DH146" i="3"/>
  <c r="DE146" i="3"/>
  <c r="F146" i="2" s="1"/>
  <c r="DB146" i="3"/>
  <c r="B146" i="2" s="1"/>
  <c r="DI146" i="3"/>
  <c r="DA146" i="3"/>
  <c r="A146" i="2" s="1"/>
  <c r="DD146" i="3"/>
  <c r="D146" i="2" s="1"/>
  <c r="DC146" i="3"/>
  <c r="C146" i="2" s="1"/>
  <c r="DD177" i="3"/>
  <c r="D177" i="2" s="1"/>
  <c r="DC177" i="3"/>
  <c r="C177" i="2" s="1"/>
  <c r="DB177" i="3"/>
  <c r="B177" i="2" s="1"/>
  <c r="DI177" i="3"/>
  <c r="DA177" i="3"/>
  <c r="A177" i="2" s="1"/>
  <c r="DH177" i="3"/>
  <c r="DE177" i="3"/>
  <c r="F177" i="2" s="1"/>
  <c r="DB254" i="3"/>
  <c r="B254" i="2" s="1"/>
  <c r="DI254" i="3"/>
  <c r="DA254" i="3"/>
  <c r="A254" i="2" s="1"/>
  <c r="DH254" i="3"/>
  <c r="DE254" i="3"/>
  <c r="F254" i="2" s="1"/>
  <c r="DD254" i="3"/>
  <c r="D254" i="2" s="1"/>
  <c r="DC254" i="3"/>
  <c r="C254" i="2" s="1"/>
  <c r="DD25" i="3"/>
  <c r="D25" i="2" s="1"/>
  <c r="DI25" i="3"/>
  <c r="DA25" i="3"/>
  <c r="A25" i="2" s="1"/>
  <c r="DE25" i="3"/>
  <c r="F25" i="2" s="1"/>
  <c r="DC25" i="3"/>
  <c r="C25" i="2" s="1"/>
  <c r="DB25" i="3"/>
  <c r="B25" i="2" s="1"/>
  <c r="DB100" i="3"/>
  <c r="B100" i="2" s="1"/>
  <c r="DI100" i="3"/>
  <c r="DA100" i="3"/>
  <c r="A100" i="2" s="1"/>
  <c r="DE100" i="3"/>
  <c r="F100" i="2" s="1"/>
  <c r="DD100" i="3"/>
  <c r="D100" i="2" s="1"/>
  <c r="DC100" i="3"/>
  <c r="C100" i="2" s="1"/>
  <c r="DD161" i="3"/>
  <c r="D161" i="2" s="1"/>
  <c r="DC161" i="3"/>
  <c r="C161" i="2" s="1"/>
  <c r="DB161" i="3"/>
  <c r="B161" i="2" s="1"/>
  <c r="DH161" i="3"/>
  <c r="DI161" i="3"/>
  <c r="DE161" i="3"/>
  <c r="F161" i="2" s="1"/>
  <c r="DA161" i="3"/>
  <c r="A161" i="2" s="1"/>
  <c r="DI234" i="3"/>
  <c r="DA234" i="3"/>
  <c r="A234" i="2" s="1"/>
  <c r="DH234" i="3"/>
  <c r="DE234" i="3"/>
  <c r="F234" i="2" s="1"/>
  <c r="DD234" i="3"/>
  <c r="D234" i="2" s="1"/>
  <c r="DC234" i="3"/>
  <c r="C234" i="2" s="1"/>
  <c r="DB234" i="3"/>
  <c r="B234" i="2" s="1"/>
  <c r="DH247" i="3"/>
  <c r="DD247" i="3"/>
  <c r="D247" i="2" s="1"/>
  <c r="DB247" i="3"/>
  <c r="B247" i="2" s="1"/>
  <c r="DA247" i="3"/>
  <c r="A247" i="2" s="1"/>
  <c r="DI247" i="3"/>
  <c r="DE247" i="3"/>
  <c r="F247" i="2" s="1"/>
  <c r="DC247" i="3"/>
  <c r="C247" i="2" s="1"/>
  <c r="DE111" i="3"/>
  <c r="F111" i="2" s="1"/>
  <c r="DD111" i="3"/>
  <c r="D111" i="2" s="1"/>
  <c r="DB111" i="3"/>
  <c r="B111" i="2" s="1"/>
  <c r="DI111" i="3"/>
  <c r="DA111" i="3"/>
  <c r="A111" i="2" s="1"/>
  <c r="DC111" i="3"/>
  <c r="C111" i="2" s="1"/>
  <c r="DD34" i="3"/>
  <c r="D34" i="2" s="1"/>
  <c r="DC34" i="3"/>
  <c r="C34" i="2" s="1"/>
  <c r="DB34" i="3"/>
  <c r="B34" i="2" s="1"/>
  <c r="DI34" i="3"/>
  <c r="DE34" i="3"/>
  <c r="F34" i="2" s="1"/>
  <c r="DA34" i="3"/>
  <c r="A34" i="2" s="1"/>
  <c r="DH162" i="3"/>
  <c r="DE162" i="3"/>
  <c r="F162" i="2" s="1"/>
  <c r="DD162" i="3"/>
  <c r="D162" i="2" s="1"/>
  <c r="DC162" i="3"/>
  <c r="C162" i="2" s="1"/>
  <c r="DB162" i="3"/>
  <c r="B162" i="2" s="1"/>
  <c r="DA162" i="3"/>
  <c r="A162" i="2" s="1"/>
  <c r="DI162" i="3"/>
  <c r="DE10" i="3"/>
  <c r="F10" i="2" s="1"/>
  <c r="DC10" i="3"/>
  <c r="C10" i="2" s="1"/>
  <c r="DB10" i="3"/>
  <c r="B10" i="2" s="1"/>
  <c r="DA10" i="3"/>
  <c r="A10" i="2" s="1"/>
  <c r="DI10" i="3"/>
  <c r="DD10" i="3"/>
  <c r="D10" i="2" s="1"/>
  <c r="DD205" i="3"/>
  <c r="D205" i="2" s="1"/>
  <c r="DC205" i="3"/>
  <c r="C205" i="2" s="1"/>
  <c r="DB205" i="3"/>
  <c r="B205" i="2" s="1"/>
  <c r="DA205" i="3"/>
  <c r="A205" i="2" s="1"/>
  <c r="DI205" i="3"/>
  <c r="DH205" i="3"/>
  <c r="DE205" i="3"/>
  <c r="F205" i="2" s="1"/>
  <c r="DD265" i="3"/>
  <c r="D265" i="2" s="1"/>
  <c r="DC265" i="3"/>
  <c r="C265" i="2" s="1"/>
  <c r="DB265" i="3"/>
  <c r="B265" i="2" s="1"/>
  <c r="DI265" i="3"/>
  <c r="DA265" i="3"/>
  <c r="A265" i="2" s="1"/>
  <c r="DH265" i="3"/>
  <c r="DE265" i="3"/>
  <c r="F265" i="2" s="1"/>
  <c r="DH133" i="3"/>
  <c r="DE133" i="3"/>
  <c r="F133" i="2" s="1"/>
  <c r="DD133" i="3"/>
  <c r="D133" i="2" s="1"/>
  <c r="DC133" i="3"/>
  <c r="C133" i="2" s="1"/>
  <c r="DB133" i="3"/>
  <c r="B133" i="2" s="1"/>
  <c r="DI133" i="3"/>
  <c r="DA133" i="3"/>
  <c r="A133" i="2" s="1"/>
  <c r="DB191" i="3"/>
  <c r="B191" i="2" s="1"/>
  <c r="DI191" i="3"/>
  <c r="DA191" i="3"/>
  <c r="A191" i="2" s="1"/>
  <c r="DH191" i="3"/>
  <c r="DE191" i="3"/>
  <c r="F191" i="2" s="1"/>
  <c r="DD191" i="3"/>
  <c r="D191" i="2" s="1"/>
  <c r="DC191" i="3"/>
  <c r="C191" i="2" s="1"/>
  <c r="DI263" i="3"/>
  <c r="DA263" i="3"/>
  <c r="A263" i="2" s="1"/>
  <c r="DH263" i="3"/>
  <c r="DE263" i="3"/>
  <c r="F263" i="2" s="1"/>
  <c r="DD263" i="3"/>
  <c r="D263" i="2" s="1"/>
  <c r="DC263" i="3"/>
  <c r="C263" i="2" s="1"/>
  <c r="DB263" i="3"/>
  <c r="B263" i="2" s="1"/>
  <c r="DC67" i="3"/>
  <c r="C67" i="2" s="1"/>
  <c r="DB67" i="3"/>
  <c r="B67" i="2" s="1"/>
  <c r="DE67" i="3"/>
  <c r="F67" i="2" s="1"/>
  <c r="DI67" i="3"/>
  <c r="DD67" i="3"/>
  <c r="D67" i="2" s="1"/>
  <c r="DA67" i="3"/>
  <c r="A67" i="2" s="1"/>
  <c r="DE125" i="3"/>
  <c r="F125" i="2" s="1"/>
  <c r="DC125" i="3"/>
  <c r="C125" i="2" s="1"/>
  <c r="DB125" i="3"/>
  <c r="B125" i="2" s="1"/>
  <c r="DI125" i="3"/>
  <c r="DA125" i="3"/>
  <c r="A125" i="2" s="1"/>
  <c r="DD125" i="3"/>
  <c r="D125" i="2" s="1"/>
  <c r="DI174" i="3"/>
  <c r="DA174" i="3"/>
  <c r="A174" i="2" s="1"/>
  <c r="DH174" i="3"/>
  <c r="DE174" i="3"/>
  <c r="F174" i="2" s="1"/>
  <c r="DD174" i="3"/>
  <c r="D174" i="2" s="1"/>
  <c r="DC174" i="3"/>
  <c r="C174" i="2" s="1"/>
  <c r="DB174" i="3"/>
  <c r="B174" i="2" s="1"/>
  <c r="DD231" i="3"/>
  <c r="D231" i="2" s="1"/>
  <c r="DB231" i="3"/>
  <c r="B231" i="2" s="1"/>
  <c r="DI231" i="3"/>
  <c r="DA231" i="3"/>
  <c r="A231" i="2" s="1"/>
  <c r="DH231" i="3"/>
  <c r="DC231" i="3"/>
  <c r="C231" i="2" s="1"/>
  <c r="DE231" i="3"/>
  <c r="F231" i="2" s="1"/>
  <c r="J22" i="1"/>
  <c r="DH172" i="3"/>
  <c r="DE172" i="3"/>
  <c r="F172" i="2" s="1"/>
  <c r="DI172" i="3"/>
  <c r="DD172" i="3"/>
  <c r="D172" i="2" s="1"/>
  <c r="DC172" i="3"/>
  <c r="C172" i="2" s="1"/>
  <c r="DB172" i="3"/>
  <c r="B172" i="2" s="1"/>
  <c r="DA172" i="3"/>
  <c r="A172" i="2" s="1"/>
  <c r="DD122" i="3"/>
  <c r="D122" i="2" s="1"/>
  <c r="DB122" i="3"/>
  <c r="B122" i="2" s="1"/>
  <c r="DI122" i="3"/>
  <c r="DA122" i="3"/>
  <c r="A122" i="2" s="1"/>
  <c r="DE122" i="3"/>
  <c r="F122" i="2" s="1"/>
  <c r="DC122" i="3"/>
  <c r="C122" i="2" s="1"/>
  <c r="DE185" i="3"/>
  <c r="F185" i="2" s="1"/>
  <c r="DD185" i="3"/>
  <c r="D185" i="2" s="1"/>
  <c r="DC185" i="3"/>
  <c r="C185" i="2" s="1"/>
  <c r="DB185" i="3"/>
  <c r="B185" i="2" s="1"/>
  <c r="DI185" i="3"/>
  <c r="DA185" i="3"/>
  <c r="A185" i="2" s="1"/>
  <c r="DH185" i="3"/>
  <c r="DD33" i="3"/>
  <c r="D33" i="2" s="1"/>
  <c r="DC33" i="3"/>
  <c r="C33" i="2" s="1"/>
  <c r="DI33" i="3"/>
  <c r="DA33" i="3"/>
  <c r="A33" i="2" s="1"/>
  <c r="DE33" i="3"/>
  <c r="F33" i="2" s="1"/>
  <c r="DB33" i="3"/>
  <c r="B33" i="2" s="1"/>
  <c r="DI176" i="3"/>
  <c r="DA176" i="3"/>
  <c r="A176" i="2" s="1"/>
  <c r="DH176" i="3"/>
  <c r="DE176" i="3"/>
  <c r="F176" i="2" s="1"/>
  <c r="DD176" i="3"/>
  <c r="D176" i="2" s="1"/>
  <c r="DC176" i="3"/>
  <c r="C176" i="2" s="1"/>
  <c r="DB176" i="3"/>
  <c r="B176" i="2" s="1"/>
  <c r="DB250" i="3"/>
  <c r="B250" i="2" s="1"/>
  <c r="DI250" i="3"/>
  <c r="DA250" i="3"/>
  <c r="A250" i="2" s="1"/>
  <c r="DE250" i="3"/>
  <c r="F250" i="2" s="1"/>
  <c r="DD250" i="3"/>
  <c r="D250" i="2" s="1"/>
  <c r="DC250" i="3"/>
  <c r="C250" i="2" s="1"/>
  <c r="DH250" i="3"/>
  <c r="DE109" i="3"/>
  <c r="F109" i="2" s="1"/>
  <c r="DB109" i="3"/>
  <c r="B109" i="2" s="1"/>
  <c r="DI109" i="3"/>
  <c r="DA109" i="3"/>
  <c r="A109" i="2" s="1"/>
  <c r="DC109" i="3"/>
  <c r="C109" i="2" s="1"/>
  <c r="DD109" i="3"/>
  <c r="D109" i="2" s="1"/>
  <c r="DI228" i="3"/>
  <c r="DA228" i="3"/>
  <c r="A228" i="2" s="1"/>
  <c r="DE228" i="3"/>
  <c r="F228" i="2" s="1"/>
  <c r="DD228" i="3"/>
  <c r="D228" i="2" s="1"/>
  <c r="DC228" i="3"/>
  <c r="C228" i="2" s="1"/>
  <c r="DB228" i="3"/>
  <c r="B228" i="2" s="1"/>
  <c r="DH228" i="3"/>
  <c r="DE76" i="3"/>
  <c r="F76" i="2" s="1"/>
  <c r="DC76" i="3"/>
  <c r="C76" i="2" s="1"/>
  <c r="DB76" i="3"/>
  <c r="B76" i="2" s="1"/>
  <c r="DI76" i="3"/>
  <c r="DD76" i="3"/>
  <c r="D76" i="2" s="1"/>
  <c r="DA76" i="3"/>
  <c r="A76" i="2" s="1"/>
  <c r="DD130" i="3"/>
  <c r="D130" i="2" s="1"/>
  <c r="DC130" i="3"/>
  <c r="C130" i="2" s="1"/>
  <c r="DB130" i="3"/>
  <c r="B130" i="2" s="1"/>
  <c r="DI130" i="3"/>
  <c r="DA130" i="3"/>
  <c r="A130" i="2" s="1"/>
  <c r="DH130" i="3"/>
  <c r="DE130" i="3"/>
  <c r="F130" i="2" s="1"/>
  <c r="DE78" i="3"/>
  <c r="F78" i="2" s="1"/>
  <c r="DC78" i="3"/>
  <c r="C78" i="2" s="1"/>
  <c r="DB78" i="3"/>
  <c r="B78" i="2" s="1"/>
  <c r="DD78" i="3"/>
  <c r="D78" i="2" s="1"/>
  <c r="DA78" i="3"/>
  <c r="A78" i="2" s="1"/>
  <c r="DI78" i="3"/>
  <c r="DD27" i="3"/>
  <c r="D27" i="2" s="1"/>
  <c r="DI27" i="3"/>
  <c r="DA27" i="3"/>
  <c r="A27" i="2" s="1"/>
  <c r="DE27" i="3"/>
  <c r="F27" i="2" s="1"/>
  <c r="DC27" i="3"/>
  <c r="C27" i="2" s="1"/>
  <c r="DB27" i="3"/>
  <c r="B27" i="2" s="1"/>
  <c r="DB102" i="3"/>
  <c r="B102" i="2" s="1"/>
  <c r="DI102" i="3"/>
  <c r="DA102" i="3"/>
  <c r="A102" i="2" s="1"/>
  <c r="DE102" i="3"/>
  <c r="F102" i="2" s="1"/>
  <c r="DD102" i="3"/>
  <c r="D102" i="2" s="1"/>
  <c r="DC102" i="3"/>
  <c r="C102" i="2" s="1"/>
  <c r="DD163" i="3"/>
  <c r="D163" i="2" s="1"/>
  <c r="DC163" i="3"/>
  <c r="C163" i="2" s="1"/>
  <c r="DB163" i="3"/>
  <c r="B163" i="2" s="1"/>
  <c r="DH163" i="3"/>
  <c r="DI163" i="3"/>
  <c r="DE163" i="3"/>
  <c r="F163" i="2" s="1"/>
  <c r="DA163" i="3"/>
  <c r="A163" i="2" s="1"/>
  <c r="DE240" i="3"/>
  <c r="F240" i="2" s="1"/>
  <c r="DC240" i="3"/>
  <c r="C240" i="2" s="1"/>
  <c r="DB240" i="3"/>
  <c r="B240" i="2" s="1"/>
  <c r="DH240" i="3"/>
  <c r="DD240" i="3"/>
  <c r="D240" i="2" s="1"/>
  <c r="DA240" i="3"/>
  <c r="A240" i="2" s="1"/>
  <c r="DI240" i="3"/>
  <c r="DI42" i="3"/>
  <c r="DE42" i="3"/>
  <c r="F42" i="2" s="1"/>
  <c r="DD42" i="3"/>
  <c r="D42" i="2" s="1"/>
  <c r="DC42" i="3"/>
  <c r="C42" i="2" s="1"/>
  <c r="DB42" i="3"/>
  <c r="B42" i="2" s="1"/>
  <c r="DA42" i="3"/>
  <c r="A42" i="2" s="1"/>
  <c r="DI84" i="3"/>
  <c r="DA84" i="3"/>
  <c r="A84" i="2" s="1"/>
  <c r="DE84" i="3"/>
  <c r="F84" i="2" s="1"/>
  <c r="DD84" i="3"/>
  <c r="D84" i="2" s="1"/>
  <c r="DC84" i="3"/>
  <c r="C84" i="2" s="1"/>
  <c r="DB84" i="3"/>
  <c r="B84" i="2" s="1"/>
  <c r="DB149" i="3"/>
  <c r="B149" i="2" s="1"/>
  <c r="DH149" i="3"/>
  <c r="DI149" i="3"/>
  <c r="DE149" i="3"/>
  <c r="F149" i="2" s="1"/>
  <c r="DD149" i="3"/>
  <c r="D149" i="2" s="1"/>
  <c r="DC149" i="3"/>
  <c r="C149" i="2" s="1"/>
  <c r="DA149" i="3"/>
  <c r="A149" i="2" s="1"/>
  <c r="DB210" i="3"/>
  <c r="B210" i="2" s="1"/>
  <c r="DA210" i="3"/>
  <c r="A210" i="2" s="1"/>
  <c r="DI210" i="3"/>
  <c r="DH210" i="3"/>
  <c r="DE210" i="3"/>
  <c r="F210" i="2" s="1"/>
  <c r="DD210" i="3"/>
  <c r="D210" i="2" s="1"/>
  <c r="DC210" i="3"/>
  <c r="C210" i="2" s="1"/>
  <c r="DI17" i="3"/>
  <c r="DA17" i="3"/>
  <c r="A17" i="2" s="1"/>
  <c r="DE17" i="3"/>
  <c r="F17" i="2" s="1"/>
  <c r="DD17" i="3"/>
  <c r="D17" i="2" s="1"/>
  <c r="DC17" i="3"/>
  <c r="C17" i="2" s="1"/>
  <c r="DB17" i="3"/>
  <c r="B17" i="2" s="1"/>
  <c r="DD47" i="3"/>
  <c r="D47" i="2" s="1"/>
  <c r="DC47" i="3"/>
  <c r="C47" i="2" s="1"/>
  <c r="DI47" i="3"/>
  <c r="DA47" i="3"/>
  <c r="A47" i="2" s="1"/>
  <c r="DE47" i="3"/>
  <c r="F47" i="2" s="1"/>
  <c r="DB47" i="3"/>
  <c r="B47" i="2" s="1"/>
  <c r="DI137" i="3"/>
  <c r="DA137" i="3"/>
  <c r="A137" i="2" s="1"/>
  <c r="DE137" i="3"/>
  <c r="F137" i="2" s="1"/>
  <c r="DD137" i="3"/>
  <c r="D137" i="2" s="1"/>
  <c r="DC137" i="3"/>
  <c r="C137" i="2" s="1"/>
  <c r="DB137" i="3"/>
  <c r="B137" i="2" s="1"/>
  <c r="DH137" i="3"/>
  <c r="DH202" i="3"/>
  <c r="DE202" i="3"/>
  <c r="F202" i="2" s="1"/>
  <c r="DI202" i="3"/>
  <c r="DD202" i="3"/>
  <c r="D202" i="2" s="1"/>
  <c r="DC202" i="3"/>
  <c r="C202" i="2" s="1"/>
  <c r="DB202" i="3"/>
  <c r="B202" i="2" s="1"/>
  <c r="DA202" i="3"/>
  <c r="A202" i="2" s="1"/>
  <c r="DE260" i="3"/>
  <c r="F260" i="2" s="1"/>
  <c r="DD260" i="3"/>
  <c r="D260" i="2" s="1"/>
  <c r="DC260" i="3"/>
  <c r="C260" i="2" s="1"/>
  <c r="DB260" i="3"/>
  <c r="B260" i="2" s="1"/>
  <c r="DA260" i="3"/>
  <c r="A260" i="2" s="1"/>
  <c r="DI260" i="3"/>
  <c r="DH260" i="3"/>
  <c r="DE58" i="3"/>
  <c r="F58" i="2" s="1"/>
  <c r="DB58" i="3"/>
  <c r="B58" i="2" s="1"/>
  <c r="DD58" i="3"/>
  <c r="D58" i="2" s="1"/>
  <c r="DC58" i="3"/>
  <c r="C58" i="2" s="1"/>
  <c r="DA58" i="3"/>
  <c r="A58" i="2" s="1"/>
  <c r="DI58" i="3"/>
  <c r="DD110" i="3"/>
  <c r="D110" i="2" s="1"/>
  <c r="DC110" i="3"/>
  <c r="C110" i="2" s="1"/>
  <c r="DB110" i="3"/>
  <c r="B110" i="2" s="1"/>
  <c r="DI110" i="3"/>
  <c r="DA110" i="3"/>
  <c r="A110" i="2" s="1"/>
  <c r="DE110" i="3"/>
  <c r="F110" i="2" s="1"/>
  <c r="DD171" i="3"/>
  <c r="D171" i="2" s="1"/>
  <c r="DC171" i="3"/>
  <c r="C171" i="2" s="1"/>
  <c r="DB171" i="3"/>
  <c r="B171" i="2" s="1"/>
  <c r="DI171" i="3"/>
  <c r="DA171" i="3"/>
  <c r="A171" i="2" s="1"/>
  <c r="DH171" i="3"/>
  <c r="DE171" i="3"/>
  <c r="F171" i="2" s="1"/>
  <c r="DE252" i="3"/>
  <c r="F252" i="2" s="1"/>
  <c r="DC252" i="3"/>
  <c r="C252" i="2" s="1"/>
  <c r="DB252" i="3"/>
  <c r="B252" i="2" s="1"/>
  <c r="DI252" i="3"/>
  <c r="DH252" i="3"/>
  <c r="DD252" i="3"/>
  <c r="D252" i="2" s="1"/>
  <c r="DA252" i="3"/>
  <c r="A252" i="2" s="1"/>
  <c r="DC48" i="3"/>
  <c r="C48" i="2" s="1"/>
  <c r="DA48" i="3"/>
  <c r="A48" i="2" s="1"/>
  <c r="DI48" i="3"/>
  <c r="DE48" i="3"/>
  <c r="F48" i="2" s="1"/>
  <c r="DD48" i="3"/>
  <c r="D48" i="2" s="1"/>
  <c r="DB48" i="3"/>
  <c r="B48" i="2" s="1"/>
  <c r="DB94" i="3"/>
  <c r="B94" i="2" s="1"/>
  <c r="DI94" i="3"/>
  <c r="DA94" i="3"/>
  <c r="A94" i="2" s="1"/>
  <c r="DE94" i="3"/>
  <c r="F94" i="2" s="1"/>
  <c r="DD94" i="3"/>
  <c r="D94" i="2" s="1"/>
  <c r="DC94" i="3"/>
  <c r="C94" i="2" s="1"/>
  <c r="DD155" i="3"/>
  <c r="D155" i="2" s="1"/>
  <c r="DB155" i="3"/>
  <c r="B155" i="2" s="1"/>
  <c r="DH155" i="3"/>
  <c r="DI155" i="3"/>
  <c r="DE155" i="3"/>
  <c r="F155" i="2" s="1"/>
  <c r="DC155" i="3"/>
  <c r="C155" i="2" s="1"/>
  <c r="DA155" i="3"/>
  <c r="A155" i="2" s="1"/>
  <c r="DE224" i="3"/>
  <c r="F224" i="2" s="1"/>
  <c r="DD224" i="3"/>
  <c r="D224" i="2" s="1"/>
  <c r="DC224" i="3"/>
  <c r="C224" i="2" s="1"/>
  <c r="DB224" i="3"/>
  <c r="B224" i="2" s="1"/>
  <c r="DA224" i="3"/>
  <c r="A224" i="2" s="1"/>
  <c r="DI224" i="3"/>
  <c r="DH224" i="3"/>
  <c r="DD20" i="3"/>
  <c r="D20" i="2" s="1"/>
  <c r="DB20" i="3"/>
  <c r="B20" i="2" s="1"/>
  <c r="DI20" i="3"/>
  <c r="DE20" i="3"/>
  <c r="F20" i="2" s="1"/>
  <c r="DC20" i="3"/>
  <c r="C20" i="2" s="1"/>
  <c r="DA20" i="3"/>
  <c r="A20" i="2" s="1"/>
  <c r="DE91" i="3"/>
  <c r="F91" i="2" s="1"/>
  <c r="DB91" i="3"/>
  <c r="B91" i="2" s="1"/>
  <c r="DI91" i="3"/>
  <c r="DA91" i="3"/>
  <c r="A91" i="2" s="1"/>
  <c r="DD91" i="3"/>
  <c r="D91" i="2" s="1"/>
  <c r="DC91" i="3"/>
  <c r="C91" i="2" s="1"/>
  <c r="DB151" i="3"/>
  <c r="B151" i="2" s="1"/>
  <c r="DH151" i="3"/>
  <c r="DA151" i="3"/>
  <c r="A151" i="2" s="1"/>
  <c r="DI151" i="3"/>
  <c r="DE151" i="3"/>
  <c r="F151" i="2" s="1"/>
  <c r="DD151" i="3"/>
  <c r="D151" i="2" s="1"/>
  <c r="DC151" i="3"/>
  <c r="C151" i="2" s="1"/>
  <c r="DB221" i="3"/>
  <c r="B221" i="2" s="1"/>
  <c r="DI221" i="3"/>
  <c r="DA221" i="3"/>
  <c r="A221" i="2" s="1"/>
  <c r="DH221" i="3"/>
  <c r="DE221" i="3"/>
  <c r="F221" i="2" s="1"/>
  <c r="DD221" i="3"/>
  <c r="D221" i="2" s="1"/>
  <c r="DC221" i="3"/>
  <c r="C221" i="2" s="1"/>
  <c r="DI6" i="3"/>
  <c r="DA6" i="3"/>
  <c r="A6" i="2" s="1"/>
  <c r="DE6" i="3"/>
  <c r="F6" i="2" s="1"/>
  <c r="DD6" i="3"/>
  <c r="D6" i="2" s="1"/>
  <c r="DC6" i="3"/>
  <c r="C6" i="2" s="1"/>
  <c r="DB6" i="3"/>
  <c r="B6" i="2" s="1"/>
  <c r="DD55" i="3"/>
  <c r="D55" i="2" s="1"/>
  <c r="DC55" i="3"/>
  <c r="C55" i="2" s="1"/>
  <c r="DB55" i="3"/>
  <c r="B55" i="2" s="1"/>
  <c r="DI55" i="3"/>
  <c r="DA55" i="3"/>
  <c r="A55" i="2" s="1"/>
  <c r="DE55" i="3"/>
  <c r="F55" i="2" s="1"/>
  <c r="DD116" i="3"/>
  <c r="D116" i="2" s="1"/>
  <c r="DB116" i="3"/>
  <c r="B116" i="2" s="1"/>
  <c r="DI116" i="3"/>
  <c r="DA116" i="3"/>
  <c r="A116" i="2" s="1"/>
  <c r="DE116" i="3"/>
  <c r="F116" i="2" s="1"/>
  <c r="DC116" i="3"/>
  <c r="C116" i="2" s="1"/>
  <c r="DE192" i="3"/>
  <c r="F192" i="2" s="1"/>
  <c r="DD192" i="3"/>
  <c r="D192" i="2" s="1"/>
  <c r="DB192" i="3"/>
  <c r="B192" i="2" s="1"/>
  <c r="DI192" i="3"/>
  <c r="DA192" i="3"/>
  <c r="A192" i="2" s="1"/>
  <c r="DH192" i="3"/>
  <c r="DC192" i="3"/>
  <c r="C192" i="2" s="1"/>
  <c r="DD237" i="3"/>
  <c r="D237" i="2" s="1"/>
  <c r="DI237" i="3"/>
  <c r="DA237" i="3"/>
  <c r="A237" i="2" s="1"/>
  <c r="DH237" i="3"/>
  <c r="DE237" i="3"/>
  <c r="F237" i="2" s="1"/>
  <c r="DC237" i="3"/>
  <c r="C237" i="2" s="1"/>
  <c r="DB237" i="3"/>
  <c r="B237" i="2" s="1"/>
  <c r="DE62" i="3"/>
  <c r="F62" i="2" s="1"/>
  <c r="DB62" i="3"/>
  <c r="B62" i="2" s="1"/>
  <c r="DD62" i="3"/>
  <c r="D62" i="2" s="1"/>
  <c r="DC62" i="3"/>
  <c r="C62" i="2" s="1"/>
  <c r="DA62" i="3"/>
  <c r="A62" i="2" s="1"/>
  <c r="DI62" i="3"/>
  <c r="DB138" i="3"/>
  <c r="B138" i="2" s="1"/>
  <c r="DI138" i="3"/>
  <c r="DH138" i="3"/>
  <c r="DE138" i="3"/>
  <c r="F138" i="2" s="1"/>
  <c r="DD138" i="3"/>
  <c r="D138" i="2" s="1"/>
  <c r="DC138" i="3"/>
  <c r="C138" i="2" s="1"/>
  <c r="DA138" i="3"/>
  <c r="A138" i="2" s="1"/>
  <c r="DD179" i="3"/>
  <c r="D179" i="2" s="1"/>
  <c r="DC179" i="3"/>
  <c r="C179" i="2" s="1"/>
  <c r="DB179" i="3"/>
  <c r="B179" i="2" s="1"/>
  <c r="DI179" i="3"/>
  <c r="DA179" i="3"/>
  <c r="A179" i="2" s="1"/>
  <c r="DH179" i="3"/>
  <c r="DE179" i="3"/>
  <c r="F179" i="2" s="1"/>
  <c r="DC270" i="3"/>
  <c r="C270" i="2" s="1"/>
  <c r="DB270" i="3"/>
  <c r="B270" i="2" s="1"/>
  <c r="DI270" i="3"/>
  <c r="DA270" i="3"/>
  <c r="A270" i="2" s="1"/>
  <c r="DH270" i="3"/>
  <c r="DE270" i="3"/>
  <c r="F270" i="2" s="1"/>
  <c r="DD270" i="3"/>
  <c r="D270" i="2" s="1"/>
  <c r="DD216" i="3"/>
  <c r="D216" i="2" s="1"/>
  <c r="DA216" i="3"/>
  <c r="A216" i="2" s="1"/>
  <c r="DH216" i="3"/>
  <c r="DE216" i="3"/>
  <c r="F216" i="2" s="1"/>
  <c r="DC216" i="3"/>
  <c r="C216" i="2" s="1"/>
  <c r="DB216" i="3"/>
  <c r="B216" i="2" s="1"/>
  <c r="DI216" i="3"/>
  <c r="DB65" i="3"/>
  <c r="B65" i="2" s="1"/>
  <c r="DE65" i="3"/>
  <c r="F65" i="2" s="1"/>
  <c r="DD65" i="3"/>
  <c r="D65" i="2" s="1"/>
  <c r="DC65" i="3"/>
  <c r="C65" i="2" s="1"/>
  <c r="DA65" i="3"/>
  <c r="A65" i="2" s="1"/>
  <c r="DI65" i="3"/>
  <c r="DD233" i="3"/>
  <c r="D233" i="2" s="1"/>
  <c r="DB233" i="3"/>
  <c r="B233" i="2" s="1"/>
  <c r="DI233" i="3"/>
  <c r="DA233" i="3"/>
  <c r="A233" i="2" s="1"/>
  <c r="DH233" i="3"/>
  <c r="DE233" i="3"/>
  <c r="F233" i="2" s="1"/>
  <c r="DC233" i="3"/>
  <c r="C233" i="2" s="1"/>
  <c r="DE14" i="3"/>
  <c r="F14" i="2" s="1"/>
  <c r="DC14" i="3"/>
  <c r="C14" i="2" s="1"/>
  <c r="DD14" i="3"/>
  <c r="D14" i="2" s="1"/>
  <c r="DB14" i="3"/>
  <c r="B14" i="2" s="1"/>
  <c r="DA14" i="3"/>
  <c r="A14" i="2" s="1"/>
  <c r="DI14" i="3"/>
  <c r="DE66" i="3"/>
  <c r="F66" i="2" s="1"/>
  <c r="DC66" i="3"/>
  <c r="C66" i="2" s="1"/>
  <c r="DB66" i="3"/>
  <c r="B66" i="2" s="1"/>
  <c r="DD66" i="3"/>
  <c r="D66" i="2" s="1"/>
  <c r="DA66" i="3"/>
  <c r="A66" i="2" s="1"/>
  <c r="DI66" i="3"/>
  <c r="DE127" i="3"/>
  <c r="F127" i="2" s="1"/>
  <c r="DD127" i="3"/>
  <c r="D127" i="2" s="1"/>
  <c r="DC127" i="3"/>
  <c r="C127" i="2" s="1"/>
  <c r="DB127" i="3"/>
  <c r="B127" i="2" s="1"/>
  <c r="DI127" i="3"/>
  <c r="DA127" i="3"/>
  <c r="A127" i="2" s="1"/>
  <c r="DE187" i="3"/>
  <c r="F187" i="2" s="1"/>
  <c r="DD187" i="3"/>
  <c r="D187" i="2" s="1"/>
  <c r="DC187" i="3"/>
  <c r="C187" i="2" s="1"/>
  <c r="DB187" i="3"/>
  <c r="B187" i="2" s="1"/>
  <c r="DI187" i="3"/>
  <c r="DA187" i="3"/>
  <c r="A187" i="2" s="1"/>
  <c r="DH187" i="3"/>
  <c r="DH251" i="3"/>
  <c r="DD251" i="3"/>
  <c r="D251" i="2" s="1"/>
  <c r="DC251" i="3"/>
  <c r="C251" i="2" s="1"/>
  <c r="DB251" i="3"/>
  <c r="B251" i="2" s="1"/>
  <c r="DA251" i="3"/>
  <c r="A251" i="2" s="1"/>
  <c r="DI251" i="3"/>
  <c r="DE251" i="3"/>
  <c r="F251" i="2" s="1"/>
  <c r="DD35" i="3"/>
  <c r="D35" i="2" s="1"/>
  <c r="DC35" i="3"/>
  <c r="C35" i="2" s="1"/>
  <c r="DI35" i="3"/>
  <c r="DA35" i="3"/>
  <c r="A35" i="2" s="1"/>
  <c r="DE35" i="3"/>
  <c r="F35" i="2" s="1"/>
  <c r="DB35" i="3"/>
  <c r="B35" i="2" s="1"/>
  <c r="DE115" i="3"/>
  <c r="F115" i="2" s="1"/>
  <c r="DB115" i="3"/>
  <c r="B115" i="2" s="1"/>
  <c r="DI115" i="3"/>
  <c r="DA115" i="3"/>
  <c r="A115" i="2" s="1"/>
  <c r="DC115" i="3"/>
  <c r="C115" i="2" s="1"/>
  <c r="DD115" i="3"/>
  <c r="D115" i="2" s="1"/>
  <c r="DI178" i="3"/>
  <c r="DA178" i="3"/>
  <c r="A178" i="2" s="1"/>
  <c r="DH178" i="3"/>
  <c r="DE178" i="3"/>
  <c r="F178" i="2" s="1"/>
  <c r="DD178" i="3"/>
  <c r="D178" i="2" s="1"/>
  <c r="DC178" i="3"/>
  <c r="C178" i="2" s="1"/>
  <c r="DB178" i="3"/>
  <c r="B178" i="2" s="1"/>
  <c r="DB246" i="3"/>
  <c r="B246" i="2" s="1"/>
  <c r="DI246" i="3"/>
  <c r="DA246" i="3"/>
  <c r="A246" i="2" s="1"/>
  <c r="DE246" i="3"/>
  <c r="F246" i="2" s="1"/>
  <c r="DD246" i="3"/>
  <c r="D246" i="2" s="1"/>
  <c r="DC246" i="3"/>
  <c r="C246" i="2" s="1"/>
  <c r="DH246" i="3"/>
  <c r="DD36" i="3"/>
  <c r="D36" i="2" s="1"/>
  <c r="DC36" i="3"/>
  <c r="C36" i="2" s="1"/>
  <c r="DB36" i="3"/>
  <c r="B36" i="2" s="1"/>
  <c r="DI36" i="3"/>
  <c r="DE36" i="3"/>
  <c r="F36" i="2" s="1"/>
  <c r="DA36" i="3"/>
  <c r="A36" i="2" s="1"/>
  <c r="DE107" i="3"/>
  <c r="F107" i="2" s="1"/>
  <c r="DB107" i="3"/>
  <c r="B107" i="2" s="1"/>
  <c r="DI107" i="3"/>
  <c r="DA107" i="3"/>
  <c r="A107" i="2" s="1"/>
  <c r="DD107" i="3"/>
  <c r="D107" i="2" s="1"/>
  <c r="DC107" i="3"/>
  <c r="C107" i="2" s="1"/>
  <c r="DH164" i="3"/>
  <c r="DE164" i="3"/>
  <c r="F164" i="2" s="1"/>
  <c r="DD164" i="3"/>
  <c r="D164" i="2" s="1"/>
  <c r="DC164" i="3"/>
  <c r="C164" i="2" s="1"/>
  <c r="DB164" i="3"/>
  <c r="B164" i="2" s="1"/>
  <c r="DA164" i="3"/>
  <c r="A164" i="2" s="1"/>
  <c r="DI164" i="3"/>
  <c r="DI230" i="3"/>
  <c r="DA230" i="3"/>
  <c r="A230" i="2" s="1"/>
  <c r="DH230" i="3"/>
  <c r="DE230" i="3"/>
  <c r="F230" i="2" s="1"/>
  <c r="DD230" i="3"/>
  <c r="D230" i="2" s="1"/>
  <c r="DC230" i="3"/>
  <c r="C230" i="2" s="1"/>
  <c r="DB230" i="3"/>
  <c r="B230" i="2" s="1"/>
  <c r="DB11" i="3"/>
  <c r="B11" i="2" s="1"/>
  <c r="DI11" i="3"/>
  <c r="DA11" i="3"/>
  <c r="A11" i="2" s="1"/>
  <c r="DC11" i="3"/>
  <c r="C11" i="2" s="1"/>
  <c r="DE11" i="3"/>
  <c r="F11" i="2" s="1"/>
  <c r="DD11" i="3"/>
  <c r="D11" i="2" s="1"/>
  <c r="DE103" i="3"/>
  <c r="F103" i="2" s="1"/>
  <c r="DB103" i="3"/>
  <c r="B103" i="2" s="1"/>
  <c r="DI103" i="3"/>
  <c r="DA103" i="3"/>
  <c r="A103" i="2" s="1"/>
  <c r="DD103" i="3"/>
  <c r="D103" i="2" s="1"/>
  <c r="DC103" i="3"/>
  <c r="C103" i="2" s="1"/>
  <c r="DD132" i="3"/>
  <c r="D132" i="2" s="1"/>
  <c r="DC132" i="3"/>
  <c r="C132" i="2" s="1"/>
  <c r="DB132" i="3"/>
  <c r="B132" i="2" s="1"/>
  <c r="DI132" i="3"/>
  <c r="DA132" i="3"/>
  <c r="A132" i="2" s="1"/>
  <c r="DH132" i="3"/>
  <c r="DE132" i="3"/>
  <c r="F132" i="2" s="1"/>
  <c r="DD207" i="3"/>
  <c r="D207" i="2" s="1"/>
  <c r="DC207" i="3"/>
  <c r="C207" i="2" s="1"/>
  <c r="DB207" i="3"/>
  <c r="B207" i="2" s="1"/>
  <c r="DI207" i="3"/>
  <c r="DA207" i="3"/>
  <c r="A207" i="2" s="1"/>
  <c r="DH207" i="3"/>
  <c r="DE207" i="3"/>
  <c r="F207" i="2" s="1"/>
  <c r="DD269" i="3"/>
  <c r="D269" i="2" s="1"/>
  <c r="DC269" i="3"/>
  <c r="C269" i="2" s="1"/>
  <c r="DB269" i="3"/>
  <c r="B269" i="2" s="1"/>
  <c r="DI269" i="3"/>
  <c r="DA269" i="3"/>
  <c r="A269" i="2" s="1"/>
  <c r="DH269" i="3"/>
  <c r="DE269" i="3"/>
  <c r="F269" i="2" s="1"/>
  <c r="DD41" i="3"/>
  <c r="D41" i="2" s="1"/>
  <c r="DI41" i="3"/>
  <c r="DA41" i="3"/>
  <c r="A41" i="2" s="1"/>
  <c r="DC41" i="3"/>
  <c r="C41" i="2" s="1"/>
  <c r="DB41" i="3"/>
  <c r="B41" i="2" s="1"/>
  <c r="DE41" i="3"/>
  <c r="F41" i="2" s="1"/>
  <c r="DH148" i="3"/>
  <c r="DE148" i="3"/>
  <c r="F148" i="2" s="1"/>
  <c r="DC148" i="3"/>
  <c r="C148" i="2" s="1"/>
  <c r="DB148" i="3"/>
  <c r="B148" i="2" s="1"/>
  <c r="DI148" i="3"/>
  <c r="DA148" i="3"/>
  <c r="A148" i="2" s="1"/>
  <c r="DD148" i="3"/>
  <c r="D148" i="2" s="1"/>
  <c r="DB193" i="3"/>
  <c r="B193" i="2" s="1"/>
  <c r="DI193" i="3"/>
  <c r="DA193" i="3"/>
  <c r="A193" i="2" s="1"/>
  <c r="DH193" i="3"/>
  <c r="DE193" i="3"/>
  <c r="F193" i="2" s="1"/>
  <c r="DD193" i="3"/>
  <c r="D193" i="2" s="1"/>
  <c r="DC193" i="3"/>
  <c r="C193" i="2" s="1"/>
  <c r="DI267" i="3"/>
  <c r="DA267" i="3"/>
  <c r="A267" i="2" s="1"/>
  <c r="DH267" i="3"/>
  <c r="DE267" i="3"/>
  <c r="F267" i="2" s="1"/>
  <c r="DD267" i="3"/>
  <c r="D267" i="2" s="1"/>
  <c r="DC267" i="3"/>
  <c r="C267" i="2" s="1"/>
  <c r="DB267" i="3"/>
  <c r="B267" i="2" s="1"/>
  <c r="I115" i="2" l="1"/>
  <c r="H41" i="2"/>
  <c r="DV41" i="3"/>
  <c r="DX41" i="3" s="1"/>
  <c r="DG41" i="3" s="1"/>
  <c r="DW221" i="3"/>
  <c r="H221" i="2" s="1"/>
  <c r="DV221" i="3"/>
  <c r="DX221" i="3" s="1"/>
  <c r="DG221" i="3" s="1"/>
  <c r="DW224" i="3"/>
  <c r="H224" i="2" s="1"/>
  <c r="DV224" i="3"/>
  <c r="DX224" i="3" s="1"/>
  <c r="DG224" i="3" s="1"/>
  <c r="I17" i="2"/>
  <c r="H27" i="2"/>
  <c r="DV27" i="3"/>
  <c r="DX27" i="3" s="1"/>
  <c r="DG27" i="3" s="1"/>
  <c r="DW228" i="3"/>
  <c r="H228" i="2" s="1"/>
  <c r="DV228" i="3"/>
  <c r="DX228" i="3" s="1"/>
  <c r="DG228" i="3" s="1"/>
  <c r="I109" i="2"/>
  <c r="H67" i="2"/>
  <c r="DV67" i="3"/>
  <c r="DX67" i="3" s="1"/>
  <c r="DG67" i="3" s="1"/>
  <c r="I265" i="2"/>
  <c r="E265" i="2"/>
  <c r="I205" i="2"/>
  <c r="E205" i="2"/>
  <c r="E161" i="2"/>
  <c r="I161" i="2"/>
  <c r="DW254" i="3"/>
  <c r="H254" i="2" s="1"/>
  <c r="DV254" i="3"/>
  <c r="DX254" i="3" s="1"/>
  <c r="DG254" i="3" s="1"/>
  <c r="DW272" i="3"/>
  <c r="H272" i="2" s="1"/>
  <c r="DV272" i="3"/>
  <c r="DX272" i="3" s="1"/>
  <c r="DG272" i="3" s="1"/>
  <c r="DW147" i="3"/>
  <c r="H147" i="2" s="1"/>
  <c r="DV147" i="3"/>
  <c r="DX147" i="3" s="1"/>
  <c r="DG147" i="3" s="1"/>
  <c r="E153" i="2"/>
  <c r="I153" i="2"/>
  <c r="DV169" i="3"/>
  <c r="DX169" i="3" s="1"/>
  <c r="DG169" i="3" s="1"/>
  <c r="DW169" i="3"/>
  <c r="H169" i="2" s="1"/>
  <c r="I108" i="2"/>
  <c r="DW154" i="3"/>
  <c r="H154" i="2" s="1"/>
  <c r="DV154" i="3"/>
  <c r="DX154" i="3" s="1"/>
  <c r="DG154" i="3" s="1"/>
  <c r="I97" i="2"/>
  <c r="I26" i="2"/>
  <c r="I8" i="2"/>
  <c r="I12" i="2"/>
  <c r="DW144" i="3"/>
  <c r="H144" i="2" s="1"/>
  <c r="DV144" i="3"/>
  <c r="DX144" i="3" s="1"/>
  <c r="DG144" i="3" s="1"/>
  <c r="E214" i="2"/>
  <c r="I214" i="2"/>
  <c r="I52" i="2"/>
  <c r="DW238" i="3"/>
  <c r="H238" i="2" s="1"/>
  <c r="DV238" i="3"/>
  <c r="DX238" i="3" s="1"/>
  <c r="DG238" i="3" s="1"/>
  <c r="DW184" i="3"/>
  <c r="H184" i="2" s="1"/>
  <c r="DV184" i="3"/>
  <c r="DX184" i="3" s="1"/>
  <c r="DG184" i="3" s="1"/>
  <c r="DW208" i="3"/>
  <c r="H208" i="2" s="1"/>
  <c r="DV208" i="3"/>
  <c r="DX208" i="3" s="1"/>
  <c r="DG208" i="3" s="1"/>
  <c r="I74" i="2"/>
  <c r="DW128" i="3"/>
  <c r="H128" i="2" s="1"/>
  <c r="DV128" i="3"/>
  <c r="DX128" i="3" s="1"/>
  <c r="DG128" i="3" s="1"/>
  <c r="DV236" i="3"/>
  <c r="DX236" i="3" s="1"/>
  <c r="DG236" i="3" s="1"/>
  <c r="DW236" i="3"/>
  <c r="H236" i="2" s="1"/>
  <c r="I183" i="2"/>
  <c r="E183" i="2"/>
  <c r="I64" i="2"/>
  <c r="H124" i="2"/>
  <c r="DV124" i="3"/>
  <c r="DX124" i="3" s="1"/>
  <c r="DG124" i="3" s="1"/>
  <c r="H99" i="2"/>
  <c r="DV99" i="3"/>
  <c r="DX99" i="3" s="1"/>
  <c r="DG99" i="3" s="1"/>
  <c r="DW159" i="3"/>
  <c r="H159" i="2" s="1"/>
  <c r="DV159" i="3"/>
  <c r="DX159" i="3" s="1"/>
  <c r="DG159" i="3" s="1"/>
  <c r="I248" i="2"/>
  <c r="E248" i="2"/>
  <c r="H51" i="2"/>
  <c r="DV51" i="3"/>
  <c r="DX51" i="3" s="1"/>
  <c r="DG51" i="3" s="1"/>
  <c r="H54" i="2"/>
  <c r="DV54" i="3"/>
  <c r="DX54" i="3" s="1"/>
  <c r="DG54" i="3" s="1"/>
  <c r="H75" i="2"/>
  <c r="DV75" i="3"/>
  <c r="DX75" i="3" s="1"/>
  <c r="DG75" i="3" s="1"/>
  <c r="E245" i="2"/>
  <c r="I245" i="2"/>
  <c r="DW196" i="3"/>
  <c r="H196" i="2" s="1"/>
  <c r="DV196" i="3"/>
  <c r="DX196" i="3" s="1"/>
  <c r="DG196" i="3" s="1"/>
  <c r="I73" i="2"/>
  <c r="H93" i="2"/>
  <c r="DV93" i="3"/>
  <c r="DX93" i="3" s="1"/>
  <c r="DG93" i="3" s="1"/>
  <c r="H121" i="2"/>
  <c r="DV121" i="3"/>
  <c r="DX121" i="3" s="1"/>
  <c r="DG121" i="3" s="1"/>
  <c r="I104" i="2"/>
  <c r="I85" i="2"/>
  <c r="DV46" i="3"/>
  <c r="DX46" i="3" s="1"/>
  <c r="DG46" i="3" s="1"/>
  <c r="H46" i="2"/>
  <c r="I229" i="2"/>
  <c r="E229" i="2"/>
  <c r="I38" i="2"/>
  <c r="E180" i="2"/>
  <c r="I180" i="2"/>
  <c r="I37" i="2"/>
  <c r="DW129" i="3"/>
  <c r="H129" i="2" s="1"/>
  <c r="DV129" i="3"/>
  <c r="DX129" i="3" s="1"/>
  <c r="DG129" i="3" s="1"/>
  <c r="I206" i="2"/>
  <c r="E206" i="2"/>
  <c r="H68" i="2"/>
  <c r="DV68" i="3"/>
  <c r="DX68" i="3" s="1"/>
  <c r="DG68" i="3" s="1"/>
  <c r="DW135" i="3"/>
  <c r="H135" i="2" s="1"/>
  <c r="DV135" i="3"/>
  <c r="DX135" i="3" s="1"/>
  <c r="DG135" i="3" s="1"/>
  <c r="H43" i="2"/>
  <c r="DV43" i="3"/>
  <c r="DX43" i="3" s="1"/>
  <c r="DG43" i="3" s="1"/>
  <c r="M2" i="2"/>
  <c r="M3" i="2" s="1"/>
  <c r="DQ7" i="3"/>
  <c r="DJ4" i="3" s="1"/>
  <c r="DO7" i="3"/>
  <c r="DW204" i="3"/>
  <c r="H204" i="2" s="1"/>
  <c r="DV204" i="3"/>
  <c r="DX204" i="3" s="1"/>
  <c r="DG204" i="3" s="1"/>
  <c r="E211" i="2"/>
  <c r="I211" i="2"/>
  <c r="DW200" i="3"/>
  <c r="H200" i="2" s="1"/>
  <c r="DV200" i="3"/>
  <c r="DX200" i="3" s="1"/>
  <c r="DG200" i="3" s="1"/>
  <c r="I44" i="2"/>
  <c r="DV216" i="3"/>
  <c r="DX216" i="3" s="1"/>
  <c r="DG216" i="3" s="1"/>
  <c r="DW216" i="3"/>
  <c r="H216" i="2" s="1"/>
  <c r="DV138" i="3"/>
  <c r="DX138" i="3" s="1"/>
  <c r="DG138" i="3" s="1"/>
  <c r="DW138" i="3"/>
  <c r="H138" i="2" s="1"/>
  <c r="DW137" i="3"/>
  <c r="H137" i="2" s="1"/>
  <c r="DV137" i="3"/>
  <c r="DX137" i="3" s="1"/>
  <c r="DG137" i="3" s="1"/>
  <c r="DV210" i="3"/>
  <c r="DX210" i="3" s="1"/>
  <c r="DG210" i="3" s="1"/>
  <c r="DW210" i="3"/>
  <c r="H210" i="2" s="1"/>
  <c r="I11" i="2"/>
  <c r="I107" i="2"/>
  <c r="I36" i="2"/>
  <c r="I178" i="2"/>
  <c r="E178" i="2"/>
  <c r="I35" i="2"/>
  <c r="DW187" i="3"/>
  <c r="H187" i="2" s="1"/>
  <c r="DV187" i="3"/>
  <c r="DX187" i="3" s="1"/>
  <c r="DG187" i="3" s="1"/>
  <c r="H127" i="2"/>
  <c r="DV127" i="3"/>
  <c r="DX127" i="3" s="1"/>
  <c r="DG127" i="3" s="1"/>
  <c r="I14" i="2"/>
  <c r="H62" i="2"/>
  <c r="DV62" i="3"/>
  <c r="DX62" i="3" s="1"/>
  <c r="DG62" i="3" s="1"/>
  <c r="DW192" i="3"/>
  <c r="H192" i="2" s="1"/>
  <c r="DV192" i="3"/>
  <c r="DX192" i="3" s="1"/>
  <c r="DG192" i="3" s="1"/>
  <c r="DW151" i="3"/>
  <c r="H151" i="2" s="1"/>
  <c r="DV151" i="3"/>
  <c r="DX151" i="3" s="1"/>
  <c r="DG151" i="3" s="1"/>
  <c r="DV20" i="3"/>
  <c r="DX20" i="3" s="1"/>
  <c r="DG20" i="3" s="1"/>
  <c r="H20" i="2"/>
  <c r="E155" i="2"/>
  <c r="I155" i="2"/>
  <c r="E163" i="2"/>
  <c r="I163" i="2"/>
  <c r="H76" i="2"/>
  <c r="DV76" i="3"/>
  <c r="DX76" i="3" s="1"/>
  <c r="DG76" i="3" s="1"/>
  <c r="H122" i="2"/>
  <c r="DV122" i="3"/>
  <c r="DX122" i="3" s="1"/>
  <c r="DG122" i="3" s="1"/>
  <c r="I191" i="2"/>
  <c r="E191" i="2"/>
  <c r="I10" i="2"/>
  <c r="E162" i="2"/>
  <c r="I162" i="2"/>
  <c r="I190" i="2"/>
  <c r="E190" i="2"/>
  <c r="DW225" i="3"/>
  <c r="H225" i="2" s="1"/>
  <c r="DV225" i="3"/>
  <c r="DX225" i="3" s="1"/>
  <c r="DG225" i="3" s="1"/>
  <c r="H89" i="2"/>
  <c r="DV89" i="3"/>
  <c r="DX89" i="3" s="1"/>
  <c r="DG89" i="3" s="1"/>
  <c r="I40" i="2"/>
  <c r="DW242" i="3"/>
  <c r="H242" i="2" s="1"/>
  <c r="DV242" i="3"/>
  <c r="DX242" i="3" s="1"/>
  <c r="DG242" i="3" s="1"/>
  <c r="DW256" i="3"/>
  <c r="H256" i="2" s="1"/>
  <c r="DV256" i="3"/>
  <c r="DX256" i="3" s="1"/>
  <c r="DG256" i="3" s="1"/>
  <c r="I136" i="2"/>
  <c r="E136" i="2"/>
  <c r="H13" i="2"/>
  <c r="DV13" i="3"/>
  <c r="DX13" i="3" s="1"/>
  <c r="DG13" i="3" s="1"/>
  <c r="H8" i="2"/>
  <c r="DV8" i="3"/>
  <c r="DX8" i="3" s="1"/>
  <c r="DG8" i="3" s="1"/>
  <c r="DW258" i="3"/>
  <c r="H258" i="2" s="1"/>
  <c r="DV258" i="3"/>
  <c r="DX258" i="3" s="1"/>
  <c r="DG258" i="3" s="1"/>
  <c r="H12" i="2"/>
  <c r="DV12" i="3"/>
  <c r="DX12" i="3" s="1"/>
  <c r="DG12" i="3" s="1"/>
  <c r="DW214" i="3"/>
  <c r="H214" i="2" s="1"/>
  <c r="DV214" i="3"/>
  <c r="DX214" i="3" s="1"/>
  <c r="DG214" i="3" s="1"/>
  <c r="I83" i="2"/>
  <c r="DV52" i="3"/>
  <c r="DX52" i="3" s="1"/>
  <c r="DG52" i="3" s="1"/>
  <c r="H52" i="2"/>
  <c r="H39" i="2"/>
  <c r="DV39" i="3"/>
  <c r="DX39" i="3" s="1"/>
  <c r="DG39" i="3" s="1"/>
  <c r="DW131" i="3"/>
  <c r="H131" i="2" s="1"/>
  <c r="DV131" i="3"/>
  <c r="DX131" i="3" s="1"/>
  <c r="DG131" i="3" s="1"/>
  <c r="H72" i="2"/>
  <c r="DV72" i="3"/>
  <c r="DX72" i="3" s="1"/>
  <c r="DG72" i="3" s="1"/>
  <c r="E243" i="2"/>
  <c r="I243" i="2"/>
  <c r="E209" i="2"/>
  <c r="I209" i="2"/>
  <c r="DW139" i="3"/>
  <c r="H139" i="2" s="1"/>
  <c r="DV139" i="3"/>
  <c r="DX139" i="3" s="1"/>
  <c r="DG139" i="3" s="1"/>
  <c r="DW157" i="3"/>
  <c r="H157" i="2" s="1"/>
  <c r="DV157" i="3"/>
  <c r="DX157" i="3" s="1"/>
  <c r="DG157" i="3" s="1"/>
  <c r="I50" i="2"/>
  <c r="DW232" i="3"/>
  <c r="H232" i="2" s="1"/>
  <c r="DV232" i="3"/>
  <c r="DX232" i="3" s="1"/>
  <c r="DG232" i="3" s="1"/>
  <c r="I232" i="2"/>
  <c r="E232" i="2"/>
  <c r="I98" i="2"/>
  <c r="I175" i="2"/>
  <c r="E175" i="2"/>
  <c r="I60" i="2"/>
  <c r="E188" i="2"/>
  <c r="I188" i="2"/>
  <c r="I112" i="2"/>
  <c r="I120" i="2"/>
  <c r="E226" i="2"/>
  <c r="I226" i="2"/>
  <c r="E140" i="2"/>
  <c r="I140" i="2"/>
  <c r="DW198" i="3"/>
  <c r="H198" i="2" s="1"/>
  <c r="DV198" i="3"/>
  <c r="DX198" i="3" s="1"/>
  <c r="DG198" i="3" s="1"/>
  <c r="I273" i="2"/>
  <c r="E273" i="2"/>
  <c r="I80" i="2"/>
  <c r="I81" i="2"/>
  <c r="I15" i="2"/>
  <c r="I30" i="2"/>
  <c r="I29" i="2"/>
  <c r="DW241" i="3"/>
  <c r="H241" i="2" s="1"/>
  <c r="DV241" i="3"/>
  <c r="DX241" i="3" s="1"/>
  <c r="DG241" i="3" s="1"/>
  <c r="H69" i="2"/>
  <c r="DV69" i="3"/>
  <c r="DX69" i="3" s="1"/>
  <c r="DG69" i="3" s="1"/>
  <c r="E150" i="2"/>
  <c r="I150" i="2"/>
  <c r="DV22" i="3"/>
  <c r="DX22" i="3" s="1"/>
  <c r="DG22" i="3" s="1"/>
  <c r="H22" i="2"/>
  <c r="I173" i="2"/>
  <c r="E173" i="2"/>
  <c r="DV249" i="3"/>
  <c r="DX249" i="3" s="1"/>
  <c r="DG249" i="3" s="1"/>
  <c r="DW249" i="3"/>
  <c r="H249" i="2" s="1"/>
  <c r="DV44" i="3"/>
  <c r="DX44" i="3" s="1"/>
  <c r="DG44" i="3" s="1"/>
  <c r="H44" i="2"/>
  <c r="E132" i="2"/>
  <c r="I132" i="2"/>
  <c r="DW246" i="3"/>
  <c r="H246" i="2" s="1"/>
  <c r="DV246" i="3"/>
  <c r="DX246" i="3" s="1"/>
  <c r="DG246" i="3" s="1"/>
  <c r="H91" i="2"/>
  <c r="DV91" i="3"/>
  <c r="DX91" i="3" s="1"/>
  <c r="DG91" i="3" s="1"/>
  <c r="DW148" i="3"/>
  <c r="H148" i="2" s="1"/>
  <c r="DV148" i="3"/>
  <c r="DX148" i="3" s="1"/>
  <c r="DG148" i="3" s="1"/>
  <c r="E193" i="2"/>
  <c r="I193" i="2"/>
  <c r="E269" i="2"/>
  <c r="I269" i="2"/>
  <c r="H14" i="2"/>
  <c r="DV14" i="3"/>
  <c r="DX14" i="3" s="1"/>
  <c r="DG14" i="3" s="1"/>
  <c r="I65" i="2"/>
  <c r="H65" i="2"/>
  <c r="DV65" i="3"/>
  <c r="DX65" i="3" s="1"/>
  <c r="DG65" i="3" s="1"/>
  <c r="I62" i="2"/>
  <c r="I237" i="2"/>
  <c r="E237" i="2"/>
  <c r="I116" i="2"/>
  <c r="I55" i="2"/>
  <c r="I48" i="2"/>
  <c r="H58" i="2"/>
  <c r="DV58" i="3"/>
  <c r="DX58" i="3" s="1"/>
  <c r="DG58" i="3" s="1"/>
  <c r="DW149" i="3"/>
  <c r="H149" i="2" s="1"/>
  <c r="DV149" i="3"/>
  <c r="DX149" i="3" s="1"/>
  <c r="DG149" i="3" s="1"/>
  <c r="I42" i="2"/>
  <c r="DW240" i="3"/>
  <c r="H240" i="2" s="1"/>
  <c r="DV240" i="3"/>
  <c r="DX240" i="3" s="1"/>
  <c r="DG240" i="3" s="1"/>
  <c r="I78" i="2"/>
  <c r="H109" i="2"/>
  <c r="DV109" i="3"/>
  <c r="DX109" i="3" s="1"/>
  <c r="DG109" i="3" s="1"/>
  <c r="DW176" i="3"/>
  <c r="H176" i="2" s="1"/>
  <c r="DV176" i="3"/>
  <c r="DX176" i="3" s="1"/>
  <c r="DG176" i="3" s="1"/>
  <c r="H33" i="2"/>
  <c r="DV33" i="3"/>
  <c r="DX33" i="3" s="1"/>
  <c r="DG33" i="3" s="1"/>
  <c r="I231" i="2"/>
  <c r="E231" i="2"/>
  <c r="DW174" i="3"/>
  <c r="H174" i="2" s="1"/>
  <c r="DV174" i="3"/>
  <c r="DX174" i="3" s="1"/>
  <c r="DG174" i="3" s="1"/>
  <c r="I125" i="2"/>
  <c r="DW263" i="3"/>
  <c r="H263" i="2" s="1"/>
  <c r="DV263" i="3"/>
  <c r="DX263" i="3" s="1"/>
  <c r="DG263" i="3" s="1"/>
  <c r="I263" i="2"/>
  <c r="E263" i="2"/>
  <c r="DV265" i="3"/>
  <c r="DX265" i="3" s="1"/>
  <c r="DG265" i="3" s="1"/>
  <c r="DW265" i="3"/>
  <c r="H265" i="2" s="1"/>
  <c r="H10" i="2"/>
  <c r="DV10" i="3"/>
  <c r="DX10" i="3" s="1"/>
  <c r="DG10" i="3" s="1"/>
  <c r="DW162" i="3"/>
  <c r="H162" i="2" s="1"/>
  <c r="DV162" i="3"/>
  <c r="DX162" i="3" s="1"/>
  <c r="DG162" i="3" s="1"/>
  <c r="DV18" i="3"/>
  <c r="DX18" i="3" s="1"/>
  <c r="DG18" i="3" s="1"/>
  <c r="H18" i="2"/>
  <c r="DW222" i="3"/>
  <c r="H222" i="2" s="1"/>
  <c r="DV222" i="3"/>
  <c r="DX222" i="3" s="1"/>
  <c r="DG222" i="3" s="1"/>
  <c r="H108" i="2"/>
  <c r="DV108" i="3"/>
  <c r="DX108" i="3" s="1"/>
  <c r="DG108" i="3" s="1"/>
  <c r="E217" i="2"/>
  <c r="I217" i="2"/>
  <c r="H97" i="2"/>
  <c r="DV97" i="3"/>
  <c r="DX97" i="3" s="1"/>
  <c r="DG97" i="3" s="1"/>
  <c r="DV26" i="3"/>
  <c r="DX26" i="3" s="1"/>
  <c r="DG26" i="3" s="1"/>
  <c r="H26" i="2"/>
  <c r="E238" i="2"/>
  <c r="I238" i="2"/>
  <c r="E203" i="2"/>
  <c r="I203" i="2"/>
  <c r="E227" i="2"/>
  <c r="I227" i="2"/>
  <c r="I105" i="2"/>
  <c r="I32" i="2"/>
  <c r="I31" i="2"/>
  <c r="DV243" i="3"/>
  <c r="DX243" i="3" s="1"/>
  <c r="DG243" i="3" s="1"/>
  <c r="DW243" i="3"/>
  <c r="H243" i="2" s="1"/>
  <c r="DW183" i="3"/>
  <c r="H183" i="2" s="1"/>
  <c r="DV183" i="3"/>
  <c r="DX183" i="3" s="1"/>
  <c r="DG183" i="3" s="1"/>
  <c r="DV50" i="3"/>
  <c r="DX50" i="3" s="1"/>
  <c r="DG50" i="3" s="1"/>
  <c r="H50" i="2"/>
  <c r="H71" i="2"/>
  <c r="DV71" i="3"/>
  <c r="DX71" i="3" s="1"/>
  <c r="DG71" i="3" s="1"/>
  <c r="DW248" i="3"/>
  <c r="H248" i="2" s="1"/>
  <c r="DV248" i="3"/>
  <c r="DX248" i="3" s="1"/>
  <c r="DG248" i="3" s="1"/>
  <c r="H112" i="2"/>
  <c r="DV112" i="3"/>
  <c r="DX112" i="3" s="1"/>
  <c r="DG112" i="3" s="1"/>
  <c r="I51" i="2"/>
  <c r="I4" i="2"/>
  <c r="E212" i="2"/>
  <c r="I212" i="2"/>
  <c r="I90" i="2"/>
  <c r="E235" i="2"/>
  <c r="I235" i="2"/>
  <c r="DW245" i="3"/>
  <c r="H245" i="2" s="1"/>
  <c r="DV245" i="3"/>
  <c r="DX245" i="3" s="1"/>
  <c r="DG245" i="3" s="1"/>
  <c r="E194" i="2"/>
  <c r="I194" i="2"/>
  <c r="I21" i="2"/>
  <c r="H104" i="2"/>
  <c r="DV104" i="3"/>
  <c r="DX104" i="3" s="1"/>
  <c r="DG104" i="3" s="1"/>
  <c r="DV85" i="3"/>
  <c r="DX85" i="3" s="1"/>
  <c r="DG85" i="3" s="1"/>
  <c r="H85" i="2"/>
  <c r="DV229" i="3"/>
  <c r="DX229" i="3" s="1"/>
  <c r="DG229" i="3" s="1"/>
  <c r="DW229" i="3"/>
  <c r="H229" i="2" s="1"/>
  <c r="H38" i="2"/>
  <c r="DV38" i="3"/>
  <c r="DX38" i="3" s="1"/>
  <c r="DG38" i="3" s="1"/>
  <c r="I199" i="2"/>
  <c r="E199" i="2"/>
  <c r="I257" i="2"/>
  <c r="E257" i="2"/>
  <c r="E219" i="2"/>
  <c r="I219" i="2"/>
  <c r="I158" i="2"/>
  <c r="E158" i="2"/>
  <c r="I101" i="2"/>
  <c r="I223" i="2"/>
  <c r="E223" i="2"/>
  <c r="DV207" i="3"/>
  <c r="DX207" i="3" s="1"/>
  <c r="DG207" i="3" s="1"/>
  <c r="DW207" i="3"/>
  <c r="H207" i="2" s="1"/>
  <c r="E164" i="2"/>
  <c r="I164" i="2"/>
  <c r="H66" i="2"/>
  <c r="DV66" i="3"/>
  <c r="DX66" i="3" s="1"/>
  <c r="DG66" i="3" s="1"/>
  <c r="H110" i="2"/>
  <c r="DV110" i="3"/>
  <c r="DX110" i="3" s="1"/>
  <c r="DG110" i="3" s="1"/>
  <c r="H47" i="2"/>
  <c r="DV47" i="3"/>
  <c r="DX47" i="3" s="1"/>
  <c r="DG47" i="3" s="1"/>
  <c r="DW130" i="3"/>
  <c r="H130" i="2" s="1"/>
  <c r="DV130" i="3"/>
  <c r="DX130" i="3" s="1"/>
  <c r="DG130" i="3" s="1"/>
  <c r="E172" i="2"/>
  <c r="I172" i="2"/>
  <c r="E267" i="2"/>
  <c r="I267" i="2"/>
  <c r="I207" i="2"/>
  <c r="E207" i="2"/>
  <c r="H11" i="2"/>
  <c r="DV11" i="3"/>
  <c r="DX11" i="3" s="1"/>
  <c r="DG11" i="3" s="1"/>
  <c r="H107" i="2"/>
  <c r="DV107" i="3"/>
  <c r="DX107" i="3" s="1"/>
  <c r="DG107" i="3" s="1"/>
  <c r="DV36" i="3"/>
  <c r="DX36" i="3" s="1"/>
  <c r="DG36" i="3" s="1"/>
  <c r="H36" i="2"/>
  <c r="I216" i="2"/>
  <c r="E216" i="2"/>
  <c r="E179" i="2"/>
  <c r="I179" i="2"/>
  <c r="DV48" i="3"/>
  <c r="DX48" i="3" s="1"/>
  <c r="DG48" i="3" s="1"/>
  <c r="H48" i="2"/>
  <c r="E252" i="2"/>
  <c r="I252" i="2"/>
  <c r="I202" i="2"/>
  <c r="E202" i="2"/>
  <c r="I84" i="2"/>
  <c r="E185" i="2"/>
  <c r="I185" i="2"/>
  <c r="DW172" i="3"/>
  <c r="H172" i="2" s="1"/>
  <c r="DV172" i="3"/>
  <c r="DX172" i="3" s="1"/>
  <c r="DG172" i="3" s="1"/>
  <c r="DW191" i="3"/>
  <c r="H191" i="2" s="1"/>
  <c r="DV191" i="3"/>
  <c r="DX191" i="3" s="1"/>
  <c r="DG191" i="3" s="1"/>
  <c r="I34" i="2"/>
  <c r="DW161" i="3"/>
  <c r="H161" i="2" s="1"/>
  <c r="DV161" i="3"/>
  <c r="DX161" i="3" s="1"/>
  <c r="DG161" i="3" s="1"/>
  <c r="I61" i="2"/>
  <c r="H61" i="2"/>
  <c r="DV61" i="3"/>
  <c r="DX61" i="3" s="1"/>
  <c r="DG61" i="3" s="1"/>
  <c r="DW190" i="3"/>
  <c r="H190" i="2" s="1"/>
  <c r="DV190" i="3"/>
  <c r="DX190" i="3" s="1"/>
  <c r="DG190" i="3" s="1"/>
  <c r="I114" i="2"/>
  <c r="I53" i="2"/>
  <c r="DV40" i="3"/>
  <c r="DX40" i="3" s="1"/>
  <c r="DG40" i="3" s="1"/>
  <c r="H40" i="2"/>
  <c r="I79" i="2"/>
  <c r="I28" i="2"/>
  <c r="DV83" i="3"/>
  <c r="DX83" i="3" s="1"/>
  <c r="DG83" i="3" s="1"/>
  <c r="H83" i="2"/>
  <c r="E261" i="2"/>
  <c r="I261" i="2"/>
  <c r="E236" i="2"/>
  <c r="I236" i="2"/>
  <c r="I49" i="2"/>
  <c r="H77" i="2"/>
  <c r="DV77" i="3"/>
  <c r="DX77" i="3" s="1"/>
  <c r="DG77" i="3" s="1"/>
  <c r="I152" i="2"/>
  <c r="E152" i="2"/>
  <c r="I95" i="2"/>
  <c r="I24" i="2"/>
  <c r="H98" i="2"/>
  <c r="DV98" i="3"/>
  <c r="DX98" i="3" s="1"/>
  <c r="DG98" i="3" s="1"/>
  <c r="I23" i="2"/>
  <c r="DV175" i="3"/>
  <c r="DX175" i="3" s="1"/>
  <c r="DG175" i="3" s="1"/>
  <c r="DW175" i="3"/>
  <c r="H175" i="2" s="1"/>
  <c r="E142" i="2"/>
  <c r="I142" i="2"/>
  <c r="E268" i="2"/>
  <c r="I268" i="2"/>
  <c r="DW188" i="3"/>
  <c r="H188" i="2" s="1"/>
  <c r="DV188" i="3"/>
  <c r="DX188" i="3" s="1"/>
  <c r="DG188" i="3" s="1"/>
  <c r="E145" i="2"/>
  <c r="I145" i="2"/>
  <c r="H120" i="2"/>
  <c r="DV120" i="3"/>
  <c r="DX120" i="3" s="1"/>
  <c r="DG120" i="3" s="1"/>
  <c r="DW140" i="3"/>
  <c r="H140" i="2" s="1"/>
  <c r="DV140" i="3"/>
  <c r="DX140" i="3" s="1"/>
  <c r="DG140" i="3" s="1"/>
  <c r="I186" i="2"/>
  <c r="E186" i="2"/>
  <c r="I181" i="2"/>
  <c r="E181" i="2"/>
  <c r="DV273" i="3"/>
  <c r="DX273" i="3" s="1"/>
  <c r="DG273" i="3" s="1"/>
  <c r="DW273" i="3"/>
  <c r="H273" i="2" s="1"/>
  <c r="DW213" i="3"/>
  <c r="H213" i="2" s="1"/>
  <c r="DV213" i="3"/>
  <c r="DX213" i="3" s="1"/>
  <c r="DG213" i="3" s="1"/>
  <c r="DV81" i="3"/>
  <c r="DX81" i="3" s="1"/>
  <c r="DG81" i="3" s="1"/>
  <c r="H81" i="2"/>
  <c r="DW180" i="3"/>
  <c r="H180" i="2" s="1"/>
  <c r="DV180" i="3"/>
  <c r="DX180" i="3" s="1"/>
  <c r="DG180" i="3" s="1"/>
  <c r="I117" i="2"/>
  <c r="I255" i="2"/>
  <c r="E255" i="2"/>
  <c r="H15" i="2"/>
  <c r="DV15" i="3"/>
  <c r="DX15" i="3" s="1"/>
  <c r="DG15" i="3" s="1"/>
  <c r="DV30" i="3"/>
  <c r="DX30" i="3" s="1"/>
  <c r="DG30" i="3" s="1"/>
  <c r="H30" i="2"/>
  <c r="E195" i="2"/>
  <c r="I195" i="2"/>
  <c r="I96" i="2"/>
  <c r="DV173" i="3"/>
  <c r="DX173" i="3" s="1"/>
  <c r="DG173" i="3" s="1"/>
  <c r="DW173" i="3"/>
  <c r="H173" i="2" s="1"/>
  <c r="I197" i="2"/>
  <c r="E197" i="2"/>
  <c r="DW267" i="3"/>
  <c r="H267" i="2" s="1"/>
  <c r="DV267" i="3"/>
  <c r="DX267" i="3" s="1"/>
  <c r="DG267" i="3" s="1"/>
  <c r="I103" i="2"/>
  <c r="H35" i="2"/>
  <c r="DV35" i="3"/>
  <c r="DX35" i="3" s="1"/>
  <c r="DG35" i="3" s="1"/>
  <c r="I66" i="2"/>
  <c r="DW260" i="3"/>
  <c r="H260" i="2" s="1"/>
  <c r="DV260" i="3"/>
  <c r="DX260" i="3" s="1"/>
  <c r="DG260" i="3" s="1"/>
  <c r="DW193" i="3"/>
  <c r="H193" i="2" s="1"/>
  <c r="DV193" i="3"/>
  <c r="DX193" i="3" s="1"/>
  <c r="DG193" i="3" s="1"/>
  <c r="DV269" i="3"/>
  <c r="DX269" i="3" s="1"/>
  <c r="DG269" i="3" s="1"/>
  <c r="DW269" i="3"/>
  <c r="H269" i="2" s="1"/>
  <c r="E230" i="2"/>
  <c r="I230" i="2"/>
  <c r="DW178" i="3"/>
  <c r="H178" i="2" s="1"/>
  <c r="DV178" i="3"/>
  <c r="DX178" i="3" s="1"/>
  <c r="DG178" i="3" s="1"/>
  <c r="E270" i="2"/>
  <c r="I270" i="2"/>
  <c r="H116" i="2"/>
  <c r="DV116" i="3"/>
  <c r="DX116" i="3" s="1"/>
  <c r="DG116" i="3" s="1"/>
  <c r="H55" i="2"/>
  <c r="DV55" i="3"/>
  <c r="DX55" i="3" s="1"/>
  <c r="DG55" i="3" s="1"/>
  <c r="H6" i="2"/>
  <c r="DV6" i="3"/>
  <c r="DX6" i="3" s="1"/>
  <c r="DG6" i="3" s="1"/>
  <c r="DW155" i="3"/>
  <c r="H155" i="2" s="1"/>
  <c r="DV155" i="3"/>
  <c r="DX155" i="3" s="1"/>
  <c r="DG155" i="3" s="1"/>
  <c r="I94" i="2"/>
  <c r="I58" i="2"/>
  <c r="H17" i="2"/>
  <c r="DV17" i="3"/>
  <c r="DX17" i="3" s="1"/>
  <c r="DG17" i="3" s="1"/>
  <c r="H84" i="2"/>
  <c r="DV84" i="3"/>
  <c r="DX84" i="3" s="1"/>
  <c r="DG84" i="3" s="1"/>
  <c r="DV42" i="3"/>
  <c r="DX42" i="3" s="1"/>
  <c r="DG42" i="3" s="1"/>
  <c r="H42" i="2"/>
  <c r="DW163" i="3"/>
  <c r="H163" i="2" s="1"/>
  <c r="DV163" i="3"/>
  <c r="DX163" i="3" s="1"/>
  <c r="DG163" i="3" s="1"/>
  <c r="E228" i="2"/>
  <c r="I228" i="2"/>
  <c r="I250" i="2"/>
  <c r="E250" i="2"/>
  <c r="DV231" i="3"/>
  <c r="DX231" i="3" s="1"/>
  <c r="DG231" i="3" s="1"/>
  <c r="DW231" i="3"/>
  <c r="H231" i="2" s="1"/>
  <c r="H125" i="2"/>
  <c r="DV125" i="3"/>
  <c r="DX125" i="3" s="1"/>
  <c r="DG125" i="3" s="1"/>
  <c r="DV205" i="3"/>
  <c r="DX205" i="3" s="1"/>
  <c r="DG205" i="3" s="1"/>
  <c r="DW205" i="3"/>
  <c r="H205" i="2" s="1"/>
  <c r="I111" i="2"/>
  <c r="I234" i="2"/>
  <c r="E234" i="2"/>
  <c r="I100" i="2"/>
  <c r="E177" i="2"/>
  <c r="I177" i="2"/>
  <c r="H57" i="2"/>
  <c r="DV57" i="3"/>
  <c r="DX57" i="3" s="1"/>
  <c r="DG57" i="3" s="1"/>
  <c r="E201" i="2"/>
  <c r="I201" i="2"/>
  <c r="H45" i="2"/>
  <c r="DV45" i="3"/>
  <c r="DX45" i="3" s="1"/>
  <c r="DG45" i="3" s="1"/>
  <c r="DW217" i="3"/>
  <c r="H217" i="2" s="1"/>
  <c r="DV217" i="3"/>
  <c r="DX217" i="3" s="1"/>
  <c r="DG217" i="3" s="1"/>
  <c r="E244" i="2"/>
  <c r="I244" i="2"/>
  <c r="I88" i="2"/>
  <c r="I3" i="2"/>
  <c r="I119" i="2"/>
  <c r="E259" i="2"/>
  <c r="I259" i="2"/>
  <c r="I19" i="2"/>
  <c r="DV227" i="3"/>
  <c r="DX227" i="3" s="1"/>
  <c r="DG227" i="3" s="1"/>
  <c r="DW227" i="3"/>
  <c r="H227" i="2" s="1"/>
  <c r="H105" i="2"/>
  <c r="DV105" i="3"/>
  <c r="DX105" i="3" s="1"/>
  <c r="DG105" i="3" s="1"/>
  <c r="DV32" i="3"/>
  <c r="DX32" i="3" s="1"/>
  <c r="DG32" i="3" s="1"/>
  <c r="H32" i="2"/>
  <c r="I143" i="2"/>
  <c r="E143" i="2"/>
  <c r="I157" i="2"/>
  <c r="E157" i="2"/>
  <c r="H59" i="2"/>
  <c r="DV59" i="3"/>
  <c r="DX59" i="3" s="1"/>
  <c r="DG59" i="3" s="1"/>
  <c r="DW152" i="3"/>
  <c r="H152" i="2" s="1"/>
  <c r="DV152" i="3"/>
  <c r="DX152" i="3" s="1"/>
  <c r="DG152" i="3" s="1"/>
  <c r="I159" i="2"/>
  <c r="E159" i="2"/>
  <c r="I87" i="2"/>
  <c r="I170" i="2"/>
  <c r="E170" i="2"/>
  <c r="H90" i="2"/>
  <c r="DV90" i="3"/>
  <c r="DX90" i="3" s="1"/>
  <c r="DG90" i="3" s="1"/>
  <c r="DV235" i="3"/>
  <c r="DX235" i="3" s="1"/>
  <c r="DG235" i="3" s="1"/>
  <c r="DW235" i="3"/>
  <c r="H235" i="2" s="1"/>
  <c r="H73" i="2"/>
  <c r="DV73" i="3"/>
  <c r="DX73" i="3" s="1"/>
  <c r="DG73" i="3" s="1"/>
  <c r="I9" i="2"/>
  <c r="DW194" i="3"/>
  <c r="H194" i="2" s="1"/>
  <c r="DV194" i="3"/>
  <c r="DX194" i="3" s="1"/>
  <c r="DG194" i="3" s="1"/>
  <c r="I182" i="2"/>
  <c r="E182" i="2"/>
  <c r="DW253" i="3"/>
  <c r="H253" i="2" s="1"/>
  <c r="DV253" i="3"/>
  <c r="DX253" i="3" s="1"/>
  <c r="DG253" i="3" s="1"/>
  <c r="I134" i="2"/>
  <c r="E134" i="2"/>
  <c r="H80" i="2"/>
  <c r="DV80" i="3"/>
  <c r="DX80" i="3" s="1"/>
  <c r="DG80" i="3" s="1"/>
  <c r="E166" i="2"/>
  <c r="I166" i="2"/>
  <c r="E262" i="2"/>
  <c r="I262" i="2"/>
  <c r="H37" i="2"/>
  <c r="DV37" i="3"/>
  <c r="DX37" i="3" s="1"/>
  <c r="DG37" i="3" s="1"/>
  <c r="DW199" i="3"/>
  <c r="H199" i="2" s="1"/>
  <c r="DV199" i="3"/>
  <c r="DX199" i="3" s="1"/>
  <c r="DG199" i="3" s="1"/>
  <c r="H70" i="2"/>
  <c r="DV70" i="3"/>
  <c r="DX70" i="3" s="1"/>
  <c r="DG70" i="3" s="1"/>
  <c r="DV257" i="3"/>
  <c r="DX257" i="3" s="1"/>
  <c r="DG257" i="3" s="1"/>
  <c r="DW257" i="3"/>
  <c r="H257" i="2" s="1"/>
  <c r="DW206" i="3"/>
  <c r="H206" i="2" s="1"/>
  <c r="DV206" i="3"/>
  <c r="DX206" i="3" s="1"/>
  <c r="DG206" i="3" s="1"/>
  <c r="DV219" i="3"/>
  <c r="DX219" i="3" s="1"/>
  <c r="DG219" i="3" s="1"/>
  <c r="DW219" i="3"/>
  <c r="H219" i="2" s="1"/>
  <c r="H101" i="2"/>
  <c r="DV101" i="3"/>
  <c r="DX101" i="3" s="1"/>
  <c r="DG101" i="3" s="1"/>
  <c r="I271" i="2"/>
  <c r="E271" i="2"/>
  <c r="DW2" i="3"/>
  <c r="H2" i="2" s="1"/>
  <c r="DV2" i="3"/>
  <c r="DX2" i="3" s="1"/>
  <c r="DG2" i="3" s="1"/>
  <c r="DW150" i="3"/>
  <c r="H150" i="2" s="1"/>
  <c r="DV150" i="3"/>
  <c r="DX150" i="3" s="1"/>
  <c r="DG150" i="3" s="1"/>
  <c r="DW211" i="3"/>
  <c r="H211" i="2" s="1"/>
  <c r="DV211" i="3"/>
  <c r="DX211" i="3" s="1"/>
  <c r="DG211" i="3" s="1"/>
  <c r="E218" i="2"/>
  <c r="I218" i="2"/>
  <c r="DW223" i="3"/>
  <c r="H223" i="2" s="1"/>
  <c r="DV223" i="3"/>
  <c r="DX223" i="3" s="1"/>
  <c r="DG223" i="3" s="1"/>
  <c r="I249" i="2"/>
  <c r="E249" i="2"/>
  <c r="E251" i="2"/>
  <c r="I251" i="2"/>
  <c r="DV179" i="3"/>
  <c r="DX179" i="3" s="1"/>
  <c r="DG179" i="3" s="1"/>
  <c r="DW179" i="3"/>
  <c r="H179" i="2" s="1"/>
  <c r="I151" i="2"/>
  <c r="E151" i="2"/>
  <c r="I224" i="2"/>
  <c r="E224" i="2"/>
  <c r="DW252" i="3"/>
  <c r="H252" i="2" s="1"/>
  <c r="DV252" i="3"/>
  <c r="DX252" i="3" s="1"/>
  <c r="DG252" i="3" s="1"/>
  <c r="E171" i="2"/>
  <c r="I171" i="2"/>
  <c r="E260" i="2"/>
  <c r="I260" i="2"/>
  <c r="DW202" i="3"/>
  <c r="H202" i="2" s="1"/>
  <c r="DV202" i="3"/>
  <c r="DX202" i="3" s="1"/>
  <c r="DG202" i="3" s="1"/>
  <c r="I47" i="2"/>
  <c r="I210" i="2"/>
  <c r="E210" i="2"/>
  <c r="I240" i="2"/>
  <c r="E240" i="2"/>
  <c r="I102" i="2"/>
  <c r="DW185" i="3"/>
  <c r="H185" i="2" s="1"/>
  <c r="DV185" i="3"/>
  <c r="DX185" i="3" s="1"/>
  <c r="DG185" i="3" s="1"/>
  <c r="I67" i="2"/>
  <c r="I133" i="2"/>
  <c r="E133" i="2"/>
  <c r="DV34" i="3"/>
  <c r="DX34" i="3" s="1"/>
  <c r="DG34" i="3" s="1"/>
  <c r="H34" i="2"/>
  <c r="I247" i="2"/>
  <c r="E247" i="2"/>
  <c r="I146" i="2"/>
  <c r="E146" i="2"/>
  <c r="H114" i="2"/>
  <c r="DV114" i="3"/>
  <c r="DX114" i="3" s="1"/>
  <c r="DG114" i="3" s="1"/>
  <c r="H53" i="2"/>
  <c r="DV53" i="3"/>
  <c r="DX53" i="3" s="1"/>
  <c r="DG53" i="3" s="1"/>
  <c r="I5" i="2"/>
  <c r="I18" i="2"/>
  <c r="DW153" i="3"/>
  <c r="H153" i="2" s="1"/>
  <c r="DV153" i="3"/>
  <c r="DX153" i="3" s="1"/>
  <c r="DG153" i="3" s="1"/>
  <c r="I92" i="2"/>
  <c r="I57" i="2"/>
  <c r="I7" i="2"/>
  <c r="I264" i="2"/>
  <c r="E264" i="2"/>
  <c r="I56" i="2"/>
  <c r="DV28" i="3"/>
  <c r="DX28" i="3" s="1"/>
  <c r="DG28" i="3" s="1"/>
  <c r="H28" i="2"/>
  <c r="I168" i="2"/>
  <c r="E168" i="2"/>
  <c r="I208" i="2"/>
  <c r="E208" i="2"/>
  <c r="H74" i="2"/>
  <c r="DV74" i="3"/>
  <c r="DX74" i="3" s="1"/>
  <c r="DG74" i="3" s="1"/>
  <c r="DV261" i="3"/>
  <c r="DX261" i="3" s="1"/>
  <c r="DG261" i="3" s="1"/>
  <c r="DW261" i="3"/>
  <c r="H261" i="2" s="1"/>
  <c r="H19" i="2"/>
  <c r="DV19" i="3"/>
  <c r="DX19" i="3" s="1"/>
  <c r="DG19" i="3" s="1"/>
  <c r="I167" i="2"/>
  <c r="E167" i="2"/>
  <c r="I123" i="2"/>
  <c r="DW209" i="3"/>
  <c r="H209" i="2" s="1"/>
  <c r="DV209" i="3"/>
  <c r="DX209" i="3" s="1"/>
  <c r="DG209" i="3" s="1"/>
  <c r="I59" i="2"/>
  <c r="H49" i="2"/>
  <c r="DV49" i="3"/>
  <c r="DX49" i="3" s="1"/>
  <c r="DG49" i="3" s="1"/>
  <c r="I141" i="2"/>
  <c r="E141" i="2"/>
  <c r="I215" i="2"/>
  <c r="E215" i="2"/>
  <c r="H95" i="2"/>
  <c r="DV95" i="3"/>
  <c r="DX95" i="3" s="1"/>
  <c r="DG95" i="3" s="1"/>
  <c r="DV24" i="3"/>
  <c r="DX24" i="3" s="1"/>
  <c r="DG24" i="3" s="1"/>
  <c r="H24" i="2"/>
  <c r="H23" i="2"/>
  <c r="DV23" i="3"/>
  <c r="DX23" i="3" s="1"/>
  <c r="DG23" i="3" s="1"/>
  <c r="DW142" i="3"/>
  <c r="H142" i="2" s="1"/>
  <c r="DV142" i="3"/>
  <c r="DX142" i="3" s="1"/>
  <c r="DG142" i="3" s="1"/>
  <c r="DW268" i="3"/>
  <c r="H268" i="2" s="1"/>
  <c r="DV268" i="3"/>
  <c r="DX268" i="3" s="1"/>
  <c r="DG268" i="3" s="1"/>
  <c r="H4" i="2"/>
  <c r="DV4" i="3"/>
  <c r="DX4" i="3" s="1"/>
  <c r="DG4" i="3" s="1"/>
  <c r="DV212" i="3"/>
  <c r="DX212" i="3" s="1"/>
  <c r="DG212" i="3" s="1"/>
  <c r="DW212" i="3"/>
  <c r="H212" i="2" s="1"/>
  <c r="DW145" i="3"/>
  <c r="H145" i="2" s="1"/>
  <c r="DV145" i="3"/>
  <c r="DX145" i="3" s="1"/>
  <c r="DG145" i="3" s="1"/>
  <c r="I16" i="2"/>
  <c r="E220" i="2"/>
  <c r="I220" i="2"/>
  <c r="DW170" i="3"/>
  <c r="H170" i="2" s="1"/>
  <c r="DV170" i="3"/>
  <c r="DX170" i="3" s="1"/>
  <c r="DG170" i="3" s="1"/>
  <c r="I189" i="2"/>
  <c r="E189" i="2"/>
  <c r="I106" i="2"/>
  <c r="I75" i="2"/>
  <c r="I118" i="2"/>
  <c r="H21" i="2"/>
  <c r="DV21" i="3"/>
  <c r="DX21" i="3" s="1"/>
  <c r="DG21" i="3" s="1"/>
  <c r="DW186" i="3"/>
  <c r="H186" i="2" s="1"/>
  <c r="DV186" i="3"/>
  <c r="DX186" i="3" s="1"/>
  <c r="DG186" i="3" s="1"/>
  <c r="DV181" i="3"/>
  <c r="DX181" i="3" s="1"/>
  <c r="DG181" i="3" s="1"/>
  <c r="DW181" i="3"/>
  <c r="H181" i="2" s="1"/>
  <c r="H117" i="2"/>
  <c r="DV117" i="3"/>
  <c r="DX117" i="3" s="1"/>
  <c r="DG117" i="3" s="1"/>
  <c r="DW255" i="3"/>
  <c r="H255" i="2" s="1"/>
  <c r="DV255" i="3"/>
  <c r="DX255" i="3" s="1"/>
  <c r="DG255" i="3" s="1"/>
  <c r="I126" i="2"/>
  <c r="DW158" i="3"/>
  <c r="H158" i="2" s="1"/>
  <c r="DV158" i="3"/>
  <c r="DX158" i="3" s="1"/>
  <c r="DG158" i="3" s="1"/>
  <c r="I266" i="2"/>
  <c r="E266" i="2"/>
  <c r="I165" i="2"/>
  <c r="E165" i="2"/>
  <c r="I113" i="2"/>
  <c r="H29" i="2"/>
  <c r="DV29" i="3"/>
  <c r="DX29" i="3" s="1"/>
  <c r="DG29" i="3" s="1"/>
  <c r="DW195" i="3"/>
  <c r="H195" i="2" s="1"/>
  <c r="DV195" i="3"/>
  <c r="DX195" i="3" s="1"/>
  <c r="DG195" i="3" s="1"/>
  <c r="I43" i="2"/>
  <c r="I69" i="2"/>
  <c r="H96" i="2"/>
  <c r="DV96" i="3"/>
  <c r="DX96" i="3" s="1"/>
  <c r="DG96" i="3" s="1"/>
  <c r="DW218" i="3"/>
  <c r="H218" i="2" s="1"/>
  <c r="DV218" i="3"/>
  <c r="DX218" i="3" s="1"/>
  <c r="DG218" i="3" s="1"/>
  <c r="DW197" i="3"/>
  <c r="H197" i="2" s="1"/>
  <c r="DV197" i="3"/>
  <c r="DX197" i="3" s="1"/>
  <c r="DG197" i="3" s="1"/>
  <c r="J23" i="1"/>
  <c r="DW270" i="3"/>
  <c r="H270" i="2" s="1"/>
  <c r="DV270" i="3"/>
  <c r="DX270" i="3" s="1"/>
  <c r="DG270" i="3" s="1"/>
  <c r="I138" i="2"/>
  <c r="E138" i="2"/>
  <c r="I221" i="2"/>
  <c r="E221" i="2"/>
  <c r="I91" i="2"/>
  <c r="H94" i="2"/>
  <c r="DV94" i="3"/>
  <c r="DX94" i="3" s="1"/>
  <c r="DG94" i="3" s="1"/>
  <c r="I110" i="2"/>
  <c r="E137" i="2"/>
  <c r="I137" i="2"/>
  <c r="E130" i="2"/>
  <c r="I130" i="2"/>
  <c r="DW250" i="3"/>
  <c r="H250" i="2" s="1"/>
  <c r="DV250" i="3"/>
  <c r="DX250" i="3" s="1"/>
  <c r="DG250" i="3" s="1"/>
  <c r="I33" i="2"/>
  <c r="H111" i="2"/>
  <c r="DV111" i="3"/>
  <c r="DX111" i="3" s="1"/>
  <c r="DG111" i="3" s="1"/>
  <c r="DV247" i="3"/>
  <c r="DX247" i="3" s="1"/>
  <c r="DG247" i="3" s="1"/>
  <c r="DW247" i="3"/>
  <c r="H247" i="2" s="1"/>
  <c r="DW234" i="3"/>
  <c r="H234" i="2" s="1"/>
  <c r="DV234" i="3"/>
  <c r="DX234" i="3" s="1"/>
  <c r="DG234" i="3" s="1"/>
  <c r="H100" i="2"/>
  <c r="DV100" i="3"/>
  <c r="DX100" i="3" s="1"/>
  <c r="DG100" i="3" s="1"/>
  <c r="I25" i="2"/>
  <c r="E254" i="2"/>
  <c r="I254" i="2"/>
  <c r="DV177" i="3"/>
  <c r="DX177" i="3" s="1"/>
  <c r="DG177" i="3" s="1"/>
  <c r="DW177" i="3"/>
  <c r="H177" i="2" s="1"/>
  <c r="I272" i="2"/>
  <c r="E272" i="2"/>
  <c r="E147" i="2"/>
  <c r="I147" i="2"/>
  <c r="I222" i="2"/>
  <c r="E222" i="2"/>
  <c r="E169" i="2"/>
  <c r="I169" i="2"/>
  <c r="DW201" i="3"/>
  <c r="H201" i="2" s="1"/>
  <c r="DV201" i="3"/>
  <c r="DX201" i="3" s="1"/>
  <c r="DG201" i="3" s="1"/>
  <c r="DV136" i="3"/>
  <c r="DX136" i="3" s="1"/>
  <c r="DG136" i="3" s="1"/>
  <c r="DW136" i="3"/>
  <c r="H136" i="2" s="1"/>
  <c r="I45" i="2"/>
  <c r="I82" i="2"/>
  <c r="DW244" i="3"/>
  <c r="H244" i="2" s="1"/>
  <c r="DV244" i="3"/>
  <c r="DX244" i="3" s="1"/>
  <c r="DG244" i="3" s="1"/>
  <c r="H56" i="2"/>
  <c r="DV56" i="3"/>
  <c r="DX56" i="3" s="1"/>
  <c r="DG56" i="3" s="1"/>
  <c r="H88" i="2"/>
  <c r="DV88" i="3"/>
  <c r="DX88" i="3" s="1"/>
  <c r="DG88" i="3" s="1"/>
  <c r="DV79" i="3"/>
  <c r="DX79" i="3" s="1"/>
  <c r="DG79" i="3" s="1"/>
  <c r="H79" i="2"/>
  <c r="I144" i="2"/>
  <c r="E144" i="2"/>
  <c r="H3" i="2"/>
  <c r="DV3" i="3"/>
  <c r="DX3" i="3" s="1"/>
  <c r="DG3" i="3" s="1"/>
  <c r="I184" i="2"/>
  <c r="E184" i="2"/>
  <c r="H119" i="2"/>
  <c r="DV119" i="3"/>
  <c r="DX119" i="3" s="1"/>
  <c r="DG119" i="3" s="1"/>
  <c r="DW259" i="3"/>
  <c r="H259" i="2" s="1"/>
  <c r="DV259" i="3"/>
  <c r="DX259" i="3" s="1"/>
  <c r="DG259" i="3" s="1"/>
  <c r="I128" i="2"/>
  <c r="E128" i="2"/>
  <c r="I160" i="2"/>
  <c r="E160" i="2"/>
  <c r="H31" i="2"/>
  <c r="DV31" i="3"/>
  <c r="DX31" i="3" s="1"/>
  <c r="DG31" i="3" s="1"/>
  <c r="DW143" i="3"/>
  <c r="H143" i="2" s="1"/>
  <c r="DV143" i="3"/>
  <c r="DX143" i="3" s="1"/>
  <c r="DG143" i="3" s="1"/>
  <c r="I86" i="2"/>
  <c r="I124" i="2"/>
  <c r="I99" i="2"/>
  <c r="H87" i="2"/>
  <c r="DV87" i="3"/>
  <c r="DX87" i="3" s="1"/>
  <c r="DG87" i="3" s="1"/>
  <c r="DW220" i="3"/>
  <c r="H220" i="2" s="1"/>
  <c r="DV220" i="3"/>
  <c r="DX220" i="3" s="1"/>
  <c r="DG220" i="3" s="1"/>
  <c r="E196" i="2"/>
  <c r="I196" i="2"/>
  <c r="H9" i="2"/>
  <c r="DV9" i="3"/>
  <c r="DX9" i="3" s="1"/>
  <c r="DG9" i="3" s="1"/>
  <c r="DW226" i="3"/>
  <c r="H226" i="2" s="1"/>
  <c r="DV226" i="3"/>
  <c r="DX226" i="3" s="1"/>
  <c r="DG226" i="3" s="1"/>
  <c r="I93" i="2"/>
  <c r="I121" i="2"/>
  <c r="DW182" i="3"/>
  <c r="H182" i="2" s="1"/>
  <c r="DV182" i="3"/>
  <c r="DX182" i="3" s="1"/>
  <c r="DG182" i="3" s="1"/>
  <c r="E156" i="2"/>
  <c r="I156" i="2"/>
  <c r="DW134" i="3"/>
  <c r="H134" i="2" s="1"/>
  <c r="DV134" i="3"/>
  <c r="DX134" i="3" s="1"/>
  <c r="DG134" i="3" s="1"/>
  <c r="DW166" i="3"/>
  <c r="H166" i="2" s="1"/>
  <c r="DV166" i="3"/>
  <c r="DX166" i="3" s="1"/>
  <c r="DG166" i="3" s="1"/>
  <c r="DW262" i="3"/>
  <c r="H262" i="2" s="1"/>
  <c r="DV262" i="3"/>
  <c r="DX262" i="3" s="1"/>
  <c r="DG262" i="3" s="1"/>
  <c r="E129" i="2"/>
  <c r="I129" i="2"/>
  <c r="I68" i="2"/>
  <c r="DW271" i="3"/>
  <c r="H271" i="2" s="1"/>
  <c r="DV271" i="3"/>
  <c r="DX271" i="3" s="1"/>
  <c r="DG271" i="3" s="1"/>
  <c r="I135" i="2"/>
  <c r="E135" i="2"/>
  <c r="I239" i="2"/>
  <c r="E239" i="2"/>
  <c r="I200" i="2"/>
  <c r="E200" i="2"/>
  <c r="I41" i="2"/>
  <c r="E233" i="2"/>
  <c r="I233" i="2"/>
  <c r="DW164" i="3"/>
  <c r="H164" i="2" s="1"/>
  <c r="DV164" i="3"/>
  <c r="DX164" i="3" s="1"/>
  <c r="DG164" i="3" s="1"/>
  <c r="E246" i="2"/>
  <c r="I246" i="2"/>
  <c r="DV251" i="3"/>
  <c r="DX251" i="3" s="1"/>
  <c r="DG251" i="3" s="1"/>
  <c r="DW251" i="3"/>
  <c r="H251" i="2" s="1"/>
  <c r="E148" i="2"/>
  <c r="I148" i="2"/>
  <c r="DW132" i="3"/>
  <c r="H132" i="2" s="1"/>
  <c r="DV132" i="3"/>
  <c r="DX132" i="3" s="1"/>
  <c r="DG132" i="3" s="1"/>
  <c r="H103" i="2"/>
  <c r="DV103" i="3"/>
  <c r="DX103" i="3" s="1"/>
  <c r="DG103" i="3" s="1"/>
  <c r="DW230" i="3"/>
  <c r="H230" i="2" s="1"/>
  <c r="DV230" i="3"/>
  <c r="DX230" i="3" s="1"/>
  <c r="DG230" i="3" s="1"/>
  <c r="H115" i="2"/>
  <c r="DV115" i="3"/>
  <c r="DX115" i="3" s="1"/>
  <c r="DG115" i="3" s="1"/>
  <c r="E187" i="2"/>
  <c r="I187" i="2"/>
  <c r="I127" i="2"/>
  <c r="DV233" i="3"/>
  <c r="DX233" i="3" s="1"/>
  <c r="DG233" i="3" s="1"/>
  <c r="DW233" i="3"/>
  <c r="H233" i="2" s="1"/>
  <c r="DV237" i="3"/>
  <c r="DX237" i="3" s="1"/>
  <c r="DG237" i="3" s="1"/>
  <c r="DW237" i="3"/>
  <c r="H237" i="2" s="1"/>
  <c r="I192" i="2"/>
  <c r="E192" i="2"/>
  <c r="I6" i="2"/>
  <c r="I20" i="2"/>
  <c r="DW171" i="3"/>
  <c r="H171" i="2" s="1"/>
  <c r="DV171" i="3"/>
  <c r="DX171" i="3" s="1"/>
  <c r="DG171" i="3" s="1"/>
  <c r="I149" i="2"/>
  <c r="E149" i="2"/>
  <c r="H102" i="2"/>
  <c r="DV102" i="3"/>
  <c r="DX102" i="3" s="1"/>
  <c r="DG102" i="3" s="1"/>
  <c r="I27" i="2"/>
  <c r="H78" i="2"/>
  <c r="DV78" i="3"/>
  <c r="DX78" i="3" s="1"/>
  <c r="DG78" i="3" s="1"/>
  <c r="I76" i="2"/>
  <c r="I176" i="2"/>
  <c r="E176" i="2"/>
  <c r="I122" i="2"/>
  <c r="E174" i="2"/>
  <c r="I174" i="2"/>
  <c r="DW133" i="3"/>
  <c r="H133" i="2" s="1"/>
  <c r="DV133" i="3"/>
  <c r="DX133" i="3" s="1"/>
  <c r="DG133" i="3" s="1"/>
  <c r="H25" i="2"/>
  <c r="DV25" i="3"/>
  <c r="DX25" i="3" s="1"/>
  <c r="DG25" i="3" s="1"/>
  <c r="DW146" i="3"/>
  <c r="H146" i="2" s="1"/>
  <c r="DV146" i="3"/>
  <c r="DX146" i="3" s="1"/>
  <c r="DG146" i="3" s="1"/>
  <c r="DV5" i="3"/>
  <c r="DX5" i="3" s="1"/>
  <c r="DG5" i="3" s="1"/>
  <c r="H5" i="2"/>
  <c r="E225" i="2"/>
  <c r="I225" i="2"/>
  <c r="I89" i="2"/>
  <c r="H92" i="2"/>
  <c r="DV92" i="3"/>
  <c r="DX92" i="3" s="1"/>
  <c r="DG92" i="3" s="1"/>
  <c r="I242" i="2"/>
  <c r="E242" i="2"/>
  <c r="I256" i="2"/>
  <c r="E256" i="2"/>
  <c r="I13" i="2"/>
  <c r="I154" i="2"/>
  <c r="E154" i="2"/>
  <c r="H82" i="2"/>
  <c r="DV82" i="3"/>
  <c r="DX82" i="3" s="1"/>
  <c r="DG82" i="3" s="1"/>
  <c r="H7" i="2"/>
  <c r="DV7" i="3"/>
  <c r="DX7" i="3" s="1"/>
  <c r="DG7" i="3" s="1"/>
  <c r="I258" i="2"/>
  <c r="E258" i="2"/>
  <c r="DW264" i="3"/>
  <c r="H264" i="2" s="1"/>
  <c r="DV264" i="3"/>
  <c r="DX264" i="3" s="1"/>
  <c r="DG264" i="3" s="1"/>
  <c r="I63" i="2"/>
  <c r="H63" i="2"/>
  <c r="DV63" i="3"/>
  <c r="DX63" i="3" s="1"/>
  <c r="DG63" i="3" s="1"/>
  <c r="DW168" i="3"/>
  <c r="H168" i="2" s="1"/>
  <c r="DV168" i="3"/>
  <c r="DX168" i="3" s="1"/>
  <c r="DG168" i="3" s="1"/>
  <c r="I39" i="2"/>
  <c r="E131" i="2"/>
  <c r="I131" i="2"/>
  <c r="DW203" i="3"/>
  <c r="H203" i="2" s="1"/>
  <c r="DV203" i="3"/>
  <c r="DX203" i="3" s="1"/>
  <c r="DG203" i="3" s="1"/>
  <c r="I72" i="2"/>
  <c r="DW160" i="3"/>
  <c r="H160" i="2" s="1"/>
  <c r="DV160" i="3"/>
  <c r="DX160" i="3" s="1"/>
  <c r="DG160" i="3" s="1"/>
  <c r="DV167" i="3"/>
  <c r="DX167" i="3" s="1"/>
  <c r="DG167" i="3" s="1"/>
  <c r="DW167" i="3"/>
  <c r="H167" i="2" s="1"/>
  <c r="H123" i="2"/>
  <c r="DV123" i="3"/>
  <c r="DX123" i="3" s="1"/>
  <c r="DG123" i="3" s="1"/>
  <c r="H64" i="2"/>
  <c r="DV64" i="3"/>
  <c r="DX64" i="3" s="1"/>
  <c r="DG64" i="3" s="1"/>
  <c r="E139" i="2"/>
  <c r="I139" i="2"/>
  <c r="H86" i="2"/>
  <c r="DV86" i="3"/>
  <c r="DX86" i="3" s="1"/>
  <c r="DG86" i="3" s="1"/>
  <c r="DW141" i="3"/>
  <c r="H141" i="2" s="1"/>
  <c r="DV141" i="3"/>
  <c r="DX141" i="3" s="1"/>
  <c r="DG141" i="3" s="1"/>
  <c r="I71" i="2"/>
  <c r="I77" i="2"/>
  <c r="DW215" i="3"/>
  <c r="H215" i="2" s="1"/>
  <c r="DV215" i="3"/>
  <c r="DX215" i="3" s="1"/>
  <c r="DG215" i="3" s="1"/>
  <c r="H60" i="2"/>
  <c r="DV60" i="3"/>
  <c r="DX60" i="3" s="1"/>
  <c r="DG60" i="3" s="1"/>
  <c r="DV16" i="3"/>
  <c r="DX16" i="3" s="1"/>
  <c r="DG16" i="3" s="1"/>
  <c r="H16" i="2"/>
  <c r="I54" i="2"/>
  <c r="DV189" i="3"/>
  <c r="DX189" i="3" s="1"/>
  <c r="DG189" i="3" s="1"/>
  <c r="DW189" i="3"/>
  <c r="H189" i="2" s="1"/>
  <c r="H106" i="2"/>
  <c r="DV106" i="3"/>
  <c r="DX106" i="3" s="1"/>
  <c r="DG106" i="3" s="1"/>
  <c r="H118" i="2"/>
  <c r="DV118" i="3"/>
  <c r="DX118" i="3" s="1"/>
  <c r="DG118" i="3" s="1"/>
  <c r="E253" i="2"/>
  <c r="I253" i="2"/>
  <c r="DW156" i="3"/>
  <c r="H156" i="2" s="1"/>
  <c r="DV156" i="3"/>
  <c r="DX156" i="3" s="1"/>
  <c r="DG156" i="3" s="1"/>
  <c r="E198" i="2"/>
  <c r="I198" i="2"/>
  <c r="I213" i="2"/>
  <c r="E213" i="2"/>
  <c r="I46" i="2"/>
  <c r="I70" i="2"/>
  <c r="H126" i="2"/>
  <c r="DV126" i="3"/>
  <c r="DX126" i="3" s="1"/>
  <c r="DG126" i="3" s="1"/>
  <c r="DW266" i="3"/>
  <c r="H266" i="2" s="1"/>
  <c r="DV266" i="3"/>
  <c r="DX266" i="3" s="1"/>
  <c r="DG266" i="3" s="1"/>
  <c r="DW165" i="3"/>
  <c r="H165" i="2" s="1"/>
  <c r="DV165" i="3"/>
  <c r="DX165" i="3" s="1"/>
  <c r="DG165" i="3" s="1"/>
  <c r="H113" i="2"/>
  <c r="DV113" i="3"/>
  <c r="DX113" i="3" s="1"/>
  <c r="DG113" i="3" s="1"/>
  <c r="E241" i="2"/>
  <c r="I241" i="2"/>
  <c r="I22" i="2"/>
  <c r="E204" i="2"/>
  <c r="I204" i="2"/>
  <c r="DV239" i="3"/>
  <c r="DX239" i="3" s="1"/>
  <c r="DG239" i="3" s="1"/>
  <c r="DW239" i="3"/>
  <c r="H239" i="2" s="1"/>
  <c r="DO15" i="3" l="1"/>
  <c r="J24" i="1"/>
  <c r="J25" i="1" l="1"/>
  <c r="J26" i="1" l="1"/>
  <c r="J27" i="1" l="1"/>
  <c r="J28" i="1" l="1"/>
  <c r="J29" i="1" l="1"/>
  <c r="J30" i="1" l="1"/>
  <c r="J31" i="1" l="1"/>
  <c r="J32" i="1" l="1"/>
  <c r="J33" i="1" l="1"/>
</calcChain>
</file>

<file path=xl/sharedStrings.xml><?xml version="1.0" encoding="utf-8"?>
<sst xmlns="http://schemas.openxmlformats.org/spreadsheetml/2006/main" count="2204" uniqueCount="1870">
  <si>
    <t>Aktualizácia výmer a voľba poistených hektárových výnosov pre riziko ľadovec 2024</t>
  </si>
  <si>
    <t>k poistnej zmluve č.</t>
  </si>
  <si>
    <t>Poistník:</t>
  </si>
  <si>
    <t>Typ poistenia:</t>
  </si>
  <si>
    <t>Kontaktná osoba pre klienta:</t>
  </si>
  <si>
    <t>C</t>
  </si>
  <si>
    <t>Poznámka:</t>
  </si>
  <si>
    <t>IČO:</t>
  </si>
  <si>
    <t>IČ</t>
  </si>
  <si>
    <t>IBAN:</t>
  </si>
  <si>
    <t>Číslo účtu:</t>
  </si>
  <si>
    <t>e-mail:</t>
  </si>
  <si>
    <t>E-mailová adresa:</t>
  </si>
  <si>
    <t>Tel.:</t>
  </si>
  <si>
    <t>Strana:</t>
  </si>
  <si>
    <t>Voľba hektárových výnosov</t>
  </si>
  <si>
    <t xml:space="preserve">Finálne plochy: </t>
  </si>
  <si>
    <t>nie</t>
  </si>
  <si>
    <t>plodina</t>
  </si>
  <si>
    <t xml:space="preserve">poistná čiastka v EUR/ha </t>
  </si>
  <si>
    <t>plocha plodiny celkom v ha</t>
  </si>
  <si>
    <t>platná v roku 2023</t>
  </si>
  <si>
    <t>požadovaná pre rok 2024 *</t>
  </si>
  <si>
    <t>Celková poistená plocha v ha</t>
  </si>
  <si>
    <t>cukrová repa</t>
  </si>
  <si>
    <t>dátum, podpis/y štatutára/ov podľa OR SR</t>
  </si>
  <si>
    <t>meno/á, funkcia/e (paličkovým písmom)</t>
  </si>
  <si>
    <t>* Nové hodnoty poistených výnosov v EUR/ha je potrebné zadať do prázdneho stĺpca vpravo "požadovaná pre rok 2024". Ak stĺpec vpravo nevyplníte, platia pre rok 2024 poistené výnosy v EUR/ha uvedené vľavo "platná pre rok 2023".</t>
  </si>
  <si>
    <t xml:space="preserve">       Aktualizácia výmer 2024</t>
  </si>
  <si>
    <t>Univerzál cukrová řepa</t>
  </si>
  <si>
    <t>identifikácia pozemku</t>
  </si>
  <si>
    <t>ROK 2023</t>
  </si>
  <si>
    <t>ROK 2024</t>
  </si>
  <si>
    <t>Poznámka</t>
  </si>
  <si>
    <t>Univerzál mák</t>
  </si>
  <si>
    <t>Lokalita</t>
  </si>
  <si>
    <t>Skrátený kód dielu</t>
  </si>
  <si>
    <t>Parcela</t>
  </si>
  <si>
    <t>ha</t>
  </si>
  <si>
    <t>napr. o vykonanom novom oseve atď.</t>
  </si>
  <si>
    <t>amarant laskavec</t>
  </si>
  <si>
    <t>Mohn</t>
  </si>
  <si>
    <t>bez černý</t>
  </si>
  <si>
    <t>bob</t>
  </si>
  <si>
    <t>bobuloviny</t>
  </si>
  <si>
    <t>bodlák olejný</t>
  </si>
  <si>
    <t>brambory</t>
  </si>
  <si>
    <t>brukvovitá zelenina</t>
  </si>
  <si>
    <t>čekanka - puky</t>
  </si>
  <si>
    <t>čekanka - sazenice</t>
  </si>
  <si>
    <t>česnek</t>
  </si>
  <si>
    <t>chmel</t>
  </si>
  <si>
    <t>ZR</t>
  </si>
  <si>
    <t>chřest</t>
  </si>
  <si>
    <t>cibule</t>
  </si>
  <si>
    <t>cibule sazečka</t>
  </si>
  <si>
    <t>čínské zelí</t>
  </si>
  <si>
    <t>čirok</t>
  </si>
  <si>
    <t>čočka</t>
  </si>
  <si>
    <t>cukety</t>
  </si>
  <si>
    <t>cukrová řepa</t>
  </si>
  <si>
    <t>dýně - pro olej</t>
  </si>
  <si>
    <t>dýně zeleninová</t>
  </si>
  <si>
    <t>emmer</t>
  </si>
  <si>
    <t>čekanka</t>
  </si>
  <si>
    <t>energetické rostliny</t>
  </si>
  <si>
    <t>fazol zahradní</t>
  </si>
  <si>
    <t>feferonky</t>
  </si>
  <si>
    <t>fenykl zeleninový</t>
  </si>
  <si>
    <t>hlávkový salát</t>
  </si>
  <si>
    <t>hořčice</t>
  </si>
  <si>
    <t>hrách setý</t>
  </si>
  <si>
    <t>hrozny révy vinné</t>
  </si>
  <si>
    <t>jahody</t>
  </si>
  <si>
    <t>jarní obilniny - směska</t>
  </si>
  <si>
    <t>ječmen jarní</t>
  </si>
  <si>
    <t>ječmen ozimý</t>
  </si>
  <si>
    <t>jiné směsi</t>
  </si>
  <si>
    <t>kmín</t>
  </si>
  <si>
    <t>konopí</t>
  </si>
  <si>
    <t>koř. zelenina na semeno</t>
  </si>
  <si>
    <t>koř. zelenina s listem</t>
  </si>
  <si>
    <t>kořenová zelenina</t>
  </si>
  <si>
    <t>křen</t>
  </si>
  <si>
    <t>krmná řepa</t>
  </si>
  <si>
    <t>kukuřice</t>
  </si>
  <si>
    <t>kukuřice - osivo</t>
  </si>
  <si>
    <t>kukuřice cukrová</t>
  </si>
  <si>
    <t>kukuřice na siláž</t>
  </si>
  <si>
    <t>kukuřice na zeleno</t>
  </si>
  <si>
    <t>kukuřice na zrno</t>
  </si>
  <si>
    <t>kukuřice zeleninová</t>
  </si>
  <si>
    <t>léč. a kořenín. rostl.</t>
  </si>
  <si>
    <t>len olejný</t>
  </si>
  <si>
    <t>len přadný</t>
  </si>
  <si>
    <t>lilek</t>
  </si>
  <si>
    <t>lupina</t>
  </si>
  <si>
    <t>luskoviny na zeleno</t>
  </si>
  <si>
    <t>mák jarní</t>
  </si>
  <si>
    <t>mák ozimý</t>
  </si>
  <si>
    <t xml:space="preserve">maliny </t>
  </si>
  <si>
    <t>melouny</t>
  </si>
  <si>
    <t>merlík</t>
  </si>
  <si>
    <t>mladé výsadby bobulovin</t>
  </si>
  <si>
    <t>mladé výsadby jádrovin</t>
  </si>
  <si>
    <t>mladé výsadby peckovin</t>
  </si>
  <si>
    <t>obilniny - směska</t>
  </si>
  <si>
    <t>okurky</t>
  </si>
  <si>
    <t>ostatní obilniny</t>
  </si>
  <si>
    <t>oves jarní</t>
  </si>
  <si>
    <t>oves ozimý</t>
  </si>
  <si>
    <t>paprika</t>
  </si>
  <si>
    <t>pažitka</t>
  </si>
  <si>
    <t>peluška</t>
  </si>
  <si>
    <t>podnože révy vinné</t>
  </si>
  <si>
    <t>pohanka</t>
  </si>
  <si>
    <t>pórek</t>
  </si>
  <si>
    <t>proso</t>
  </si>
  <si>
    <t>proso cukrové</t>
  </si>
  <si>
    <t>pšenice jarní</t>
  </si>
  <si>
    <t>pšenice ozimá</t>
  </si>
  <si>
    <t>pšenice špalda</t>
  </si>
  <si>
    <t>rajčata</t>
  </si>
  <si>
    <t>řepa na semeno</t>
  </si>
  <si>
    <t>řepa sazečka</t>
  </si>
  <si>
    <t>řepák olejný</t>
  </si>
  <si>
    <t>řepka olejná</t>
  </si>
  <si>
    <t>řepka olejná jarní</t>
  </si>
  <si>
    <t>římský salát</t>
  </si>
  <si>
    <t>rybíz</t>
  </si>
  <si>
    <t>salát-sazenice</t>
  </si>
  <si>
    <t>školky révy vinné</t>
  </si>
  <si>
    <t>šlechtitelské podnože</t>
  </si>
  <si>
    <t>slunečnice</t>
  </si>
  <si>
    <t>sója</t>
  </si>
  <si>
    <t>špenát</t>
  </si>
  <si>
    <t>svazenka</t>
  </si>
  <si>
    <t>světlice barv. (saflor)</t>
  </si>
  <si>
    <t>tabák</t>
  </si>
  <si>
    <t>trávy a jetel na semeno</t>
  </si>
  <si>
    <t>tritikale jarní</t>
  </si>
  <si>
    <t>tritikale ozimé</t>
  </si>
  <si>
    <t>TTP, víceleté pícniny</t>
  </si>
  <si>
    <t>vikev</t>
  </si>
  <si>
    <t>vinná réva - dřevo</t>
  </si>
  <si>
    <t>zelenina na semeno</t>
  </si>
  <si>
    <t>zelený hrášek</t>
  </si>
  <si>
    <t>zelí</t>
  </si>
  <si>
    <t>žito jarní</t>
  </si>
  <si>
    <t>žito ozimé</t>
  </si>
  <si>
    <t>NAZOV</t>
  </si>
  <si>
    <t>KG Name</t>
  </si>
  <si>
    <t>Celkom</t>
  </si>
  <si>
    <t>Ábelová</t>
  </si>
  <si>
    <t>304  Ábelová</t>
  </si>
  <si>
    <t>Abranovce</t>
  </si>
  <si>
    <t>484  Abranovce</t>
  </si>
  <si>
    <t>Babín</t>
  </si>
  <si>
    <t>294  Babín</t>
  </si>
  <si>
    <t>Babiná</t>
  </si>
  <si>
    <t>253  Babiná</t>
  </si>
  <si>
    <t>Badín</t>
  </si>
  <si>
    <t>250  Badín</t>
  </si>
  <si>
    <t>Bajč</t>
  </si>
  <si>
    <t>125  Bajč</t>
  </si>
  <si>
    <t>Bajerovce</t>
  </si>
  <si>
    <t>436  Bajerovce</t>
  </si>
  <si>
    <t>Bajtava</t>
  </si>
  <si>
    <t>204  Bajtava</t>
  </si>
  <si>
    <t>Banská Belá</t>
  </si>
  <si>
    <t>235  Banská Belá</t>
  </si>
  <si>
    <t>Bardoňovo</t>
  </si>
  <si>
    <t>160  Bardoňovo</t>
  </si>
  <si>
    <t>Bašta</t>
  </si>
  <si>
    <t>355  Bašta</t>
  </si>
  <si>
    <t>Batizovce</t>
  </si>
  <si>
    <t>387  Batizovce</t>
  </si>
  <si>
    <t>Bátka</t>
  </si>
  <si>
    <t>381  Bátka</t>
  </si>
  <si>
    <t>Beckov</t>
  </si>
  <si>
    <t>98  Beckov</t>
  </si>
  <si>
    <t>Belá</t>
  </si>
  <si>
    <t>183  Belá</t>
  </si>
  <si>
    <t>Belá nad Cirochou</t>
  </si>
  <si>
    <t>555  Belá nad Cirochou</t>
  </si>
  <si>
    <t>Beloveža</t>
  </si>
  <si>
    <t>480  Beloveža</t>
  </si>
  <si>
    <t>Beluša</t>
  </si>
  <si>
    <t>149  Beluša</t>
  </si>
  <si>
    <t>Beňuš</t>
  </si>
  <si>
    <t>333  Beňuš</t>
  </si>
  <si>
    <t>Bešeňová</t>
  </si>
  <si>
    <t>296  Bešeňová</t>
  </si>
  <si>
    <t>Beskydok</t>
  </si>
  <si>
    <t>309  Beskydok</t>
  </si>
  <si>
    <t>Betliar</t>
  </si>
  <si>
    <t>418  Betliar</t>
  </si>
  <si>
    <t>Bíňa</t>
  </si>
  <si>
    <t>182  Bíňa</t>
  </si>
  <si>
    <t>Blatnica</t>
  </si>
  <si>
    <t>247  Blatnica</t>
  </si>
  <si>
    <t>Blhovce</t>
  </si>
  <si>
    <t>354  Blhovce</t>
  </si>
  <si>
    <t>Bodíky</t>
  </si>
  <si>
    <t>39  Bodíky</t>
  </si>
  <si>
    <t>Bodzianske Lúky</t>
  </si>
  <si>
    <t>92  Bodzianske Lúky</t>
  </si>
  <si>
    <t>Bohdanovce</t>
  </si>
  <si>
    <t>487  Bohdanovce</t>
  </si>
  <si>
    <t>Borové</t>
  </si>
  <si>
    <t>313  Borové</t>
  </si>
  <si>
    <t>Borský Svätý Jur</t>
  </si>
  <si>
    <t>10  Borský Svätý Jur</t>
  </si>
  <si>
    <t>Bošáca</t>
  </si>
  <si>
    <t>81  Bošáca</t>
  </si>
  <si>
    <t>Brestov</t>
  </si>
  <si>
    <t>532  Brestov</t>
  </si>
  <si>
    <t>Breza</t>
  </si>
  <si>
    <t>293  Breza</t>
  </si>
  <si>
    <t>Brezová pod Bradlom</t>
  </si>
  <si>
    <t>55  Brezová pod Bradlom</t>
  </si>
  <si>
    <t>Brezovica</t>
  </si>
  <si>
    <t>327  Brezovica</t>
  </si>
  <si>
    <t>Brhlovce</t>
  </si>
  <si>
    <t>200  Brhlovce</t>
  </si>
  <si>
    <t>Brodské</t>
  </si>
  <si>
    <t>9  Brodské</t>
  </si>
  <si>
    <t>Brutovce</t>
  </si>
  <si>
    <t>437  Brutovce</t>
  </si>
  <si>
    <t>Budča</t>
  </si>
  <si>
    <t>251  Budča</t>
  </si>
  <si>
    <t>Budiš</t>
  </si>
  <si>
    <t>213  Budiš</t>
  </si>
  <si>
    <t>Bumbálka</t>
  </si>
  <si>
    <t>166  Bumbálka</t>
  </si>
  <si>
    <t>Burda</t>
  </si>
  <si>
    <t>223  Burda</t>
  </si>
  <si>
    <t>Bušince</t>
  </si>
  <si>
    <t>307  Bušince</t>
  </si>
  <si>
    <t>Buzitka</t>
  </si>
  <si>
    <t>338  Buzitka</t>
  </si>
  <si>
    <t>Byšta</t>
  </si>
  <si>
    <t>500  Byšta</t>
  </si>
  <si>
    <t>Bzovík</t>
  </si>
  <si>
    <t>254  Bzovík</t>
  </si>
  <si>
    <t>Cabaj-Čápor</t>
  </si>
  <si>
    <t>104  Cabaj-Čápor</t>
  </si>
  <si>
    <t>Čabalovce</t>
  </si>
  <si>
    <t>541  Čabalovce</t>
  </si>
  <si>
    <t>Čachtice</t>
  </si>
  <si>
    <t>83  Čachtice</t>
  </si>
  <si>
    <t>Čakany</t>
  </si>
  <si>
    <t>36  Čakany</t>
  </si>
  <si>
    <t>Čečejovce</t>
  </si>
  <si>
    <t>464  Čečejovce</t>
  </si>
  <si>
    <t>Čechynce</t>
  </si>
  <si>
    <t>121  Čechynce</t>
  </si>
  <si>
    <t>Čelovce</t>
  </si>
  <si>
    <t>255  Čelovce</t>
  </si>
  <si>
    <t>Čereňany</t>
  </si>
  <si>
    <t>174  Čereňany</t>
  </si>
  <si>
    <t>Čerešienky</t>
  </si>
  <si>
    <t>95  Čerešienky</t>
  </si>
  <si>
    <t>Cernina</t>
  </si>
  <si>
    <t>491  Cernina</t>
  </si>
  <si>
    <t>Čertižné</t>
  </si>
  <si>
    <t>527  Čertižné</t>
  </si>
  <si>
    <t>Červenica</t>
  </si>
  <si>
    <t>496  Červenica</t>
  </si>
  <si>
    <t>Červený potok</t>
  </si>
  <si>
    <t>341  Červený potok</t>
  </si>
  <si>
    <t>Chanava</t>
  </si>
  <si>
    <t>395  Chanava</t>
  </si>
  <si>
    <t>Chlievany</t>
  </si>
  <si>
    <t>134  Chlievany</t>
  </si>
  <si>
    <t>Chmeľnica</t>
  </si>
  <si>
    <t>435  Chmeľnica</t>
  </si>
  <si>
    <t>Chmiňany</t>
  </si>
  <si>
    <t>459  Chmiňany</t>
  </si>
  <si>
    <t>Chotín</t>
  </si>
  <si>
    <t>126  Chotín</t>
  </si>
  <si>
    <t>Chrámec</t>
  </si>
  <si>
    <t>382  Chrámec</t>
  </si>
  <si>
    <t>Chvojnica</t>
  </si>
  <si>
    <t>40  Chvojnica</t>
  </si>
  <si>
    <t>Chynorany</t>
  </si>
  <si>
    <t>135  Chynorany</t>
  </si>
  <si>
    <t>Čierna nad Tisou</t>
  </si>
  <si>
    <t>550  Čierna nad Tisou</t>
  </si>
  <si>
    <t>Čierna Voda</t>
  </si>
  <si>
    <t>61  Čierna Voda</t>
  </si>
  <si>
    <t>Čierny Balog</t>
  </si>
  <si>
    <t>334  Čierny Balog</t>
  </si>
  <si>
    <t>Čierny Váh</t>
  </si>
  <si>
    <t>360  Čierny Váh</t>
  </si>
  <si>
    <t>Cífer</t>
  </si>
  <si>
    <t>46  Cífer</t>
  </si>
  <si>
    <t>Cigeľka</t>
  </si>
  <si>
    <t>466  Cigeľka</t>
  </si>
  <si>
    <t>Číž</t>
  </si>
  <si>
    <t>396  Číž</t>
  </si>
  <si>
    <t>Čoltovo</t>
  </si>
  <si>
    <t>408  Čoltovo</t>
  </si>
  <si>
    <t>Demänovská Dolina</t>
  </si>
  <si>
    <t>316  Demänovská Dolina</t>
  </si>
  <si>
    <t>Devínska Nová Ves</t>
  </si>
  <si>
    <t>7  Devínska Nová Ves</t>
  </si>
  <si>
    <t>Divina</t>
  </si>
  <si>
    <t>208  Divina</t>
  </si>
  <si>
    <t>Dlhé nad Cirochou</t>
  </si>
  <si>
    <t>544  Dlhé nad Cirochou</t>
  </si>
  <si>
    <t>Dobrá Niva</t>
  </si>
  <si>
    <t>252  Dobrá Niva</t>
  </si>
  <si>
    <t>Dobrá Voda</t>
  </si>
  <si>
    <t>56  Dobrá Voda</t>
  </si>
  <si>
    <t>Dobrohošť</t>
  </si>
  <si>
    <t>38  Dobrohošť</t>
  </si>
  <si>
    <t>Dobšiná</t>
  </si>
  <si>
    <t>404  Dobšiná</t>
  </si>
  <si>
    <t>Dohňany</t>
  </si>
  <si>
    <t>148  Dohňany</t>
  </si>
  <si>
    <t>Dolná Krupá</t>
  </si>
  <si>
    <t>57  Dolná Krupá</t>
  </si>
  <si>
    <t>Dolné Srnie</t>
  </si>
  <si>
    <t>82  Dolné Srnie</t>
  </si>
  <si>
    <t>Dolný Bar</t>
  </si>
  <si>
    <t>63  Dolný Bar</t>
  </si>
  <si>
    <t>Domanínsky les</t>
  </si>
  <si>
    <t>567  Domanínsky les</t>
  </si>
  <si>
    <t>Donovaly</t>
  </si>
  <si>
    <t>264  Donovaly</t>
  </si>
  <si>
    <t>Drahovce</t>
  </si>
  <si>
    <t>85  Drahovce</t>
  </si>
  <si>
    <t>Drienovec</t>
  </si>
  <si>
    <t>453  Drienovec</t>
  </si>
  <si>
    <t>Drietoma</t>
  </si>
  <si>
    <t>97  Drietoma</t>
  </si>
  <si>
    <t>Drnava</t>
  </si>
  <si>
    <t>431  Drnava</t>
  </si>
  <si>
    <t>Drženice</t>
  </si>
  <si>
    <t>199  Drženice</t>
  </si>
  <si>
    <t>Dubnica</t>
  </si>
  <si>
    <t>131  Dubnica</t>
  </si>
  <si>
    <t>Dubová</t>
  </si>
  <si>
    <t>33  Dubová</t>
  </si>
  <si>
    <t>Dubovica</t>
  </si>
  <si>
    <t>447  Dubovica</t>
  </si>
  <si>
    <t>Dunajský Klátov</t>
  </si>
  <si>
    <t>62  Dunajský Klátov</t>
  </si>
  <si>
    <t>Dvory nad Žitavou</t>
  </si>
  <si>
    <t>124  Dvory nad Žitavou</t>
  </si>
  <si>
    <t>Fačkov</t>
  </si>
  <si>
    <t>191  Fačkov</t>
  </si>
  <si>
    <t>Fiľakovo</t>
  </si>
  <si>
    <t>339  Fiľakovo</t>
  </si>
  <si>
    <t>Frička</t>
  </si>
  <si>
    <t>455  Frička</t>
  </si>
  <si>
    <t>Gabčíkovo</t>
  </si>
  <si>
    <t>51  Gabčíkovo</t>
  </si>
  <si>
    <t>Gaboltov</t>
  </si>
  <si>
    <t>467  Gaboltov</t>
  </si>
  <si>
    <t>Gajary</t>
  </si>
  <si>
    <t>4  Gajary</t>
  </si>
  <si>
    <t>Gbelce</t>
  </si>
  <si>
    <t>163  Gbelce</t>
  </si>
  <si>
    <t>Gbely</t>
  </si>
  <si>
    <t>19  Gbely</t>
  </si>
  <si>
    <t>Gemer</t>
  </si>
  <si>
    <t>394  Gemer</t>
  </si>
  <si>
    <t>Gemerské Dechtáre</t>
  </si>
  <si>
    <t>368  Gemerské Dechtáre</t>
  </si>
  <si>
    <t>Hačava</t>
  </si>
  <si>
    <t>442  Hačava</t>
  </si>
  <si>
    <t>Hájske</t>
  </si>
  <si>
    <t>88  Hájske</t>
  </si>
  <si>
    <t>Halič</t>
  </si>
  <si>
    <t>323  Halič</t>
  </si>
  <si>
    <t>Hamuliakovo</t>
  </si>
  <si>
    <t>27  Hamuliakovo</t>
  </si>
  <si>
    <t>Handlová</t>
  </si>
  <si>
    <t>214  Handlová</t>
  </si>
  <si>
    <t>Harmanec</t>
  </si>
  <si>
    <t>248  Harmanec</t>
  </si>
  <si>
    <t>Havaj</t>
  </si>
  <si>
    <t>516  Havaj</t>
  </si>
  <si>
    <t>Heľpa</t>
  </si>
  <si>
    <t>361  Heľpa</t>
  </si>
  <si>
    <t>Hencovce</t>
  </si>
  <si>
    <t>520  Hencovce</t>
  </si>
  <si>
    <t>Hermanovce nad Topľou</t>
  </si>
  <si>
    <t>495  Hermanovce nad Topľou</t>
  </si>
  <si>
    <t>Hertník</t>
  </si>
  <si>
    <t>469  Hertník</t>
  </si>
  <si>
    <t>Hladovka</t>
  </si>
  <si>
    <t>342  Hladovka</t>
  </si>
  <si>
    <t>Hniezdne</t>
  </si>
  <si>
    <t>424  Hniezdne</t>
  </si>
  <si>
    <t>Hnilec</t>
  </si>
  <si>
    <t>417  Hnilec</t>
  </si>
  <si>
    <t>Hokovce</t>
  </si>
  <si>
    <t>221  Hokovce</t>
  </si>
  <si>
    <t>Holíč</t>
  </si>
  <si>
    <t>18  Holíč</t>
  </si>
  <si>
    <t>Horeš</t>
  </si>
  <si>
    <t>538  Horeš</t>
  </si>
  <si>
    <t>Horná Súča</t>
  </si>
  <si>
    <t>96  Horná Súča</t>
  </si>
  <si>
    <t>Horné Srnie</t>
  </si>
  <si>
    <t>113  Horné Srnie</t>
  </si>
  <si>
    <t>Hostice</t>
  </si>
  <si>
    <t>383  Hostice</t>
  </si>
  <si>
    <t>Hrabušice</t>
  </si>
  <si>
    <t>402  Hrabušice</t>
  </si>
  <si>
    <t>Hrádok</t>
  </si>
  <si>
    <t>99  Hrádok</t>
  </si>
  <si>
    <t>Hranovnica</t>
  </si>
  <si>
    <t>388  Hranovnica</t>
  </si>
  <si>
    <t>Hrhov</t>
  </si>
  <si>
    <t>432  Hrhov</t>
  </si>
  <si>
    <t>Hriňová</t>
  </si>
  <si>
    <t>302  Hriňová</t>
  </si>
  <si>
    <t>Hronský Beňadik</t>
  </si>
  <si>
    <t>177  Hronský Beňadik</t>
  </si>
  <si>
    <t>Hubina</t>
  </si>
  <si>
    <t>100  Hubina</t>
  </si>
  <si>
    <t>Hucín</t>
  </si>
  <si>
    <t>393  Hucín</t>
  </si>
  <si>
    <t>Hul</t>
  </si>
  <si>
    <t>141  Hul</t>
  </si>
  <si>
    <t>Hybe</t>
  </si>
  <si>
    <t>345  Hybe</t>
  </si>
  <si>
    <t>Hýľov</t>
  </si>
  <si>
    <t>462  Hýľov</t>
  </si>
  <si>
    <t>Inovce</t>
  </si>
  <si>
    <t>573  Inovce</t>
  </si>
  <si>
    <t>Iža</t>
  </si>
  <si>
    <t>127  Iža</t>
  </si>
  <si>
    <t>Jablonica</t>
  </si>
  <si>
    <t>43  Jablonica</t>
  </si>
  <si>
    <t>Jabloňovce</t>
  </si>
  <si>
    <t>219  Jabloňovce</t>
  </si>
  <si>
    <t>Jaklovce</t>
  </si>
  <si>
    <t>450  Jaklovce</t>
  </si>
  <si>
    <t>Jakušovce</t>
  </si>
  <si>
    <t>517  Jakušovce</t>
  </si>
  <si>
    <t>Janík</t>
  </si>
  <si>
    <t>454  Janík</t>
  </si>
  <si>
    <t>Janova Lehota</t>
  </si>
  <si>
    <t>215  Janova Lehota</t>
  </si>
  <si>
    <t>Jarabá</t>
  </si>
  <si>
    <t>332  Jarabá</t>
  </si>
  <si>
    <t>Jasenica</t>
  </si>
  <si>
    <t>168  Jasenica</t>
  </si>
  <si>
    <t>Jasenie</t>
  </si>
  <si>
    <t>299  Jasenie</t>
  </si>
  <si>
    <t>Jasov</t>
  </si>
  <si>
    <t>452  Jasov</t>
  </si>
  <si>
    <t>Jatov</t>
  </si>
  <si>
    <t>105  Jatov</t>
  </si>
  <si>
    <t>Javorinka</t>
  </si>
  <si>
    <t>370  Javorinka</t>
  </si>
  <si>
    <t>Jedľové Kostoľany</t>
  </si>
  <si>
    <t>176  Jedľové Kostoľany</t>
  </si>
  <si>
    <t>Jelenec</t>
  </si>
  <si>
    <t>138  Jelenec</t>
  </si>
  <si>
    <t>Jelka</t>
  </si>
  <si>
    <t>48  Jelka</t>
  </si>
  <si>
    <t>Jezersko</t>
  </si>
  <si>
    <t>399  Jezersko</t>
  </si>
  <si>
    <t>Kalná nad Hronom</t>
  </si>
  <si>
    <t>179  Kalná nad Hronom</t>
  </si>
  <si>
    <t>Kalná Roztoka</t>
  </si>
  <si>
    <t>564  Kalná Roztoka</t>
  </si>
  <si>
    <t>Kameňany</t>
  </si>
  <si>
    <t>379  Kameňany</t>
  </si>
  <si>
    <t>Kamenec</t>
  </si>
  <si>
    <t>526  Kamenec</t>
  </si>
  <si>
    <t>Kamenica</t>
  </si>
  <si>
    <t>497  Kamenica</t>
  </si>
  <si>
    <t>Kameničná</t>
  </si>
  <si>
    <t>109  Kameničná</t>
  </si>
  <si>
    <t>Kamienka</t>
  </si>
  <si>
    <t>423  Kamienka</t>
  </si>
  <si>
    <t>Kapušany</t>
  </si>
  <si>
    <t>483  Kapušany</t>
  </si>
  <si>
    <t>Kasprov vrch</t>
  </si>
  <si>
    <t>357  Kasprov vrch</t>
  </si>
  <si>
    <t>Kavečany</t>
  </si>
  <si>
    <t>474  Kavečany</t>
  </si>
  <si>
    <t>Kechnec</t>
  </si>
  <si>
    <t>489  Kechnec</t>
  </si>
  <si>
    <t>Kečovo</t>
  </si>
  <si>
    <t>421  Kečovo</t>
  </si>
  <si>
    <t>Kelčov</t>
  </si>
  <si>
    <t>165  Kelčov</t>
  </si>
  <si>
    <t>Kendice</t>
  </si>
  <si>
    <t>472  Kendice</t>
  </si>
  <si>
    <t>Kľačno</t>
  </si>
  <si>
    <t>192  Kľačno</t>
  </si>
  <si>
    <t>Klenovec</t>
  </si>
  <si>
    <t>350  Klenovec</t>
  </si>
  <si>
    <t>Klin nad Bodrogom</t>
  </si>
  <si>
    <t>513  Klin nad Bodrogom</t>
  </si>
  <si>
    <t>Klíž</t>
  </si>
  <si>
    <t>155  Klíž</t>
  </si>
  <si>
    <t>Klokočov</t>
  </si>
  <si>
    <t>186  Klokočov</t>
  </si>
  <si>
    <t>Kluknava</t>
  </si>
  <si>
    <t>449  Kluknava</t>
  </si>
  <si>
    <t>Kobyly</t>
  </si>
  <si>
    <t>481  Kobyly</t>
  </si>
  <si>
    <t>Kojšovská hoľa</t>
  </si>
  <si>
    <t>451  Kojšovská hoľa</t>
  </si>
  <si>
    <t>Kolta</t>
  </si>
  <si>
    <t>161  Kolta</t>
  </si>
  <si>
    <t>Komárnik</t>
  </si>
  <si>
    <t>514  Komárnik</t>
  </si>
  <si>
    <t>Komjatice</t>
  </si>
  <si>
    <t>122  Komjatice</t>
  </si>
  <si>
    <t>Konská</t>
  </si>
  <si>
    <t>329  Konská</t>
  </si>
  <si>
    <t>Koňuš</t>
  </si>
  <si>
    <t>566  Koňuš</t>
  </si>
  <si>
    <t>Kopernica</t>
  </si>
  <si>
    <t>233  Kopernica</t>
  </si>
  <si>
    <t>Košarovce</t>
  </si>
  <si>
    <t>518  Košarovce</t>
  </si>
  <si>
    <t>Košeca</t>
  </si>
  <si>
    <t>150  Košeca</t>
  </si>
  <si>
    <t>Kostolný Sek</t>
  </si>
  <si>
    <t>123  Kostolný Sek</t>
  </si>
  <si>
    <t>Kračany</t>
  </si>
  <si>
    <t>50  Kračany</t>
  </si>
  <si>
    <t>Krajné</t>
  </si>
  <si>
    <t>68  Krajné</t>
  </si>
  <si>
    <t>Kráľov Brod</t>
  </si>
  <si>
    <t>75  Kráľov Brod</t>
  </si>
  <si>
    <t>Kráľova hoľa</t>
  </si>
  <si>
    <t>375  Kráľova hoľa</t>
  </si>
  <si>
    <t>Kráľova Lehota</t>
  </si>
  <si>
    <t>346  Kráľova Lehota</t>
  </si>
  <si>
    <t>Kráľová pri Senci</t>
  </si>
  <si>
    <t>47  Kráľová pri Senci</t>
  </si>
  <si>
    <t>Kraskovo</t>
  </si>
  <si>
    <t>365  Kraskovo</t>
  </si>
  <si>
    <t>Krásno nad Kysucou</t>
  </si>
  <si>
    <t>225  Krásno nad Kysucou</t>
  </si>
  <si>
    <t>Krásnohorské Podhradie</t>
  </si>
  <si>
    <t>419  Krásnohorské Podhradie</t>
  </si>
  <si>
    <t>Krásny Brod</t>
  </si>
  <si>
    <t>529  Krásny Brod</t>
  </si>
  <si>
    <t>Kravany nad Dunajom</t>
  </si>
  <si>
    <t>164  Kravany nad Dunajom</t>
  </si>
  <si>
    <t>Kremnické Bane</t>
  </si>
  <si>
    <t>232  Kremnické Bane</t>
  </si>
  <si>
    <t>Krišovská Liesková</t>
  </si>
  <si>
    <t>548  Krišovská Liesková</t>
  </si>
  <si>
    <t>Kristy</t>
  </si>
  <si>
    <t>558  Kristy</t>
  </si>
  <si>
    <t>Kriváň</t>
  </si>
  <si>
    <t>358  Kriváň</t>
  </si>
  <si>
    <t>Krivany</t>
  </si>
  <si>
    <t>446  Krivany</t>
  </si>
  <si>
    <t>Krivoklát</t>
  </si>
  <si>
    <t>112  Krivoklát</t>
  </si>
  <si>
    <t>Krná</t>
  </si>
  <si>
    <t>336  Krná</t>
  </si>
  <si>
    <t>Krnča</t>
  </si>
  <si>
    <t>136  Krnča</t>
  </si>
  <si>
    <t>Krpeľany</t>
  </si>
  <si>
    <t>261  Krpeľany</t>
  </si>
  <si>
    <t>Kšinná</t>
  </si>
  <si>
    <t>152  Kšinná</t>
  </si>
  <si>
    <t>Kubáňovo</t>
  </si>
  <si>
    <t>222  Kubáňovo</t>
  </si>
  <si>
    <t>Kubínska hoľa</t>
  </si>
  <si>
    <t>276  Kubínska hoľa</t>
  </si>
  <si>
    <t>Kuková</t>
  </si>
  <si>
    <t>493  Kuková</t>
  </si>
  <si>
    <t>Kurima</t>
  </si>
  <si>
    <t>492  Kurima</t>
  </si>
  <si>
    <t>Kysak</t>
  </si>
  <si>
    <t>473  Kysak</t>
  </si>
  <si>
    <t>Kysucké Nové Mesto</t>
  </si>
  <si>
    <t>226  Kysucké Nové Mesto</t>
  </si>
  <si>
    <t>Láb</t>
  </si>
  <si>
    <t>5  Láb</t>
  </si>
  <si>
    <t>Ladičkovce</t>
  </si>
  <si>
    <t>531  Ladičkovce</t>
  </si>
  <si>
    <t>Ladomirová</t>
  </si>
  <si>
    <t>502  Ladomirová</t>
  </si>
  <si>
    <t>Lakšárska Nová Ves</t>
  </si>
  <si>
    <t>21  Lakšárska Nová Ves</t>
  </si>
  <si>
    <t>Lánec</t>
  </si>
  <si>
    <t>465  Lánec</t>
  </si>
  <si>
    <t>Lastomír</t>
  </si>
  <si>
    <t>535  Lastomír</t>
  </si>
  <si>
    <t>Latorica</t>
  </si>
  <si>
    <t>537  Latorica</t>
  </si>
  <si>
    <t>Lazany</t>
  </si>
  <si>
    <t>193  Lazany</t>
  </si>
  <si>
    <t>Lazy pod Makytou</t>
  </si>
  <si>
    <t>128  Lazy pod Makytou</t>
  </si>
  <si>
    <t>Lefantovce</t>
  </si>
  <si>
    <t>119  Lefantovce</t>
  </si>
  <si>
    <t>Legnava</t>
  </si>
  <si>
    <t>444  Legnava</t>
  </si>
  <si>
    <t>Lekárovce</t>
  </si>
  <si>
    <t>559  Lekárovce</t>
  </si>
  <si>
    <t>Leopoldov</t>
  </si>
  <si>
    <t>71  Leopoldov</t>
  </si>
  <si>
    <t>Leváre</t>
  </si>
  <si>
    <t>12  Leváre</t>
  </si>
  <si>
    <t>Levoča</t>
  </si>
  <si>
    <t>415  Levoča</t>
  </si>
  <si>
    <t>Lietava</t>
  </si>
  <si>
    <t>209  Lietava</t>
  </si>
  <si>
    <t>Likavka</t>
  </si>
  <si>
    <t>278  Likavka</t>
  </si>
  <si>
    <t>Limbach</t>
  </si>
  <si>
    <t>24  Limbach</t>
  </si>
  <si>
    <t>Lipovany</t>
  </si>
  <si>
    <t>325  Lipovany</t>
  </si>
  <si>
    <t>Liptovská Mara</t>
  </si>
  <si>
    <t>314  Liptovská Mara</t>
  </si>
  <si>
    <t>Liptovská Osada</t>
  </si>
  <si>
    <t>280  Liptovská Osada</t>
  </si>
  <si>
    <t>Liptovské Revúce</t>
  </si>
  <si>
    <t>263  Liptovské Revúce</t>
  </si>
  <si>
    <t>Liptovský Ján</t>
  </si>
  <si>
    <t>330  Liptovský Ján</t>
  </si>
  <si>
    <t>Litmanová</t>
  </si>
  <si>
    <t>422  Litmanová</t>
  </si>
  <si>
    <t>Lok</t>
  </si>
  <si>
    <t>159  Lok</t>
  </si>
  <si>
    <t>Lom nad Rimavicou</t>
  </si>
  <si>
    <t>320  Lom nad Rimavicou</t>
  </si>
  <si>
    <t>Lovinobaňa</t>
  </si>
  <si>
    <t>322  Lovinobaňa</t>
  </si>
  <si>
    <t>Lubeník</t>
  </si>
  <si>
    <t>378  Lubeník</t>
  </si>
  <si>
    <t>Ľubica</t>
  </si>
  <si>
    <t>414  Ľubica</t>
  </si>
  <si>
    <t>Ľubietová</t>
  </si>
  <si>
    <t>301  Ľubietová</t>
  </si>
  <si>
    <t>Ľubochňa</t>
  </si>
  <si>
    <t>262  Ľubochňa</t>
  </si>
  <si>
    <t>Ľuboreč</t>
  </si>
  <si>
    <t>305  Ľuboreč</t>
  </si>
  <si>
    <t>Ľubotín</t>
  </si>
  <si>
    <t>445  Ľubotín</t>
  </si>
  <si>
    <t>Lutiše</t>
  </si>
  <si>
    <t>243  Lutiše</t>
  </si>
  <si>
    <t>Lužianky</t>
  </si>
  <si>
    <t>103  Lužianky</t>
  </si>
  <si>
    <t>Majere</t>
  </si>
  <si>
    <t>397  Majere</t>
  </si>
  <si>
    <t>Makov-kasárne</t>
  </si>
  <si>
    <t>146  Makov-kasárne</t>
  </si>
  <si>
    <t>Malcov</t>
  </si>
  <si>
    <t>456  Malcov</t>
  </si>
  <si>
    <t>Malé Leváre</t>
  </si>
  <si>
    <t>3  Malé Leváre</t>
  </si>
  <si>
    <t>Malé Trakany</t>
  </si>
  <si>
    <t>561  Malé Trakany</t>
  </si>
  <si>
    <t>Málinec</t>
  </si>
  <si>
    <t>321  Málinec</t>
  </si>
  <si>
    <t>Malinô Brdo</t>
  </si>
  <si>
    <t>279  Malinô Brdo</t>
  </si>
  <si>
    <t>Malý Polom</t>
  </si>
  <si>
    <t>185  Malý Polom</t>
  </si>
  <si>
    <t>Maňa</t>
  </si>
  <si>
    <t>140  Maňa</t>
  </si>
  <si>
    <t>Mariková</t>
  </si>
  <si>
    <t>147  Mariková</t>
  </si>
  <si>
    <t>Markušovce</t>
  </si>
  <si>
    <t>428  Markušovce</t>
  </si>
  <si>
    <t>Matúškovo</t>
  </si>
  <si>
    <t>74  Matúškovo</t>
  </si>
  <si>
    <t>Medovarce</t>
  </si>
  <si>
    <t>238  Medovarce</t>
  </si>
  <si>
    <t>Medveďov</t>
  </si>
  <si>
    <t>65  Medveďov</t>
  </si>
  <si>
    <t>Michaľany</t>
  </si>
  <si>
    <t>511  Michaľany</t>
  </si>
  <si>
    <t>Mičiná</t>
  </si>
  <si>
    <t>266  Mičiná</t>
  </si>
  <si>
    <t>Miková</t>
  </si>
  <si>
    <t>528  Miková</t>
  </si>
  <si>
    <t>Milhosť</t>
  </si>
  <si>
    <t>477  Milhosť</t>
  </si>
  <si>
    <t>Miroľa</t>
  </si>
  <si>
    <t>515  Miroľa</t>
  </si>
  <si>
    <t>Mochovce</t>
  </si>
  <si>
    <t>158  Mochovce</t>
  </si>
  <si>
    <t>Modrany</t>
  </si>
  <si>
    <t>144  Modrany</t>
  </si>
  <si>
    <t>Moravce</t>
  </si>
  <si>
    <t>220  Moravce</t>
  </si>
  <si>
    <t>Morské Oko</t>
  </si>
  <si>
    <t>556  Morské Oko</t>
  </si>
  <si>
    <t>Mošovce</t>
  </si>
  <si>
    <t>230  Mošovce</t>
  </si>
  <si>
    <t>Moštenec</t>
  </si>
  <si>
    <t>169  Moštenec</t>
  </si>
  <si>
    <t>Muráň</t>
  </si>
  <si>
    <t>363  Muráň</t>
  </si>
  <si>
    <t>Muránska Planina</t>
  </si>
  <si>
    <t>362  Muránska Planina</t>
  </si>
  <si>
    <t>Muránska Zdychava</t>
  </si>
  <si>
    <t>377  Muránska Zdychava</t>
  </si>
  <si>
    <t>Mútne</t>
  </si>
  <si>
    <t>274  Mútne</t>
  </si>
  <si>
    <t>Neded</t>
  </si>
  <si>
    <t>91  Neded</t>
  </si>
  <si>
    <t>Nemecká</t>
  </si>
  <si>
    <t>300  Nemecká</t>
  </si>
  <si>
    <t>Nenince</t>
  </si>
  <si>
    <t>272  Nenince</t>
  </si>
  <si>
    <t>Neporadza</t>
  </si>
  <si>
    <t>409  Neporadza</t>
  </si>
  <si>
    <t>Nesvady</t>
  </si>
  <si>
    <t>108  Nesvady</t>
  </si>
  <si>
    <t>Nitrianske Rudno</t>
  </si>
  <si>
    <t>172  Nitrianske Rudno</t>
  </si>
  <si>
    <t>Nižná Boca</t>
  </si>
  <si>
    <t>331  Nižná Boca</t>
  </si>
  <si>
    <t>Nižná Slaná</t>
  </si>
  <si>
    <t>405  Nižná Slaná</t>
  </si>
  <si>
    <t>Nižný Hrušov</t>
  </si>
  <si>
    <t>521  Nižný Hrušov</t>
  </si>
  <si>
    <t>Nižný Žipov</t>
  </si>
  <si>
    <t>510  Nižný Žipov</t>
  </si>
  <si>
    <t>Nová Bošáca</t>
  </si>
  <si>
    <t>80  Nová Bošáca</t>
  </si>
  <si>
    <t>Nová Sedlica</t>
  </si>
  <si>
    <t>574  Nová Sedlica</t>
  </si>
  <si>
    <t>Nová Stráž</t>
  </si>
  <si>
    <t>110  Nová Stráž</t>
  </si>
  <si>
    <t>Nováky</t>
  </si>
  <si>
    <t>173  Nováky</t>
  </si>
  <si>
    <t>Nové Sady</t>
  </si>
  <si>
    <t>102  Nové Sady</t>
  </si>
  <si>
    <t>Novoť</t>
  </si>
  <si>
    <t>275  Novoť</t>
  </si>
  <si>
    <t>Nýrovce</t>
  </si>
  <si>
    <t>181  Nýrovce</t>
  </si>
  <si>
    <t>Obid</t>
  </si>
  <si>
    <t>184  Obid</t>
  </si>
  <si>
    <t>Ochtiná</t>
  </si>
  <si>
    <t>392  Ochtiná</t>
  </si>
  <si>
    <t>Očová</t>
  </si>
  <si>
    <t>284  Očová</t>
  </si>
  <si>
    <t>Okoličná na Ostrove</t>
  </si>
  <si>
    <t>93  Okoličná na Ostrove</t>
  </si>
  <si>
    <t>Olejníkov</t>
  </si>
  <si>
    <t>457  Olejníkov</t>
  </si>
  <si>
    <t>Olšava</t>
  </si>
  <si>
    <t>504  Olšava</t>
  </si>
  <si>
    <t>Omšenie</t>
  </si>
  <si>
    <t>132  Omšenie</t>
  </si>
  <si>
    <t>Ondavka</t>
  </si>
  <si>
    <t>478  Ondavka</t>
  </si>
  <si>
    <t>Opatová</t>
  </si>
  <si>
    <t>114  Opatová</t>
  </si>
  <si>
    <t>Oravská Polhora</t>
  </si>
  <si>
    <t>291  Oravská Polhora</t>
  </si>
  <si>
    <t>Oravská Priehrada</t>
  </si>
  <si>
    <t>311  Oravská Priehrada</t>
  </si>
  <si>
    <t>Oravské Hámre</t>
  </si>
  <si>
    <t>326  Oravské Hámre</t>
  </si>
  <si>
    <t>Oravské Veselé</t>
  </si>
  <si>
    <t>292  Oravské Veselé</t>
  </si>
  <si>
    <t>Orechová Potôň</t>
  </si>
  <si>
    <t>49  Orechová Potôň</t>
  </si>
  <si>
    <t>Osadné</t>
  </si>
  <si>
    <t>553  Osadné</t>
  </si>
  <si>
    <t>Ostrý Grúň</t>
  </si>
  <si>
    <t>196  Ostrý Grúň</t>
  </si>
  <si>
    <t>Osturňa</t>
  </si>
  <si>
    <t>384  Osturňa</t>
  </si>
  <si>
    <t>Ožďany</t>
  </si>
  <si>
    <t>353  Ožďany</t>
  </si>
  <si>
    <t>Pajštún</t>
  </si>
  <si>
    <t>14  Pajštún</t>
  </si>
  <si>
    <t>Paka</t>
  </si>
  <si>
    <t>37  Paka</t>
  </si>
  <si>
    <t>Palárikovo</t>
  </si>
  <si>
    <t>106  Palárikovo</t>
  </si>
  <si>
    <t>Palota</t>
  </si>
  <si>
    <t>540  Palota</t>
  </si>
  <si>
    <t>Panické Dravce</t>
  </si>
  <si>
    <t>324  Panické Dravce</t>
  </si>
  <si>
    <t>Paňovce</t>
  </si>
  <si>
    <t>463  Paňovce</t>
  </si>
  <si>
    <t>Papradno</t>
  </si>
  <si>
    <t>167  Papradno</t>
  </si>
  <si>
    <t>Párnica</t>
  </si>
  <si>
    <t>260  Párnica</t>
  </si>
  <si>
    <t>Partizánska Ľupča</t>
  </si>
  <si>
    <t>298  Partizánska Ľupča</t>
  </si>
  <si>
    <t>Partizánske</t>
  </si>
  <si>
    <t>154  Partizánske</t>
  </si>
  <si>
    <t>Pastuchov</t>
  </si>
  <si>
    <t>86  Pastuchov</t>
  </si>
  <si>
    <t>Pataš</t>
  </si>
  <si>
    <t>64  Pataš</t>
  </si>
  <si>
    <t>Patince</t>
  </si>
  <si>
    <t>145  Patince</t>
  </si>
  <si>
    <t>Pavlovce nad Topľou</t>
  </si>
  <si>
    <t>494  Pavlovce nad Topľou</t>
  </si>
  <si>
    <t>Pčoliné</t>
  </si>
  <si>
    <t>554  Pčoliné</t>
  </si>
  <si>
    <t>Pečovská Nová Ves</t>
  </si>
  <si>
    <t>458  Pečovská Nová Ves</t>
  </si>
  <si>
    <t>Pernek</t>
  </si>
  <si>
    <t>23  Pernek</t>
  </si>
  <si>
    <t>Peťov</t>
  </si>
  <si>
    <t>308  Peťov</t>
  </si>
  <si>
    <t>Petrovce</t>
  </si>
  <si>
    <t>369  Petrovce</t>
  </si>
  <si>
    <t>Petržalka</t>
  </si>
  <si>
    <t>16  Petržalka</t>
  </si>
  <si>
    <t>Pieniny</t>
  </si>
  <si>
    <t>410  Pieniny</t>
  </si>
  <si>
    <t>Piešťany-letisko</t>
  </si>
  <si>
    <t>84  Piešťany-letisko</t>
  </si>
  <si>
    <t>Pilhov</t>
  </si>
  <si>
    <t>433  Pilhov</t>
  </si>
  <si>
    <t>Pisaná</t>
  </si>
  <si>
    <t>501  Pisaná</t>
  </si>
  <si>
    <t>Plachtince</t>
  </si>
  <si>
    <t>271  Plachtince</t>
  </si>
  <si>
    <t>Plavecký Mikuláš</t>
  </si>
  <si>
    <t>32  Plavecký Mikuláš</t>
  </si>
  <si>
    <t>Plešivec</t>
  </si>
  <si>
    <t>407  Plešivec</t>
  </si>
  <si>
    <t>Počúvadlo</t>
  </si>
  <si>
    <t>218  Počúvadlo</t>
  </si>
  <si>
    <t>Podbánske</t>
  </si>
  <si>
    <t>344  Podbánske</t>
  </si>
  <si>
    <t>Podbrezová</t>
  </si>
  <si>
    <t>318  Podbrezová</t>
  </si>
  <si>
    <t>Podhradie pri Novákoch</t>
  </si>
  <si>
    <t>195  Podhradie pri Novákoch</t>
  </si>
  <si>
    <t>Podkriváň</t>
  </si>
  <si>
    <t>303  Podkriváň</t>
  </si>
  <si>
    <t>Podolínec</t>
  </si>
  <si>
    <t>412  Podolínec</t>
  </si>
  <si>
    <t>Pohronská Polhora</t>
  </si>
  <si>
    <t>348  Pohronská Polhora</t>
  </si>
  <si>
    <t>Pokoradz</t>
  </si>
  <si>
    <t>366  Pokoradz</t>
  </si>
  <si>
    <t>Poloma</t>
  </si>
  <si>
    <t>347  Poloma</t>
  </si>
  <si>
    <t>Poľov</t>
  </si>
  <si>
    <t>475  Poľov</t>
  </si>
  <si>
    <t>Poltár</t>
  </si>
  <si>
    <t>337  Poltár</t>
  </si>
  <si>
    <t>Pondelok</t>
  </si>
  <si>
    <t>352  Pondelok</t>
  </si>
  <si>
    <t>Poniky</t>
  </si>
  <si>
    <t>283  Poniky</t>
  </si>
  <si>
    <t>Prašivá</t>
  </si>
  <si>
    <t>281  Prašivá</t>
  </si>
  <si>
    <t>Pribeta</t>
  </si>
  <si>
    <t>143  Pribeta</t>
  </si>
  <si>
    <t>Pribiš</t>
  </si>
  <si>
    <t>295  Pribiš</t>
  </si>
  <si>
    <t>Príbovce</t>
  </si>
  <si>
    <t>229  Príbovce</t>
  </si>
  <si>
    <t>Prietrž</t>
  </si>
  <si>
    <t>42  Prietrž</t>
  </si>
  <si>
    <t>Prievaly</t>
  </si>
  <si>
    <t>31  Prievaly</t>
  </si>
  <si>
    <t>Pružina</t>
  </si>
  <si>
    <t>170  Pružina</t>
  </si>
  <si>
    <t>Rabča</t>
  </si>
  <si>
    <t>310  Rabča</t>
  </si>
  <si>
    <t>Radošina</t>
  </si>
  <si>
    <t>101  Radošina</t>
  </si>
  <si>
    <t>Radošovce</t>
  </si>
  <si>
    <t>29  Radošovce</t>
  </si>
  <si>
    <t>Radvaň nad Laborcom</t>
  </si>
  <si>
    <t>530  Radvaň nad Laborcom</t>
  </si>
  <si>
    <t>Rajec</t>
  </si>
  <si>
    <t>190  Rajec</t>
  </si>
  <si>
    <t>Rajecké Teplice</t>
  </si>
  <si>
    <t>210  Rajecké Teplice</t>
  </si>
  <si>
    <t>Rakúsy</t>
  </si>
  <si>
    <t>400  Rakúsy</t>
  </si>
  <si>
    <t>Raškovce</t>
  </si>
  <si>
    <t>536  Raškovce</t>
  </si>
  <si>
    <t>Raslavice</t>
  </si>
  <si>
    <t>482  Raslavice</t>
  </si>
  <si>
    <t>Ratkova</t>
  </si>
  <si>
    <t>364  Ratkova</t>
  </si>
  <si>
    <t>Rejdová</t>
  </si>
  <si>
    <t>390  Rejdová</t>
  </si>
  <si>
    <t>Rimavica</t>
  </si>
  <si>
    <t>351  Rimavica</t>
  </si>
  <si>
    <t>Rimavské Janovce</t>
  </si>
  <si>
    <t>367  Rimavské Janovce</t>
  </si>
  <si>
    <t>Rišňovce</t>
  </si>
  <si>
    <t>87  Rišňovce</t>
  </si>
  <si>
    <t>Rohožník</t>
  </si>
  <si>
    <t>22  Rohožník</t>
  </si>
  <si>
    <t>Rokytov</t>
  </si>
  <si>
    <t>468  Rokytov</t>
  </si>
  <si>
    <t>Rovinka</t>
  </si>
  <si>
    <t>26  Rovinka</t>
  </si>
  <si>
    <t>Rozhanovce</t>
  </si>
  <si>
    <t>486  Rozhanovce</t>
  </si>
  <si>
    <t>Runina</t>
  </si>
  <si>
    <t>570  Runina</t>
  </si>
  <si>
    <t>Ruské</t>
  </si>
  <si>
    <t>569  Ruské</t>
  </si>
  <si>
    <t>Rusovce</t>
  </si>
  <si>
    <t>17  Rusovce</t>
  </si>
  <si>
    <t>Ružín</t>
  </si>
  <si>
    <t>461  Ružín</t>
  </si>
  <si>
    <t>Rysy</t>
  </si>
  <si>
    <t>372  Rysy</t>
  </si>
  <si>
    <t>Šajdíkove Humence</t>
  </si>
  <si>
    <t>30  Šajdíkove Humence</t>
  </si>
  <si>
    <t>Šaľa</t>
  </si>
  <si>
    <t>89  Šaľa</t>
  </si>
  <si>
    <t>Šalov</t>
  </si>
  <si>
    <t>202  Šalov</t>
  </si>
  <si>
    <t>Sap</t>
  </si>
  <si>
    <t>52  Sap</t>
  </si>
  <si>
    <t>Šariš</t>
  </si>
  <si>
    <t>471  Šariš</t>
  </si>
  <si>
    <t>Šášovské Podhradie</t>
  </si>
  <si>
    <t>234  Šášovské Podhradie</t>
  </si>
  <si>
    <t>Šaštín</t>
  </si>
  <si>
    <t>20  Šaštín</t>
  </si>
  <si>
    <t>Sebechleby</t>
  </si>
  <si>
    <t>237  Sebechleby</t>
  </si>
  <si>
    <t>Sebedražie</t>
  </si>
  <si>
    <t>194  Sebedražie</t>
  </si>
  <si>
    <t>Sečovce</t>
  </si>
  <si>
    <t>509  Sečovce</t>
  </si>
  <si>
    <t>Sečovská Polianka</t>
  </si>
  <si>
    <t>508  Sečovská Polianka</t>
  </si>
  <si>
    <t>Sedlice</t>
  </si>
  <si>
    <t>460  Sedlice</t>
  </si>
  <si>
    <t>Sekule</t>
  </si>
  <si>
    <t>2  Sekule</t>
  </si>
  <si>
    <t>Semerovo</t>
  </si>
  <si>
    <t>142  Semerovo</t>
  </si>
  <si>
    <t>Seňa</t>
  </si>
  <si>
    <t>476  Seňa</t>
  </si>
  <si>
    <t>Senec</t>
  </si>
  <si>
    <t>35  Senec</t>
  </si>
  <si>
    <t>Šenkvice</t>
  </si>
  <si>
    <t>34  Šenkvice</t>
  </si>
  <si>
    <t>Senné</t>
  </si>
  <si>
    <t>547  Senné</t>
  </si>
  <si>
    <t>Senohrad</t>
  </si>
  <si>
    <t>270  Senohrad</t>
  </si>
  <si>
    <t>Šiatorská Bukovinka</t>
  </si>
  <si>
    <t>340  Šiatorská Bukovinka</t>
  </si>
  <si>
    <t>Sihla</t>
  </si>
  <si>
    <t>319  Sihla</t>
  </si>
  <si>
    <t>Sihoť</t>
  </si>
  <si>
    <t>8  Sihoť</t>
  </si>
  <si>
    <t>Sikenička</t>
  </si>
  <si>
    <t>203  Sikenička</t>
  </si>
  <si>
    <t>Silica</t>
  </si>
  <si>
    <t>420  Silica</t>
  </si>
  <si>
    <t>Široké</t>
  </si>
  <si>
    <t>448  Široké</t>
  </si>
  <si>
    <t>Skalica</t>
  </si>
  <si>
    <t>28  Skalica</t>
  </si>
  <si>
    <t>Skalité</t>
  </si>
  <si>
    <t>241  Skalité</t>
  </si>
  <si>
    <t>Sklabiňa</t>
  </si>
  <si>
    <t>246  Sklabiňa</t>
  </si>
  <si>
    <t>Sládkovičovo</t>
  </si>
  <si>
    <t>60  Sládkovičovo</t>
  </si>
  <si>
    <t>Slanec</t>
  </si>
  <si>
    <t>498  Slanec</t>
  </si>
  <si>
    <t>Slanská Huta</t>
  </si>
  <si>
    <t>499  Slanská Huta</t>
  </si>
  <si>
    <t>Slavošovce</t>
  </si>
  <si>
    <t>391  Slavošovce</t>
  </si>
  <si>
    <t>Sliač</t>
  </si>
  <si>
    <t>267  Sliač</t>
  </si>
  <si>
    <t>Sliače</t>
  </si>
  <si>
    <t>297  Sliače</t>
  </si>
  <si>
    <t>Slovenská Ľupča</t>
  </si>
  <si>
    <t>282  Slovenská Ľupča</t>
  </si>
  <si>
    <t>Slovenské Ďarmoty</t>
  </si>
  <si>
    <t>273  Slovenské Ďarmoty</t>
  </si>
  <si>
    <t>Slovenské Nové Mesto</t>
  </si>
  <si>
    <t>512  Slovenské Nové Mesto</t>
  </si>
  <si>
    <t>Slovenské Pravno</t>
  </si>
  <si>
    <t>212  Slovenské Pravno</t>
  </si>
  <si>
    <t>Slovenský Raj</t>
  </si>
  <si>
    <t>403  Slovenský Raj</t>
  </si>
  <si>
    <t>Slovinky</t>
  </si>
  <si>
    <t>440  Slovinky</t>
  </si>
  <si>
    <t>Šmigovec</t>
  </si>
  <si>
    <t>565  Šmigovec</t>
  </si>
  <si>
    <t>Smižany</t>
  </si>
  <si>
    <t>416  Smižany</t>
  </si>
  <si>
    <t>Smolenice</t>
  </si>
  <si>
    <t>44  Smolenice</t>
  </si>
  <si>
    <t>Smolník</t>
  </si>
  <si>
    <t>430  Smolník</t>
  </si>
  <si>
    <t>Sobotište</t>
  </si>
  <si>
    <t>41  Sobotište</t>
  </si>
  <si>
    <t>Soľ</t>
  </si>
  <si>
    <t>506  Soľ</t>
  </si>
  <si>
    <t>Somotor</t>
  </si>
  <si>
    <t>525  Somotor</t>
  </si>
  <si>
    <t>Špačince</t>
  </si>
  <si>
    <t>58  Špačince</t>
  </si>
  <si>
    <t>Špania Dolina</t>
  </si>
  <si>
    <t>265  Špania Dolina</t>
  </si>
  <si>
    <t>Spišská Belá</t>
  </si>
  <si>
    <t>413  Spišská Belá</t>
  </si>
  <si>
    <t>Spišská Stará Ves</t>
  </si>
  <si>
    <t>398  Spišská Stará Ves</t>
  </si>
  <si>
    <t>Spišské Vlachy</t>
  </si>
  <si>
    <t>439  Spišské Vlachy</t>
  </si>
  <si>
    <t>Spišský Hrhov</t>
  </si>
  <si>
    <t>427  Spišský Hrhov</t>
  </si>
  <si>
    <t>Stará Bystrica</t>
  </si>
  <si>
    <t>242  Stará Bystrica</t>
  </si>
  <si>
    <t>Stará Turá</t>
  </si>
  <si>
    <t>67  Stará Turá</t>
  </si>
  <si>
    <t>Staré</t>
  </si>
  <si>
    <t>533  Staré</t>
  </si>
  <si>
    <t>Stariná</t>
  </si>
  <si>
    <t>563  Stariná</t>
  </si>
  <si>
    <t>Staškov</t>
  </si>
  <si>
    <t>206  Staškov</t>
  </si>
  <si>
    <t>Stinská</t>
  </si>
  <si>
    <t>575  Stinská</t>
  </si>
  <si>
    <t>Štítnik</t>
  </si>
  <si>
    <t>406  Štítnik</t>
  </si>
  <si>
    <t>Štós</t>
  </si>
  <si>
    <t>441  Štós</t>
  </si>
  <si>
    <t>Stráňany</t>
  </si>
  <si>
    <t>534  Stráňany</t>
  </si>
  <si>
    <t>Strážne</t>
  </si>
  <si>
    <t>539  Strážne</t>
  </si>
  <si>
    <t>Štrba</t>
  </si>
  <si>
    <t>373  Štrba</t>
  </si>
  <si>
    <t>Strehová</t>
  </si>
  <si>
    <t>306  Strehová</t>
  </si>
  <si>
    <t>Stropkov</t>
  </si>
  <si>
    <t>503  Stropkov</t>
  </si>
  <si>
    <t>Štúrovo-papiereň</t>
  </si>
  <si>
    <t>205  Štúrovo-papiereň</t>
  </si>
  <si>
    <t>Suchá nad Parnou</t>
  </si>
  <si>
    <t>45  Suchá nad Parnou</t>
  </si>
  <si>
    <t>Sulín</t>
  </si>
  <si>
    <t>434  Sulín</t>
  </si>
  <si>
    <t>Šumiac</t>
  </si>
  <si>
    <t>376  Šumiac</t>
  </si>
  <si>
    <t>Svätý Anton</t>
  </si>
  <si>
    <t>236  Svätý Anton</t>
  </si>
  <si>
    <t>Svätý Kríž</t>
  </si>
  <si>
    <t>315  Svätý Kríž</t>
  </si>
  <si>
    <t>Švedlár</t>
  </si>
  <si>
    <t>429  Švedlár</t>
  </si>
  <si>
    <t>Svetlice</t>
  </si>
  <si>
    <t>542  Svetlice</t>
  </si>
  <si>
    <t>Svodín</t>
  </si>
  <si>
    <t>162  Svodín</t>
  </si>
  <si>
    <t>Svrčinovec</t>
  </si>
  <si>
    <t>224  Svrčinovec</t>
  </si>
  <si>
    <t>Tachty</t>
  </si>
  <si>
    <t>356  Tachty</t>
  </si>
  <si>
    <t>Tajov</t>
  </si>
  <si>
    <t>249  Tajov</t>
  </si>
  <si>
    <t>Tále</t>
  </si>
  <si>
    <t>317  Tále</t>
  </si>
  <si>
    <t>Tatranská Javorina</t>
  </si>
  <si>
    <t>371  Tatranská Javorina</t>
  </si>
  <si>
    <t>Tatranská Lomnica</t>
  </si>
  <si>
    <t>386  Tatranská Lomnica</t>
  </si>
  <si>
    <t>Tekovská Breznica</t>
  </si>
  <si>
    <t>198  Tekovská Breznica</t>
  </si>
  <si>
    <t>Tekovské Lužany</t>
  </si>
  <si>
    <t>180  Tekovské Lužany</t>
  </si>
  <si>
    <t>Terchová</t>
  </si>
  <si>
    <t>244  Terchová</t>
  </si>
  <si>
    <t>Terňa</t>
  </si>
  <si>
    <t>470  Terňa</t>
  </si>
  <si>
    <t>Tešmák</t>
  </si>
  <si>
    <t>240  Tešmák</t>
  </si>
  <si>
    <t>Timoradza</t>
  </si>
  <si>
    <t>133  Timoradza</t>
  </si>
  <si>
    <t>Tisovník</t>
  </si>
  <si>
    <t>286  Tisovník</t>
  </si>
  <si>
    <t>Tlmače</t>
  </si>
  <si>
    <t>178  Tlmače</t>
  </si>
  <si>
    <t>Tôň</t>
  </si>
  <si>
    <t>78  Tôň</t>
  </si>
  <si>
    <t>Topoľčianky</t>
  </si>
  <si>
    <t>156  Topoľčianky</t>
  </si>
  <si>
    <t>Topoľníky</t>
  </si>
  <si>
    <t>76  Topoľníky</t>
  </si>
  <si>
    <t>Torysky</t>
  </si>
  <si>
    <t>426  Torysky</t>
  </si>
  <si>
    <t>Tovarský Potok</t>
  </si>
  <si>
    <t>111  Tovarský Potok</t>
  </si>
  <si>
    <t>Trávnik</t>
  </si>
  <si>
    <t>79  Trávnik</t>
  </si>
  <si>
    <t>Trenčianske Jastrabie</t>
  </si>
  <si>
    <t>115  Trenčianske Jastrabie</t>
  </si>
  <si>
    <t>Trhovište</t>
  </si>
  <si>
    <t>522  Trhovište</t>
  </si>
  <si>
    <t>Turá Lúka</t>
  </si>
  <si>
    <t>54  Turá Lúka</t>
  </si>
  <si>
    <t>Turany</t>
  </si>
  <si>
    <t>245  Turany</t>
  </si>
  <si>
    <t>Turčianske Teplice</t>
  </si>
  <si>
    <t>231  Turčianske Teplice</t>
  </si>
  <si>
    <t>Turňa nad Bodvou</t>
  </si>
  <si>
    <t>443  Turňa nad Bodvou</t>
  </si>
  <si>
    <t>Turovce</t>
  </si>
  <si>
    <t>239  Turovce</t>
  </si>
  <si>
    <t>Tvrdošín</t>
  </si>
  <si>
    <t>312  Tvrdošín</t>
  </si>
  <si>
    <t>Ubľa</t>
  </si>
  <si>
    <t>572  Ubľa</t>
  </si>
  <si>
    <t>Úbrež</t>
  </si>
  <si>
    <t>557  Úbrež</t>
  </si>
  <si>
    <t>Uhrovec</t>
  </si>
  <si>
    <t>153  Uhrovec</t>
  </si>
  <si>
    <t>Ulič</t>
  </si>
  <si>
    <t>571  Ulič</t>
  </si>
  <si>
    <t>Urmince</t>
  </si>
  <si>
    <t>118  Urmince</t>
  </si>
  <si>
    <t>Utekáč</t>
  </si>
  <si>
    <t>335  Utekáč</t>
  </si>
  <si>
    <t>Uzovská Panica</t>
  </si>
  <si>
    <t>380  Uzovská Panica</t>
  </si>
  <si>
    <t>Váhovce</t>
  </si>
  <si>
    <t>73  Váhovce</t>
  </si>
  <si>
    <t>Vajnory</t>
  </si>
  <si>
    <t>25  Vajnory</t>
  </si>
  <si>
    <t>Valaškovce</t>
  </si>
  <si>
    <t>545  Valaškovce</t>
  </si>
  <si>
    <t>Vápeč</t>
  </si>
  <si>
    <t>151  Vápeč</t>
  </si>
  <si>
    <t>Varhaňovce</t>
  </si>
  <si>
    <t>485  Varhaňovce</t>
  </si>
  <si>
    <t>Varín</t>
  </si>
  <si>
    <t>227  Varín</t>
  </si>
  <si>
    <t>Vavrinec</t>
  </si>
  <si>
    <t>505  Vavrinec</t>
  </si>
  <si>
    <t>Važec</t>
  </si>
  <si>
    <t>359  Važec</t>
  </si>
  <si>
    <t>Vechec</t>
  </si>
  <si>
    <t>507  Vechec</t>
  </si>
  <si>
    <t>Velčice</t>
  </si>
  <si>
    <t>137  Velčice</t>
  </si>
  <si>
    <t>Veličná</t>
  </si>
  <si>
    <t>277  Veličná</t>
  </si>
  <si>
    <t>Veľká Bytča</t>
  </si>
  <si>
    <t>189  Veľká Bytča</t>
  </si>
  <si>
    <t>Veľká Javorina</t>
  </si>
  <si>
    <t>66  Veľká Javorina</t>
  </si>
  <si>
    <t>Veľká Ves nad Ipľom</t>
  </si>
  <si>
    <t>257  Veľká Ves nad Ipľom</t>
  </si>
  <si>
    <t>Veľké Kapušany</t>
  </si>
  <si>
    <t>549  Veľké Kapušany</t>
  </si>
  <si>
    <t>Veľké Kostoľany</t>
  </si>
  <si>
    <t>70  Veľké Kostoľany</t>
  </si>
  <si>
    <t>Veľké Pole</t>
  </si>
  <si>
    <t>175  Veľké Pole</t>
  </si>
  <si>
    <t>Veľké Rovné</t>
  </si>
  <si>
    <t>188  Veľké Rovné</t>
  </si>
  <si>
    <t>Veľké Slemence</t>
  </si>
  <si>
    <t>560  Veľké Slemence</t>
  </si>
  <si>
    <t>Veľké Trakany</t>
  </si>
  <si>
    <t>551  Veľké Trakany</t>
  </si>
  <si>
    <t>Veľký Krtíš</t>
  </si>
  <si>
    <t>288  Veľký Krtíš</t>
  </si>
  <si>
    <t>Veľký Lipník</t>
  </si>
  <si>
    <t>411  Veľký Lipník</t>
  </si>
  <si>
    <t>Veľký Lom</t>
  </si>
  <si>
    <t>287  Veľký Lom</t>
  </si>
  <si>
    <t>Veľký Meder</t>
  </si>
  <si>
    <t>77  Veľký Meder</t>
  </si>
  <si>
    <t>Velušovce</t>
  </si>
  <si>
    <t>117  Velušovce</t>
  </si>
  <si>
    <t>Vernár</t>
  </si>
  <si>
    <t>389  Vernár</t>
  </si>
  <si>
    <t>Vígľaš</t>
  </si>
  <si>
    <t>285  Vígľaš</t>
  </si>
  <si>
    <t>Vikartovce</t>
  </si>
  <si>
    <t>374  Vikartovce</t>
  </si>
  <si>
    <t>Vinica</t>
  </si>
  <si>
    <t>256  Vinica</t>
  </si>
  <si>
    <t>Vinohrady</t>
  </si>
  <si>
    <t>15  Vinohrady</t>
  </si>
  <si>
    <t>Vinohrady nad Váhom</t>
  </si>
  <si>
    <t>72  Vinohrady nad Váhom</t>
  </si>
  <si>
    <t>Vitanová</t>
  </si>
  <si>
    <t>343  Vitanová</t>
  </si>
  <si>
    <t>VO Javorina</t>
  </si>
  <si>
    <t>425  VO Javorina</t>
  </si>
  <si>
    <t>VO Lešť</t>
  </si>
  <si>
    <t>269  VO Lešť</t>
  </si>
  <si>
    <t>VO Záhorie</t>
  </si>
  <si>
    <t>13  VO Záhorie</t>
  </si>
  <si>
    <t>Vráble</t>
  </si>
  <si>
    <t>139  Vráble</t>
  </si>
  <si>
    <t>Vrbov</t>
  </si>
  <si>
    <t>401  Vrbov</t>
  </si>
  <si>
    <t>Vrbovce</t>
  </si>
  <si>
    <t>53  Vrbovce</t>
  </si>
  <si>
    <t>Vrbové</t>
  </si>
  <si>
    <t>69  Vrbové</t>
  </si>
  <si>
    <t>Vrbovka</t>
  </si>
  <si>
    <t>290  Vrbovka</t>
  </si>
  <si>
    <t>Vrícko</t>
  </si>
  <si>
    <t>211  Vrícko</t>
  </si>
  <si>
    <t>Vršatec</t>
  </si>
  <si>
    <t>130  Vršatec</t>
  </si>
  <si>
    <t>Vrútky</t>
  </si>
  <si>
    <t>228  Vrútky</t>
  </si>
  <si>
    <t>Vychylovka</t>
  </si>
  <si>
    <t>258  Vychylovka</t>
  </si>
  <si>
    <t>Vyhne</t>
  </si>
  <si>
    <t>217  Vyhne</t>
  </si>
  <si>
    <t>Vyšné Nemecké</t>
  </si>
  <si>
    <t>568  Vyšné Nemecké</t>
  </si>
  <si>
    <t>Vyšný Mirošov</t>
  </si>
  <si>
    <t>490  Vyšný Mirošov</t>
  </si>
  <si>
    <t>Vysoká nad Kysucou</t>
  </si>
  <si>
    <t>187  Vysoká nad Kysucou</t>
  </si>
  <si>
    <t>Vysoký Grúň</t>
  </si>
  <si>
    <t>552  Vysoký Grúň</t>
  </si>
  <si>
    <t>Záhorská Ves</t>
  </si>
  <si>
    <t>1  Záhorská Ves</t>
  </si>
  <si>
    <t>Zaježová</t>
  </si>
  <si>
    <t>268  Zaježová</t>
  </si>
  <si>
    <t>Zákopčie</t>
  </si>
  <si>
    <t>207  Zákopčie</t>
  </si>
  <si>
    <t>Žalobín</t>
  </si>
  <si>
    <t>519  Žalobín</t>
  </si>
  <si>
    <t>Žarnovica</t>
  </si>
  <si>
    <t>197  Žarnovica</t>
  </si>
  <si>
    <t>Závod</t>
  </si>
  <si>
    <t>11  Závod</t>
  </si>
  <si>
    <t>Zázrivá</t>
  </si>
  <si>
    <t>259  Zázrivá</t>
  </si>
  <si>
    <t>Zbojská</t>
  </si>
  <si>
    <t>349  Zbojská</t>
  </si>
  <si>
    <t>Zborov</t>
  </si>
  <si>
    <t>479  Zborov</t>
  </si>
  <si>
    <t>Zbrojníky</t>
  </si>
  <si>
    <t>201  Zbrojníky</t>
  </si>
  <si>
    <t>Ždaňa</t>
  </si>
  <si>
    <t>488  Ždaňa</t>
  </si>
  <si>
    <t>Ždiar</t>
  </si>
  <si>
    <t>385  Ždiar</t>
  </si>
  <si>
    <t>Žehra</t>
  </si>
  <si>
    <t>438  Žehra</t>
  </si>
  <si>
    <t>Zeleneč</t>
  </si>
  <si>
    <t>59  Zeleneč</t>
  </si>
  <si>
    <t>Želovce</t>
  </si>
  <si>
    <t>289  Želovce</t>
  </si>
  <si>
    <t>Zemné</t>
  </si>
  <si>
    <t>107  Zemné</t>
  </si>
  <si>
    <t>Zemplínska Šírava</t>
  </si>
  <si>
    <t>546  Zemplínska Šírava</t>
  </si>
  <si>
    <t>Zemplínske Hradište</t>
  </si>
  <si>
    <t>523  Zemplínske Hradište</t>
  </si>
  <si>
    <t>Zemplínske Jastrabie</t>
  </si>
  <si>
    <t>524  Zemplínske Jastrabie</t>
  </si>
  <si>
    <t>Žiar nad Hronom</t>
  </si>
  <si>
    <t>216  Žiar nad Hronom</t>
  </si>
  <si>
    <t>Žihárec</t>
  </si>
  <si>
    <t>90  Žihárec</t>
  </si>
  <si>
    <t>Žirany</t>
  </si>
  <si>
    <t>120  Žirany</t>
  </si>
  <si>
    <t>Zlaté Moravce</t>
  </si>
  <si>
    <t>157  Zlaté Moravce</t>
  </si>
  <si>
    <t>Zlatná na Ostrove</t>
  </si>
  <si>
    <t>94  Zlatná na Ostrove</t>
  </si>
  <si>
    <t>Zlatníky</t>
  </si>
  <si>
    <t>116  Zlatníky</t>
  </si>
  <si>
    <t>Zliechov</t>
  </si>
  <si>
    <t>171  Zliechov</t>
  </si>
  <si>
    <t>Zohor</t>
  </si>
  <si>
    <t>6  Zohor</t>
  </si>
  <si>
    <t>Zubák</t>
  </si>
  <si>
    <t>129  Zubák</t>
  </si>
  <si>
    <t>Zuberec</t>
  </si>
  <si>
    <t>328  Zuberec</t>
  </si>
  <si>
    <t>Zubné</t>
  </si>
  <si>
    <t>543  Zubné</t>
  </si>
  <si>
    <t>Zvala</t>
  </si>
  <si>
    <t>562  Zvala</t>
  </si>
  <si>
    <t>Code</t>
  </si>
  <si>
    <t>Code 2</t>
  </si>
  <si>
    <t>Code 3</t>
  </si>
  <si>
    <t>Polizze</t>
  </si>
  <si>
    <t>Betr</t>
  </si>
  <si>
    <t>SZ</t>
  </si>
  <si>
    <t>BEZ neu</t>
  </si>
  <si>
    <t>Sorte Obst</t>
  </si>
  <si>
    <t>Hektarwert Obst</t>
  </si>
  <si>
    <t>Kulturen IBISS</t>
  </si>
  <si>
    <t>Text</t>
  </si>
  <si>
    <t>TGR_AGBAS_DR</t>
  </si>
  <si>
    <t>Plodina000</t>
  </si>
  <si>
    <t xml:space="preserve">Code </t>
  </si>
  <si>
    <t>Nr</t>
  </si>
  <si>
    <t>Summe Ausgabe</t>
  </si>
  <si>
    <t>Summe Eingabe</t>
  </si>
  <si>
    <t>poistka č.</t>
  </si>
  <si>
    <t>IČO</t>
  </si>
  <si>
    <t>Plodina/objekt</t>
  </si>
  <si>
    <t>Plocha (ha)</t>
  </si>
  <si>
    <t>poistený výnos EUR/ha</t>
  </si>
  <si>
    <t>zvýšená hektárová hodnota</t>
  </si>
  <si>
    <t>Kulturbezeichnung</t>
  </si>
  <si>
    <t>Sortierung</t>
  </si>
  <si>
    <t>Sortierung 1</t>
  </si>
  <si>
    <t>Sortierung 2</t>
  </si>
  <si>
    <t>ha-Wert Normal</t>
  </si>
  <si>
    <t>Ha Wert AGBAS</t>
  </si>
  <si>
    <t xml:space="preserve">Ha Wert </t>
  </si>
  <si>
    <t>BEZL</t>
  </si>
  <si>
    <t>001</t>
  </si>
  <si>
    <t>* vymazat pozemek</t>
  </si>
  <si>
    <t>plodina000</t>
  </si>
  <si>
    <t>000</t>
  </si>
  <si>
    <t>002</t>
  </si>
  <si>
    <t>* vinná réva krup.-mráz</t>
  </si>
  <si>
    <t>vymazať pozemok</t>
  </si>
  <si>
    <t>003</t>
  </si>
  <si>
    <t>* kukuřice na osivo odděleně</t>
  </si>
  <si>
    <t>(Zeilenanzahl)</t>
  </si>
  <si>
    <t>*vinič ľadovec-mráz</t>
  </si>
  <si>
    <t>004</t>
  </si>
  <si>
    <t>* cukrová řepa AGRANA</t>
  </si>
  <si>
    <t>kukurica na osivo oddelene</t>
  </si>
  <si>
    <t>005</t>
  </si>
  <si>
    <t>* nepojistitelná plodina</t>
  </si>
  <si>
    <t>Anzahl Zeilen:</t>
  </si>
  <si>
    <t>Anzahl Zeilen IBISS</t>
  </si>
  <si>
    <t>cukrová repa AGRANA</t>
  </si>
  <si>
    <t>006</t>
  </si>
  <si>
    <t>* pojištěno odděleně</t>
  </si>
  <si>
    <t>nepoistiteľná plodina</t>
  </si>
  <si>
    <t>007</t>
  </si>
  <si>
    <t>* lada, úhor</t>
  </si>
  <si>
    <t>poistené oddelene</t>
  </si>
  <si>
    <t>008</t>
  </si>
  <si>
    <t>* neoseto</t>
  </si>
  <si>
    <t>AGPAU/AGUNI</t>
  </si>
  <si>
    <t>* lad, úhor</t>
  </si>
  <si>
    <t>009</t>
  </si>
  <si>
    <t>* bez výnosu</t>
  </si>
  <si>
    <t>neosiate</t>
  </si>
  <si>
    <t>013</t>
  </si>
  <si>
    <t>bez výnosu</t>
  </si>
  <si>
    <t>014</t>
  </si>
  <si>
    <t>Futterrüben Zweitanbau</t>
  </si>
  <si>
    <t>kŕmna repa</t>
  </si>
  <si>
    <t>015</t>
  </si>
  <si>
    <t>kŕmna repa - druhý osev</t>
  </si>
  <si>
    <t>026</t>
  </si>
  <si>
    <t>027</t>
  </si>
  <si>
    <t>repa na semeno</t>
  </si>
  <si>
    <t>042</t>
  </si>
  <si>
    <t>repa - sadenička</t>
  </si>
  <si>
    <t>043</t>
  </si>
  <si>
    <t>Gras/Klee Sa. 1.Schnitt</t>
  </si>
  <si>
    <t>trávy na semeno</t>
  </si>
  <si>
    <t>044</t>
  </si>
  <si>
    <t>VOLNÁ POLOŽKA</t>
  </si>
  <si>
    <t>tráva/ďatelina - semená 1. zber</t>
  </si>
  <si>
    <t>045</t>
  </si>
  <si>
    <t>VOĽNÁ POLOŽKA</t>
  </si>
  <si>
    <t>068</t>
  </si>
  <si>
    <t>rebarbora</t>
  </si>
  <si>
    <t>krmoviny-zmesi</t>
  </si>
  <si>
    <t>071</t>
  </si>
  <si>
    <t>083</t>
  </si>
  <si>
    <t>špargľa</t>
  </si>
  <si>
    <t>084</t>
  </si>
  <si>
    <t>chren</t>
  </si>
  <si>
    <t>085</t>
  </si>
  <si>
    <t>koreňová zelenina</t>
  </si>
  <si>
    <t>086</t>
  </si>
  <si>
    <t>koreňová zelenina s listom</t>
  </si>
  <si>
    <t>097</t>
  </si>
  <si>
    <t>Jungpflanzen Blumen/Gemüse</t>
  </si>
  <si>
    <t>koreňová zelenina - semeno</t>
  </si>
  <si>
    <t>* ostatní plodiny</t>
  </si>
  <si>
    <t>mladé rastliny kvety/zelenina</t>
  </si>
  <si>
    <t>ostatné plodiny</t>
  </si>
  <si>
    <t>tekvica-zelenina</t>
  </si>
  <si>
    <t>tekvica obyčajná olejná</t>
  </si>
  <si>
    <t>melón</t>
  </si>
  <si>
    <t>pšenica ozimná</t>
  </si>
  <si>
    <t>pšenica jarná</t>
  </si>
  <si>
    <t>pšenica tvrdá ozimná</t>
  </si>
  <si>
    <t>pšenica tvrdá jarná</t>
  </si>
  <si>
    <t xml:space="preserve">fazol zahradní </t>
  </si>
  <si>
    <t>hrach siaty pravý</t>
  </si>
  <si>
    <t>šošovica</t>
  </si>
  <si>
    <t>zelený hrášok</t>
  </si>
  <si>
    <t>Feldfutter</t>
  </si>
  <si>
    <t>fazuľa záhradná</t>
  </si>
  <si>
    <t>Futtermischling Zweitanbau</t>
  </si>
  <si>
    <t>zelený hrach</t>
  </si>
  <si>
    <t>Stroh</t>
  </si>
  <si>
    <t>viacročné krmoviny</t>
  </si>
  <si>
    <t>kŕmna zmes pre ďalší osev</t>
  </si>
  <si>
    <t>Blumen Knollen/Zwiebel</t>
  </si>
  <si>
    <t>krmoviny-miešanka druhý osev</t>
  </si>
  <si>
    <t>bôb obyčajný</t>
  </si>
  <si>
    <t>vika</t>
  </si>
  <si>
    <t>kvety-cibule</t>
  </si>
  <si>
    <t>Reis</t>
  </si>
  <si>
    <t>Küchengarten</t>
  </si>
  <si>
    <t>raž ozimná</t>
  </si>
  <si>
    <t>Diverse Gemüsekulturen</t>
  </si>
  <si>
    <t>raž jarná</t>
  </si>
  <si>
    <t>Gemüse 1 Ernte</t>
  </si>
  <si>
    <t>ryža</t>
  </si>
  <si>
    <t>Gemüse mehrere Ernten</t>
  </si>
  <si>
    <t>zeleninová záhradka</t>
  </si>
  <si>
    <t>Gemüse 1 Ernte Ver.</t>
  </si>
  <si>
    <t>rôzne druhy zeleniny</t>
  </si>
  <si>
    <t>Gemüse mehrere Ernten Ver.</t>
  </si>
  <si>
    <t>zelenina 1. zber</t>
  </si>
  <si>
    <t>zelenina viacnásobný zber</t>
  </si>
  <si>
    <t>slunečnice okrasná (květ)</t>
  </si>
  <si>
    <t>zelenina 1. zber - spracovanie</t>
  </si>
  <si>
    <t>slunečnice okrasná (celá rostlina)</t>
  </si>
  <si>
    <t>zelenina viacnásobný zber - spr.</t>
  </si>
  <si>
    <t>len na olej</t>
  </si>
  <si>
    <t>slnečnica</t>
  </si>
  <si>
    <t>slnečnica okrasná (úbor)</t>
  </si>
  <si>
    <t>slnečnica okrasná (celá rastlina)</t>
  </si>
  <si>
    <t>mák - makovice</t>
  </si>
  <si>
    <t>ľan olejný</t>
  </si>
  <si>
    <t>Sesam</t>
  </si>
  <si>
    <t>ľan priadny</t>
  </si>
  <si>
    <t>mak jarný</t>
  </si>
  <si>
    <t>mak - makovica</t>
  </si>
  <si>
    <t>sezam</t>
  </si>
  <si>
    <t>cirok</t>
  </si>
  <si>
    <t>konope</t>
  </si>
  <si>
    <t>mak ozimný</t>
  </si>
  <si>
    <t>Frühkartoffel</t>
  </si>
  <si>
    <t>pohánka</t>
  </si>
  <si>
    <t>pšenica špaldová</t>
  </si>
  <si>
    <t>zemiaky</t>
  </si>
  <si>
    <t>řepka jarní</t>
  </si>
  <si>
    <t>skoré zemiaky</t>
  </si>
  <si>
    <t>kukurica cukrová</t>
  </si>
  <si>
    <t>kukurica zeleninová</t>
  </si>
  <si>
    <t>Raps-Grün</t>
  </si>
  <si>
    <t>repka jarná</t>
  </si>
  <si>
    <t>repka olejná</t>
  </si>
  <si>
    <t>okrúhlica</t>
  </si>
  <si>
    <t>Emmer</t>
  </si>
  <si>
    <t>repka na zeleno</t>
  </si>
  <si>
    <t>Blumen-Schnitt</t>
  </si>
  <si>
    <t>láskavec</t>
  </si>
  <si>
    <t>Blumen-Samengewinnung</t>
  </si>
  <si>
    <t>mrlík čílsky</t>
  </si>
  <si>
    <t>Getreide/Hülsenfrüchte</t>
  </si>
  <si>
    <t>pšenica dvojzrnová</t>
  </si>
  <si>
    <t>repka Monsanto</t>
  </si>
  <si>
    <t>repka Monsanto bez víchrice</t>
  </si>
  <si>
    <t>Topfpflanzen</t>
  </si>
  <si>
    <t>reďkev olejná</t>
  </si>
  <si>
    <t>Salatgewächse</t>
  </si>
  <si>
    <t>kvety rezané</t>
  </si>
  <si>
    <t>Zichorie Salat</t>
  </si>
  <si>
    <t>kvety - semeno</t>
  </si>
  <si>
    <t>Zichorie Wurzel</t>
  </si>
  <si>
    <t>obilniny/strukoviny</t>
  </si>
  <si>
    <t>jačmeň ozimný</t>
  </si>
  <si>
    <t>jačmeň jarný</t>
  </si>
  <si>
    <t>Beetpflanzen</t>
  </si>
  <si>
    <t>črepníkové rastliny</t>
  </si>
  <si>
    <t>šalátoviny</t>
  </si>
  <si>
    <t>čakanka - puky</t>
  </si>
  <si>
    <t>čakanka - sadeničky</t>
  </si>
  <si>
    <t>feferony</t>
  </si>
  <si>
    <t>čakanka</t>
  </si>
  <si>
    <t>hlávkový šalát</t>
  </si>
  <si>
    <t>záhonové rastliny</t>
  </si>
  <si>
    <t>rímsky šalát</t>
  </si>
  <si>
    <t>lupina/bôb vlčí</t>
  </si>
  <si>
    <t>Gurken Zweitanbau</t>
  </si>
  <si>
    <t>feferónky</t>
  </si>
  <si>
    <t>iné obilniny</t>
  </si>
  <si>
    <t>triticale ozimné</t>
  </si>
  <si>
    <t>triticale jarné</t>
  </si>
  <si>
    <t>Fenchel-Samengewinnung</t>
  </si>
  <si>
    <t>uhorky</t>
  </si>
  <si>
    <t>Anis-Samen</t>
  </si>
  <si>
    <t>uhorky druhý osev</t>
  </si>
  <si>
    <t>Koriander-Samengewinnung</t>
  </si>
  <si>
    <t>paradajky</t>
  </si>
  <si>
    <t>Samengewinnung Kl3</t>
  </si>
  <si>
    <t>ovos ozimný</t>
  </si>
  <si>
    <t>Samengewinnung Kl4</t>
  </si>
  <si>
    <t>ovos jarný</t>
  </si>
  <si>
    <t>fenikel - zelenina</t>
  </si>
  <si>
    <t>fenikel - semeno</t>
  </si>
  <si>
    <t>aníz - semeno</t>
  </si>
  <si>
    <t>Saatmais P.S.</t>
  </si>
  <si>
    <t>koriander - semeno</t>
  </si>
  <si>
    <t>pestovanie na semeno trieda3</t>
  </si>
  <si>
    <t>Zwiebelgewächse</t>
  </si>
  <si>
    <t>pestovanie na semeno trieda4</t>
  </si>
  <si>
    <t>cibuľa</t>
  </si>
  <si>
    <t>kukurica na zrno</t>
  </si>
  <si>
    <t>Artischocken</t>
  </si>
  <si>
    <t>Sudangras</t>
  </si>
  <si>
    <t>kukurica na osivo</t>
  </si>
  <si>
    <t>Glanzsamen</t>
  </si>
  <si>
    <t>cibuľoviny</t>
  </si>
  <si>
    <t>cesnak</t>
  </si>
  <si>
    <t>pór</t>
  </si>
  <si>
    <t>bodlák olejný (saflor)</t>
  </si>
  <si>
    <t>pažítka</t>
  </si>
  <si>
    <t>artičoky</t>
  </si>
  <si>
    <t>sudánska tráva</t>
  </si>
  <si>
    <t>facélia</t>
  </si>
  <si>
    <t>Chinakohl Zweitanbau</t>
  </si>
  <si>
    <t>ostropestrec/požlt</t>
  </si>
  <si>
    <t>kukurica</t>
  </si>
  <si>
    <t>chmeľ</t>
  </si>
  <si>
    <t>horčica</t>
  </si>
  <si>
    <t>kapust. zelenina</t>
  </si>
  <si>
    <t>čínska kapusta</t>
  </si>
  <si>
    <t>kapusta čínska druhý osev</t>
  </si>
  <si>
    <t>baklažán</t>
  </si>
  <si>
    <t>Kernobst/Beerenobst Obst2</t>
  </si>
  <si>
    <t>cuketa</t>
  </si>
  <si>
    <t>Kernobst/Beerenobst Obst3</t>
  </si>
  <si>
    <t>kapusta</t>
  </si>
  <si>
    <t>Steinobst/Schalenobst Obst2</t>
  </si>
  <si>
    <t>kukurica na siláž</t>
  </si>
  <si>
    <t>Steinobst/Schalenobst Obst4</t>
  </si>
  <si>
    <t>obilniny - zmesi</t>
  </si>
  <si>
    <t>Blumen Knollen/Zwiebel-Gewinnung</t>
  </si>
  <si>
    <t>jarné obilniny - zmes</t>
  </si>
  <si>
    <t>iné zmesi</t>
  </si>
  <si>
    <t>Rosen Kl.2</t>
  </si>
  <si>
    <t>ovocné škôlky trieda 2</t>
  </si>
  <si>
    <t>Rosen Kl.3</t>
  </si>
  <si>
    <t>ovocné škôlky trieda 3</t>
  </si>
  <si>
    <t>kôstkové/škrupinové ovocie 2</t>
  </si>
  <si>
    <t>kôstkové/škrupinové ovocie 4</t>
  </si>
  <si>
    <t>Pappel/Weide</t>
  </si>
  <si>
    <t>kvety - cibule - pestovanie</t>
  </si>
  <si>
    <t>plodné drevo</t>
  </si>
  <si>
    <t>škôlky ihličnatých stromov 2</t>
  </si>
  <si>
    <t>Mais-Sturm</t>
  </si>
  <si>
    <t>Hopfen-Sturm</t>
  </si>
  <si>
    <t>škôlka</t>
  </si>
  <si>
    <t xml:space="preserve">hrozno </t>
  </si>
  <si>
    <t>topoľ/vŕba</t>
  </si>
  <si>
    <t>šľachtenie</t>
  </si>
  <si>
    <t>Grünmais Zweitanbau</t>
  </si>
  <si>
    <t>podpníky viniča</t>
  </si>
  <si>
    <t>kukurica - víchrica</t>
  </si>
  <si>
    <t>Energiewald</t>
  </si>
  <si>
    <t>chmeľ - víchrica</t>
  </si>
  <si>
    <t>Laub- u. Nadelgehölze</t>
  </si>
  <si>
    <t>iné aromatické koreniny a liečivé r</t>
  </si>
  <si>
    <t>vánoční stromky</t>
  </si>
  <si>
    <t>rasca</t>
  </si>
  <si>
    <t>kukurica na zeleno</t>
  </si>
  <si>
    <t>Schnittrosen</t>
  </si>
  <si>
    <t>kukurica na zeleno druhý osev</t>
  </si>
  <si>
    <t>energetické rastliny</t>
  </si>
  <si>
    <t>energetický les</t>
  </si>
  <si>
    <t>škôlky listnatých stromov</t>
  </si>
  <si>
    <t>Fruchtholz KL3</t>
  </si>
  <si>
    <t>vianočné stromčeky</t>
  </si>
  <si>
    <t>Fruchtholz Kl4</t>
  </si>
  <si>
    <t>tabak</t>
  </si>
  <si>
    <t>moštové ovoce</t>
  </si>
  <si>
    <t>rezané ruže</t>
  </si>
  <si>
    <t>jahodník - na množení</t>
  </si>
  <si>
    <t>mladá výsadba - jadrové ovocie</t>
  </si>
  <si>
    <t>mladá výsadba - kôstkové ovocie</t>
  </si>
  <si>
    <t>physalis</t>
  </si>
  <si>
    <t>mladá výsadba - bobuľové ovocie</t>
  </si>
  <si>
    <t>jeřáb ptačí</t>
  </si>
  <si>
    <t>ovocné dreviny kl.3</t>
  </si>
  <si>
    <t>brusinky</t>
  </si>
  <si>
    <t>ovocné dreviny kl.4</t>
  </si>
  <si>
    <t>borůvky</t>
  </si>
  <si>
    <t>ovocie na mušt</t>
  </si>
  <si>
    <t>ostružiny</t>
  </si>
  <si>
    <t>jahody - sadeničky</t>
  </si>
  <si>
    <t>černý jeřáb (aronie)</t>
  </si>
  <si>
    <t>karambola</t>
  </si>
  <si>
    <t>jarabina vtáčia</t>
  </si>
  <si>
    <t>angrešt</t>
  </si>
  <si>
    <t>brusnice</t>
  </si>
  <si>
    <t>čučoriedky</t>
  </si>
  <si>
    <t>maliny</t>
  </si>
  <si>
    <t>arónia, temnoplodec</t>
  </si>
  <si>
    <t>švestky</t>
  </si>
  <si>
    <t>baza čierna</t>
  </si>
  <si>
    <t>kdoule</t>
  </si>
  <si>
    <t>ríbezle</t>
  </si>
  <si>
    <t>ořechy</t>
  </si>
  <si>
    <t>egreše</t>
  </si>
  <si>
    <t>třešně</t>
  </si>
  <si>
    <t>ostat. bobuľové ovocie</t>
  </si>
  <si>
    <t>kiwi</t>
  </si>
  <si>
    <t>kaštany</t>
  </si>
  <si>
    <t>višně</t>
  </si>
  <si>
    <t>slivky</t>
  </si>
  <si>
    <t>meruňky</t>
  </si>
  <si>
    <t>dula (Rondo)</t>
  </si>
  <si>
    <t>broskve</t>
  </si>
  <si>
    <t>orech</t>
  </si>
  <si>
    <t>jablka</t>
  </si>
  <si>
    <t>čerešne</t>
  </si>
  <si>
    <t>hrušky</t>
  </si>
  <si>
    <t>pagaštan</t>
  </si>
  <si>
    <t>zvířata</t>
  </si>
  <si>
    <t>višne</t>
  </si>
  <si>
    <t>Stier</t>
  </si>
  <si>
    <t>marhule</t>
  </si>
  <si>
    <t>Almrind</t>
  </si>
  <si>
    <t>broskyne</t>
  </si>
  <si>
    <t>prázdné</t>
  </si>
  <si>
    <t>jablká</t>
  </si>
  <si>
    <t>912</t>
  </si>
  <si>
    <t>Sicherheitsglas</t>
  </si>
  <si>
    <t>913</t>
  </si>
  <si>
    <t>Innenscheiben</t>
  </si>
  <si>
    <t>sklo</t>
  </si>
  <si>
    <t>914</t>
  </si>
  <si>
    <t>Frühbeetfenster</t>
  </si>
  <si>
    <t>izolačné sklo</t>
  </si>
  <si>
    <t>923</t>
  </si>
  <si>
    <t>Eindeckung KLGWH</t>
  </si>
  <si>
    <t>bezpečnostné sklo</t>
  </si>
  <si>
    <t>925</t>
  </si>
  <si>
    <t>Kunststoffplatten ab 10mm</t>
  </si>
  <si>
    <t>vnútorné okná</t>
  </si>
  <si>
    <t>926</t>
  </si>
  <si>
    <t>Kunststoffplatten 6-9mm</t>
  </si>
  <si>
    <t>pareniskové rámy</t>
  </si>
  <si>
    <t>927</t>
  </si>
  <si>
    <t>Folien</t>
  </si>
  <si>
    <t>krytina</t>
  </si>
  <si>
    <t>928</t>
  </si>
  <si>
    <t>Polyersterplatten</t>
  </si>
  <si>
    <t>umelohmotné platne od 10mm</t>
  </si>
  <si>
    <t>929</t>
  </si>
  <si>
    <t>PVC-Platten</t>
  </si>
  <si>
    <t>umelohmotné platne 6-9mm</t>
  </si>
  <si>
    <t>930</t>
  </si>
  <si>
    <t>Kulturen u. Einfachglas</t>
  </si>
  <si>
    <t>fólie</t>
  </si>
  <si>
    <t>932</t>
  </si>
  <si>
    <t>Kulturen u. Sicherheitsglas</t>
  </si>
  <si>
    <t>polyesterové platne</t>
  </si>
  <si>
    <t>933</t>
  </si>
  <si>
    <t>Kulturen im KLGWH</t>
  </si>
  <si>
    <t>PVC-platne</t>
  </si>
  <si>
    <t>934</t>
  </si>
  <si>
    <t>Kulturen in Frühbeetkästen</t>
  </si>
  <si>
    <t>plodiny pod jednoduchým sklom</t>
  </si>
  <si>
    <t>935</t>
  </si>
  <si>
    <t>Kulturen u. Kunststoffplatten</t>
  </si>
  <si>
    <t>plodiny pod bezpečnostným sklom</t>
  </si>
  <si>
    <t>936</t>
  </si>
  <si>
    <t>Kulturen gegen Verderbschaden</t>
  </si>
  <si>
    <t>937</t>
  </si>
  <si>
    <t>Kulturen u. Folien</t>
  </si>
  <si>
    <t>plodiny v pareniskách</t>
  </si>
  <si>
    <t>940</t>
  </si>
  <si>
    <t>Schirme u. Einfachglas</t>
  </si>
  <si>
    <t>plodiny pod umelohmotnými platňami</t>
  </si>
  <si>
    <t>942</t>
  </si>
  <si>
    <t>Schirme u. Sicherheitsglas</t>
  </si>
  <si>
    <t>plodiny proti skaze</t>
  </si>
  <si>
    <t>945</t>
  </si>
  <si>
    <t>Schirme u. Kunststoffplatten</t>
  </si>
  <si>
    <t>plodiny pod fóliou</t>
  </si>
  <si>
    <t>947</t>
  </si>
  <si>
    <t>Schirme u. Folie</t>
  </si>
  <si>
    <t>tienidlá pod jednoduchým sklom</t>
  </si>
  <si>
    <t>950</t>
  </si>
  <si>
    <t>Konstruktionen</t>
  </si>
  <si>
    <t>tienidlá pod bezpečnostným sklom</t>
  </si>
  <si>
    <t>953</t>
  </si>
  <si>
    <t>Konstruktionen KLGWH</t>
  </si>
  <si>
    <t>tienidlá pod umelohmotnými platňami</t>
  </si>
  <si>
    <t>954</t>
  </si>
  <si>
    <t>Frühbeetfensterrahmen</t>
  </si>
  <si>
    <t>tienidlá pod fóliou</t>
  </si>
  <si>
    <t>957</t>
  </si>
  <si>
    <t>Konstruktionen Folienhäuser</t>
  </si>
  <si>
    <t>konštrukcie</t>
  </si>
  <si>
    <t>960</t>
  </si>
  <si>
    <t>Betriebseinr. u. Einfachglas</t>
  </si>
  <si>
    <t>961</t>
  </si>
  <si>
    <t>predpestovateľské rámy</t>
  </si>
  <si>
    <t>962</t>
  </si>
  <si>
    <t>Betriebseinr. u. Sicherheitsglas</t>
  </si>
  <si>
    <t>konštrukcie fóliovníkov</t>
  </si>
  <si>
    <t>965</t>
  </si>
  <si>
    <t>Betriebseinr. u. Kunststoffplatten</t>
  </si>
  <si>
    <t>zariadenia pod jednoduchým sklom</t>
  </si>
  <si>
    <t>967</t>
  </si>
  <si>
    <t>Einrichtungen u. Folie</t>
  </si>
  <si>
    <t>cirok cukrový</t>
  </si>
  <si>
    <t>990</t>
  </si>
  <si>
    <t>zariadenia pod bezpečnostným sklom</t>
  </si>
  <si>
    <t>991</t>
  </si>
  <si>
    <t>zar. pod umelohmotnými platňami</t>
  </si>
  <si>
    <t>992</t>
  </si>
  <si>
    <t>zariadenia pod fóliou</t>
  </si>
  <si>
    <t>999</t>
  </si>
  <si>
    <t>hospodárske zvieratá</t>
  </si>
  <si>
    <t>Z11</t>
  </si>
  <si>
    <t>telata do stáří 6 měsíců</t>
  </si>
  <si>
    <t>býk</t>
  </si>
  <si>
    <t>Z12</t>
  </si>
  <si>
    <t>jalovice od stáří 6 měsíců</t>
  </si>
  <si>
    <t>hovädzí dobytok na pastvinách</t>
  </si>
  <si>
    <t>Z13</t>
  </si>
  <si>
    <t>březí jalovice od 3 m. březosti</t>
  </si>
  <si>
    <t>prázdne</t>
  </si>
  <si>
    <t>Z14</t>
  </si>
  <si>
    <t>krávy</t>
  </si>
  <si>
    <t>Z10</t>
  </si>
  <si>
    <t>teľatá do veku 3 mesiacov</t>
  </si>
  <si>
    <t>Z15</t>
  </si>
  <si>
    <t>skot ve výkrmu</t>
  </si>
  <si>
    <t>teľatá do veku 6 mesiacov</t>
  </si>
  <si>
    <t>Z16</t>
  </si>
  <si>
    <t>plemenní býci</t>
  </si>
  <si>
    <t>jalovice od 6 do 12 mesiacov</t>
  </si>
  <si>
    <t>Z17</t>
  </si>
  <si>
    <t>matky býků</t>
  </si>
  <si>
    <t>vysokoteľné jalovice</t>
  </si>
  <si>
    <t>Z21</t>
  </si>
  <si>
    <t>selata do tří týdnů</t>
  </si>
  <si>
    <t>kravy</t>
  </si>
  <si>
    <t>Z22</t>
  </si>
  <si>
    <t>selata starší tří týdnů</t>
  </si>
  <si>
    <t>výkrm HD od 6 -12 mes.</t>
  </si>
  <si>
    <t>Z23</t>
  </si>
  <si>
    <t>prasata ve výkrmu (od 35 kg)</t>
  </si>
  <si>
    <t>plemenné býky</t>
  </si>
  <si>
    <t>Z24</t>
  </si>
  <si>
    <t>chovná prasata do 5 měsíců</t>
  </si>
  <si>
    <t>matky býkov</t>
  </si>
  <si>
    <t>Z25</t>
  </si>
  <si>
    <t>prasničky od 5 m. do připuštění</t>
  </si>
  <si>
    <t>Z18</t>
  </si>
  <si>
    <t>jalovice staršie ako 12 mesiacov</t>
  </si>
  <si>
    <t>Z26</t>
  </si>
  <si>
    <t>připuštěné prasničky</t>
  </si>
  <si>
    <t>Z19</t>
  </si>
  <si>
    <t>výkrm HD od 12 mes.</t>
  </si>
  <si>
    <t>Z27</t>
  </si>
  <si>
    <t>prasnice</t>
  </si>
  <si>
    <t>ciciaky</t>
  </si>
  <si>
    <t>Z28</t>
  </si>
  <si>
    <t>plemenní kanci</t>
  </si>
  <si>
    <t>ošípané po odstave do 35 kg</t>
  </si>
  <si>
    <t>Z31</t>
  </si>
  <si>
    <t>jehňata do 1 roku</t>
  </si>
  <si>
    <t>výkrm ošípaných po odstave</t>
  </si>
  <si>
    <t>Z32</t>
  </si>
  <si>
    <t>jehnice od 1 roku</t>
  </si>
  <si>
    <t>výkrm ošípaných nad 11 týždňov</t>
  </si>
  <si>
    <t>Z33</t>
  </si>
  <si>
    <t>beránci od 1 roku</t>
  </si>
  <si>
    <t>prasničky od 5 m. do pripustenia</t>
  </si>
  <si>
    <t>Z34</t>
  </si>
  <si>
    <t>bahnice</t>
  </si>
  <si>
    <t>prasničky chovné</t>
  </si>
  <si>
    <t>Z35</t>
  </si>
  <si>
    <t>plemenní berani</t>
  </si>
  <si>
    <t>Z41</t>
  </si>
  <si>
    <t>kůzlata do 1 roku</t>
  </si>
  <si>
    <t>Z42</t>
  </si>
  <si>
    <t>kozičky od 1 roku</t>
  </si>
  <si>
    <t>Z29</t>
  </si>
  <si>
    <t>kančeky odchov</t>
  </si>
  <si>
    <t>Z43</t>
  </si>
  <si>
    <t>plemenní kozli</t>
  </si>
  <si>
    <t>Z30</t>
  </si>
  <si>
    <t>odchov jahničiek od 3 mesiacov</t>
  </si>
  <si>
    <t>Z51</t>
  </si>
  <si>
    <t>základní hejno</t>
  </si>
  <si>
    <t>jahňatá do 3 mes.</t>
  </si>
  <si>
    <t>Z52</t>
  </si>
  <si>
    <t>základní rodičovské hejno</t>
  </si>
  <si>
    <t>jarky od 1 roku</t>
  </si>
  <si>
    <t>Z53</t>
  </si>
  <si>
    <t>kuřice</t>
  </si>
  <si>
    <t>baránkovia od 1 roku</t>
  </si>
  <si>
    <t>Z54</t>
  </si>
  <si>
    <t>nosnice</t>
  </si>
  <si>
    <t>Z55</t>
  </si>
  <si>
    <t>výkrm kuřat</t>
  </si>
  <si>
    <t>plemenné barany</t>
  </si>
  <si>
    <t>Z56</t>
  </si>
  <si>
    <t>základní hejno krůt</t>
  </si>
  <si>
    <t>Z36</t>
  </si>
  <si>
    <t>odchov baránkov od 3 mes.</t>
  </si>
  <si>
    <t>Z57</t>
  </si>
  <si>
    <t>výkrm krůt</t>
  </si>
  <si>
    <t>Z37</t>
  </si>
  <si>
    <t>mladé ovce - jarky</t>
  </si>
  <si>
    <t>Z58</t>
  </si>
  <si>
    <t>výkrm krocanů</t>
  </si>
  <si>
    <t>Z38</t>
  </si>
  <si>
    <t>výkrm jahniat do 6 mes.</t>
  </si>
  <si>
    <t>Z59</t>
  </si>
  <si>
    <t>základní hejno kachen</t>
  </si>
  <si>
    <t>Z39</t>
  </si>
  <si>
    <t>výkrm jahniat od 6 mes.</t>
  </si>
  <si>
    <t>Z60</t>
  </si>
  <si>
    <t>výkrm kachen</t>
  </si>
  <si>
    <t>kozľatá do 1 roku</t>
  </si>
  <si>
    <t>Z61</t>
  </si>
  <si>
    <t>základní hejno hus</t>
  </si>
  <si>
    <t>Z62</t>
  </si>
  <si>
    <t>výkrm hus</t>
  </si>
  <si>
    <t>plemenní capi</t>
  </si>
  <si>
    <t>základný kŕdeľ</t>
  </si>
  <si>
    <t>základný rodičovský kŕdeľ</t>
  </si>
  <si>
    <t>kurice</t>
  </si>
  <si>
    <t>výkrm kuriat</t>
  </si>
  <si>
    <t>základný kŕdeľ moriek</t>
  </si>
  <si>
    <t>výkrm moriek</t>
  </si>
  <si>
    <t>výkrm moriakov</t>
  </si>
  <si>
    <t>ředkev o.</t>
  </si>
  <si>
    <t>základný kŕdeľ kačíc</t>
  </si>
  <si>
    <t>len p.</t>
  </si>
  <si>
    <t>výkrm kačíc</t>
  </si>
  <si>
    <t>základný kŕdeľ husí</t>
  </si>
  <si>
    <t>výkrm husí</t>
  </si>
  <si>
    <t>kuk. - osivo</t>
  </si>
  <si>
    <t>cícer</t>
  </si>
  <si>
    <t>námel</t>
  </si>
  <si>
    <t>luskob.sm.-z</t>
  </si>
  <si>
    <t>Cukrová repa Univerzál</t>
  </si>
  <si>
    <t/>
  </si>
  <si>
    <t>1/2</t>
  </si>
  <si>
    <t>Váš sprostredkovateľ / príslušný regionálny manažér AP</t>
  </si>
  <si>
    <t xml:space="preserve">prázdne/nové zoznamy plôch: </t>
  </si>
  <si>
    <t>https://www.agrapoistovna.sk</t>
  </si>
  <si>
    <t xml:space="preserve">Túto stranu podpíšte a pošlite naskenovanú                e-mailom príslušnému regionálnemu manažérovi.
Vyplnený Excel-formulár s jesennými plodinami pošlite do 30.11.2023, s kompletným osevom pre aktuálny rok do 15.5.2024 e-mailom príslušnému regionálnemu manažérovi.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</si>
</sst>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\ &quot;Kč&quot;"/>
    <numFmt numFmtId="166" formatCode="#,##0.00\ [$Kč-405]"/>
    <numFmt numFmtId="167" formatCode="##\ ###\ ###"/>
    <numFmt numFmtId="168" formatCode="000\ 00"/>
  </numFmts>
  <fonts count="40" x14ac:knownFonts="1">
    <font>
      <sz val="11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8"/>
      <color indexed="56"/>
      <name val="Arial"/>
      <family val="2"/>
    </font>
    <font>
      <i/>
      <sz val="10"/>
      <color indexed="10"/>
      <name val="Arial"/>
      <family val="2"/>
    </font>
    <font>
      <sz val="8"/>
      <color rgb="FF003366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6"/>
      <color theme="1"/>
      <name val="Calibri"/>
      <family val="2"/>
      <charset val="238"/>
      <scheme val="minor"/>
    </font>
    <font>
      <b/>
      <sz val="10"/>
      <color rgb="FFFF0000"/>
      <name val="Arial"/>
      <family val="2"/>
    </font>
    <font>
      <u/>
      <sz val="10"/>
      <color theme="10"/>
      <name val="Arial"/>
      <family val="2"/>
      <charset val="238"/>
    </font>
    <font>
      <b/>
      <sz val="16"/>
      <color indexed="10"/>
      <name val="Arial"/>
      <family val="2"/>
    </font>
    <font>
      <b/>
      <sz val="14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.5"/>
      <name val="Arial"/>
      <family val="2"/>
      <charset val="238"/>
    </font>
    <font>
      <u/>
      <sz val="8.5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</cellStyleXfs>
  <cellXfs count="283">
    <xf numFmtId="0" fontId="0" fillId="0" borderId="0" xfId="0"/>
    <xf numFmtId="0" fontId="2" fillId="0" borderId="0" xfId="2" applyFont="1"/>
    <xf numFmtId="0" fontId="2" fillId="0" borderId="0" xfId="2" applyFont="1" applyProtection="1"/>
    <xf numFmtId="0" fontId="1" fillId="0" borderId="0" xfId="2" applyFont="1" applyProtection="1"/>
    <xf numFmtId="0" fontId="3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center"/>
    </xf>
    <xf numFmtId="0" fontId="0" fillId="0" borderId="0" xfId="0" applyFont="1"/>
    <xf numFmtId="0" fontId="1" fillId="0" borderId="0" xfId="2" applyFont="1"/>
    <xf numFmtId="49" fontId="6" fillId="0" borderId="0" xfId="2" applyNumberFormat="1" applyFont="1"/>
    <xf numFmtId="49" fontId="1" fillId="0" borderId="0" xfId="2" applyNumberFormat="1" applyFont="1"/>
    <xf numFmtId="0" fontId="3" fillId="0" borderId="0" xfId="2" applyFont="1" applyAlignment="1" applyProtection="1">
      <protection locked="0"/>
    </xf>
    <xf numFmtId="0" fontId="7" fillId="0" borderId="0" xfId="2" applyFont="1" applyAlignment="1" applyProtection="1">
      <alignment horizontal="left"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 applyProtection="1">
      <alignment vertical="center" wrapText="1"/>
    </xf>
    <xf numFmtId="0" fontId="7" fillId="0" borderId="0" xfId="2" applyFont="1" applyAlignment="1" applyProtection="1">
      <alignment vertical="center" wrapText="1"/>
    </xf>
    <xf numFmtId="0" fontId="7" fillId="0" borderId="0" xfId="2" applyFont="1" applyAlignment="1">
      <alignment vertical="center" wrapText="1"/>
    </xf>
    <xf numFmtId="0" fontId="9" fillId="0" borderId="0" xfId="2" applyFont="1" applyAlignment="1" applyProtection="1"/>
    <xf numFmtId="0" fontId="3" fillId="0" borderId="0" xfId="2" applyFont="1" applyAlignment="1" applyProtection="1"/>
    <xf numFmtId="0" fontId="3" fillId="0" borderId="0" xfId="3" applyFont="1" applyAlignment="1" applyProtection="1"/>
    <xf numFmtId="0" fontId="10" fillId="0" borderId="0" xfId="2" applyFont="1" applyAlignment="1" applyProtection="1">
      <alignment vertical="justify"/>
    </xf>
    <xf numFmtId="0" fontId="4" fillId="0" borderId="0" xfId="3" applyFont="1" applyAlignment="1" applyProtection="1">
      <alignment horizontal="left"/>
    </xf>
    <xf numFmtId="0" fontId="4" fillId="0" borderId="0" xfId="2" applyFont="1" applyAlignment="1" applyProtection="1">
      <alignment horizontal="left" indent="1"/>
      <protection locked="0"/>
    </xf>
    <xf numFmtId="0" fontId="4" fillId="0" borderId="0" xfId="2" applyFont="1" applyAlignment="1" applyProtection="1">
      <alignment vertical="justify"/>
    </xf>
    <xf numFmtId="0" fontId="4" fillId="0" borderId="0" xfId="2" applyFont="1" applyAlignment="1" applyProtection="1">
      <alignment horizontal="left"/>
    </xf>
    <xf numFmtId="0" fontId="11" fillId="0" borderId="0" xfId="3" applyFont="1" applyBorder="1" applyProtection="1"/>
    <xf numFmtId="0" fontId="11" fillId="0" borderId="0" xfId="2" applyFont="1" applyBorder="1" applyProtection="1"/>
    <xf numFmtId="0" fontId="10" fillId="0" borderId="0" xfId="2" applyFont="1" applyAlignment="1" applyProtection="1">
      <alignment horizontal="center"/>
    </xf>
    <xf numFmtId="0" fontId="4" fillId="0" borderId="0" xfId="3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center"/>
    </xf>
    <xf numFmtId="0" fontId="10" fillId="0" borderId="0" xfId="2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0" fontId="15" fillId="0" borderId="0" xfId="5" applyFont="1" applyBorder="1" applyAlignment="1" applyProtection="1">
      <alignment vertical="center"/>
      <protection locked="0" hidden="1"/>
    </xf>
    <xf numFmtId="0" fontId="3" fillId="0" borderId="0" xfId="2" applyFont="1" applyBorder="1" applyAlignment="1" applyProtection="1">
      <alignment vertical="center"/>
    </xf>
    <xf numFmtId="3" fontId="4" fillId="0" borderId="0" xfId="5" applyNumberFormat="1" applyFont="1" applyBorder="1" applyAlignment="1" applyProtection="1">
      <alignment horizontal="right" vertical="top"/>
      <protection hidden="1"/>
    </xf>
    <xf numFmtId="0" fontId="15" fillId="0" borderId="0" xfId="5" applyFont="1" applyBorder="1" applyAlignment="1" applyProtection="1">
      <alignment vertical="top"/>
      <protection locked="0" hidden="1"/>
    </xf>
    <xf numFmtId="0" fontId="1" fillId="0" borderId="0" xfId="2" applyFont="1" applyBorder="1" applyProtection="1"/>
    <xf numFmtId="0" fontId="3" fillId="2" borderId="0" xfId="0" applyFont="1" applyFill="1" applyAlignment="1">
      <alignment horizontal="center"/>
    </xf>
    <xf numFmtId="0" fontId="3" fillId="0" borderId="0" xfId="2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/>
    </xf>
    <xf numFmtId="2" fontId="3" fillId="0" borderId="14" xfId="2" applyNumberFormat="1" applyFont="1" applyFill="1" applyBorder="1" applyAlignment="1" applyProtection="1">
      <alignment horizontal="center"/>
    </xf>
    <xf numFmtId="0" fontId="18" fillId="0" borderId="0" xfId="2" applyFont="1" applyBorder="1" applyAlignment="1" applyProtection="1">
      <alignment horizontal="center"/>
    </xf>
    <xf numFmtId="0" fontId="3" fillId="3" borderId="23" xfId="2" applyFont="1" applyFill="1" applyBorder="1" applyAlignment="1" applyProtection="1">
      <alignment horizontal="center" vertical="center"/>
    </xf>
    <xf numFmtId="165" fontId="3" fillId="0" borderId="0" xfId="2" applyNumberFormat="1" applyFont="1" applyFill="1" applyBorder="1" applyAlignment="1" applyProtection="1">
      <alignment horizontal="center"/>
      <protection locked="0"/>
    </xf>
    <xf numFmtId="166" fontId="1" fillId="4" borderId="0" xfId="2" applyNumberFormat="1" applyFont="1" applyFill="1"/>
    <xf numFmtId="0" fontId="1" fillId="4" borderId="0" xfId="2" applyFont="1" applyFill="1"/>
    <xf numFmtId="0" fontId="1" fillId="5" borderId="0" xfId="2" applyFont="1" applyFill="1"/>
    <xf numFmtId="0" fontId="1" fillId="0" borderId="25" xfId="2" applyFont="1" applyBorder="1"/>
    <xf numFmtId="0" fontId="10" fillId="0" borderId="0" xfId="2" applyFont="1" applyBorder="1" applyAlignment="1" applyProtection="1">
      <alignment horizontal="center"/>
    </xf>
    <xf numFmtId="2" fontId="3" fillId="0" borderId="28" xfId="2" applyNumberFormat="1" applyFont="1" applyFill="1" applyBorder="1" applyAlignment="1" applyProtection="1">
      <alignment horizontal="center"/>
    </xf>
    <xf numFmtId="2" fontId="19" fillId="0" borderId="0" xfId="2" applyNumberFormat="1" applyFont="1" applyBorder="1" applyAlignment="1" applyProtection="1">
      <alignment horizontal="center"/>
    </xf>
    <xf numFmtId="167" fontId="4" fillId="0" borderId="0" xfId="2" applyNumberFormat="1" applyFont="1" applyBorder="1" applyAlignment="1" applyProtection="1"/>
    <xf numFmtId="0" fontId="20" fillId="0" borderId="0" xfId="2" applyFont="1" applyProtection="1"/>
    <xf numFmtId="0" fontId="4" fillId="0" borderId="0" xfId="2" applyFont="1" applyBorder="1" applyAlignment="1" applyProtection="1">
      <alignment horizontal="left" shrinkToFit="1"/>
    </xf>
    <xf numFmtId="0" fontId="4" fillId="0" borderId="0" xfId="2" applyFont="1" applyBorder="1" applyAlignment="1" applyProtection="1">
      <alignment horizontal="right" indent="1" shrinkToFit="1"/>
    </xf>
    <xf numFmtId="2" fontId="19" fillId="0" borderId="0" xfId="2" applyNumberFormat="1" applyFont="1" applyFill="1" applyBorder="1" applyAlignment="1" applyProtection="1">
      <alignment horizontal="center"/>
    </xf>
    <xf numFmtId="0" fontId="4" fillId="0" borderId="0" xfId="2" applyFont="1" applyProtection="1"/>
    <xf numFmtId="2" fontId="4" fillId="0" borderId="0" xfId="2" applyNumberFormat="1" applyFont="1" applyFill="1" applyBorder="1" applyAlignment="1" applyProtection="1"/>
    <xf numFmtId="2" fontId="4" fillId="0" borderId="0" xfId="2" applyNumberFormat="1" applyFont="1" applyBorder="1" applyAlignment="1" applyProtection="1"/>
    <xf numFmtId="0" fontId="1" fillId="0" borderId="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/>
    </xf>
    <xf numFmtId="0" fontId="21" fillId="0" borderId="0" xfId="2" applyFont="1" applyProtection="1"/>
    <xf numFmtId="0" fontId="1" fillId="0" borderId="0" xfId="2" applyFont="1" applyBorder="1" applyAlignment="1" applyProtection="1">
      <alignment horizontal="left" vertical="top" wrapText="1"/>
    </xf>
    <xf numFmtId="0" fontId="6" fillId="0" borderId="0" xfId="2" applyFont="1"/>
    <xf numFmtId="2" fontId="3" fillId="0" borderId="17" xfId="2" applyNumberFormat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2" fontId="4" fillId="0" borderId="0" xfId="2" applyNumberFormat="1" applyFont="1" applyBorder="1" applyAlignment="1" applyProtection="1">
      <alignment horizontal="right" shrinkToFit="1"/>
    </xf>
    <xf numFmtId="2" fontId="4" fillId="0" borderId="0" xfId="2" applyNumberFormat="1" applyFont="1" applyBorder="1" applyAlignment="1" applyProtection="1">
      <alignment horizontal="center"/>
    </xf>
    <xf numFmtId="0" fontId="1" fillId="6" borderId="0" xfId="2" applyFont="1" applyFill="1"/>
    <xf numFmtId="0" fontId="4" fillId="0" borderId="0" xfId="2" applyFont="1" applyBorder="1" applyAlignment="1" applyProtection="1">
      <alignment horizontal="center" vertical="top" wrapText="1"/>
    </xf>
    <xf numFmtId="0" fontId="24" fillId="0" borderId="0" xfId="0" applyFont="1"/>
    <xf numFmtId="0" fontId="3" fillId="0" borderId="0" xfId="2" applyFont="1" applyBorder="1" applyProtection="1"/>
    <xf numFmtId="0" fontId="3" fillId="0" borderId="0" xfId="2" applyFont="1" applyBorder="1" applyAlignment="1" applyProtection="1">
      <alignment horizontal="right"/>
    </xf>
    <xf numFmtId="2" fontId="3" fillId="0" borderId="0" xfId="2" applyNumberFormat="1" applyFont="1" applyBorder="1" applyAlignment="1" applyProtection="1">
      <alignment horizontal="right"/>
    </xf>
    <xf numFmtId="2" fontId="3" fillId="0" borderId="0" xfId="2" applyNumberFormat="1" applyFont="1" applyBorder="1" applyAlignment="1" applyProtection="1">
      <alignment horizontal="center"/>
    </xf>
    <xf numFmtId="0" fontId="3" fillId="0" borderId="0" xfId="3" applyFont="1" applyAlignment="1" applyProtection="1">
      <alignment horizontal="left"/>
    </xf>
    <xf numFmtId="0" fontId="3" fillId="0" borderId="0" xfId="2" applyFont="1" applyProtection="1"/>
    <xf numFmtId="0" fontId="13" fillId="0" borderId="0" xfId="2" applyFont="1" applyProtection="1"/>
    <xf numFmtId="0" fontId="21" fillId="6" borderId="0" xfId="2" applyFont="1" applyFill="1" applyBorder="1" applyProtection="1"/>
    <xf numFmtId="0" fontId="21" fillId="6" borderId="0" xfId="2" applyFont="1" applyFill="1" applyProtection="1"/>
    <xf numFmtId="0" fontId="2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9" fillId="6" borderId="0" xfId="2" applyFont="1" applyFill="1" applyAlignment="1" applyProtection="1">
      <protection locked="0"/>
    </xf>
    <xf numFmtId="0" fontId="21" fillId="6" borderId="0" xfId="2" applyFont="1" applyFill="1" applyProtection="1">
      <protection locked="0"/>
    </xf>
    <xf numFmtId="0" fontId="6" fillId="0" borderId="0" xfId="2" applyFont="1" applyProtection="1">
      <protection locked="0"/>
    </xf>
    <xf numFmtId="0" fontId="9" fillId="0" borderId="36" xfId="2" applyFont="1" applyBorder="1" applyAlignment="1" applyProtection="1">
      <alignment horizontal="center"/>
      <protection locked="0"/>
    </xf>
    <xf numFmtId="0" fontId="26" fillId="0" borderId="37" xfId="3" applyFont="1" applyBorder="1" applyAlignment="1" applyProtection="1">
      <alignment vertical="center" wrapText="1"/>
      <protection locked="0"/>
    </xf>
    <xf numFmtId="0" fontId="6" fillId="0" borderId="38" xfId="4" applyFont="1" applyBorder="1" applyAlignment="1" applyProtection="1">
      <alignment vertical="center" wrapText="1"/>
      <protection locked="0"/>
    </xf>
    <xf numFmtId="0" fontId="6" fillId="0" borderId="39" xfId="3" applyFont="1" applyBorder="1" applyAlignment="1" applyProtection="1">
      <alignment vertical="center" wrapText="1"/>
      <protection locked="0"/>
    </xf>
    <xf numFmtId="0" fontId="3" fillId="2" borderId="33" xfId="2" applyFont="1" applyFill="1" applyBorder="1" applyAlignment="1" applyProtection="1">
      <alignment horizontal="center" vertical="center"/>
      <protection locked="0"/>
    </xf>
    <xf numFmtId="0" fontId="3" fillId="2" borderId="39" xfId="2" applyFont="1" applyFill="1" applyBorder="1" applyAlignment="1" applyProtection="1">
      <alignment horizontal="center" vertical="center"/>
      <protection locked="0"/>
    </xf>
    <xf numFmtId="0" fontId="3" fillId="0" borderId="33" xfId="2" applyFont="1" applyBorder="1" applyAlignment="1" applyProtection="1">
      <alignment horizontal="center" vertical="center"/>
      <protection locked="0"/>
    </xf>
    <xf numFmtId="0" fontId="3" fillId="0" borderId="39" xfId="2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/>
      <protection locked="0"/>
    </xf>
    <xf numFmtId="0" fontId="27" fillId="0" borderId="40" xfId="2" applyFont="1" applyBorder="1" applyProtection="1">
      <protection locked="0"/>
    </xf>
    <xf numFmtId="0" fontId="27" fillId="0" borderId="41" xfId="2" applyFont="1" applyBorder="1" applyProtection="1">
      <protection locked="0"/>
    </xf>
    <xf numFmtId="0" fontId="27" fillId="0" borderId="42" xfId="2" applyFont="1" applyBorder="1" applyProtection="1">
      <protection locked="0"/>
    </xf>
    <xf numFmtId="0" fontId="3" fillId="2" borderId="43" xfId="2" applyFont="1" applyFill="1" applyBorder="1" applyAlignment="1" applyProtection="1">
      <alignment horizontal="center"/>
      <protection locked="0"/>
    </xf>
    <xf numFmtId="0" fontId="3" fillId="2" borderId="36" xfId="2" applyFont="1" applyFill="1" applyBorder="1" applyAlignment="1" applyProtection="1">
      <alignment horizontal="center"/>
      <protection locked="0"/>
    </xf>
    <xf numFmtId="49" fontId="0" fillId="0" borderId="0" xfId="0" applyNumberFormat="1" applyFont="1" applyProtection="1">
      <protection locked="0"/>
    </xf>
    <xf numFmtId="0" fontId="18" fillId="0" borderId="0" xfId="2" applyFont="1" applyAlignment="1" applyProtection="1">
      <protection locked="0"/>
    </xf>
    <xf numFmtId="0" fontId="3" fillId="0" borderId="25" xfId="2" applyFont="1" applyBorder="1" applyAlignment="1" applyProtection="1">
      <protection locked="0"/>
    </xf>
    <xf numFmtId="0" fontId="1" fillId="0" borderId="25" xfId="2" applyFont="1" applyBorder="1" applyProtection="1">
      <protection locked="0"/>
    </xf>
    <xf numFmtId="0" fontId="9" fillId="0" borderId="25" xfId="2" applyFont="1" applyBorder="1" applyAlignment="1" applyProtection="1">
      <protection locked="0"/>
    </xf>
    <xf numFmtId="0" fontId="3" fillId="7" borderId="36" xfId="2" applyFont="1" applyFill="1" applyBorder="1" applyAlignment="1" applyProtection="1">
      <alignment horizontal="center"/>
      <protection locked="0"/>
    </xf>
    <xf numFmtId="0" fontId="9" fillId="0" borderId="0" xfId="2" applyFont="1" applyAlignment="1" applyProtection="1">
      <protection locked="0"/>
    </xf>
    <xf numFmtId="0" fontId="21" fillId="0" borderId="0" xfId="2" applyFont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0" fontId="10" fillId="0" borderId="0" xfId="2" applyFont="1" applyFill="1" applyBorder="1" applyAlignment="1" applyProtection="1">
      <alignment horizontal="center"/>
      <protection locked="0"/>
    </xf>
    <xf numFmtId="49" fontId="4" fillId="0" borderId="44" xfId="2" applyNumberFormat="1" applyFont="1" applyBorder="1" applyAlignment="1" applyProtection="1">
      <alignment horizontal="center"/>
      <protection locked="0"/>
    </xf>
    <xf numFmtId="0" fontId="4" fillId="0" borderId="46" xfId="2" applyFont="1" applyBorder="1" applyAlignment="1" applyProtection="1">
      <alignment horizontal="left"/>
      <protection locked="0"/>
    </xf>
    <xf numFmtId="0" fontId="2" fillId="0" borderId="43" xfId="2" applyFont="1" applyBorder="1" applyProtection="1">
      <protection locked="0"/>
    </xf>
    <xf numFmtId="0" fontId="28" fillId="0" borderId="0" xfId="2" applyFont="1" applyBorder="1" applyAlignment="1" applyProtection="1">
      <alignment horizontal="left"/>
      <protection locked="0"/>
    </xf>
    <xf numFmtId="0" fontId="10" fillId="0" borderId="0" xfId="2" applyFont="1" applyBorder="1" applyAlignment="1" applyProtection="1">
      <alignment horizontal="center"/>
      <protection locked="0"/>
    </xf>
    <xf numFmtId="49" fontId="4" fillId="0" borderId="45" xfId="2" applyNumberFormat="1" applyFont="1" applyBorder="1" applyAlignment="1" applyProtection="1">
      <alignment horizontal="left"/>
      <protection locked="0"/>
    </xf>
    <xf numFmtId="49" fontId="4" fillId="0" borderId="47" xfId="2" applyNumberFormat="1" applyFont="1" applyBorder="1" applyAlignment="1" applyProtection="1">
      <alignment horizontal="center"/>
      <protection locked="0"/>
    </xf>
    <xf numFmtId="49" fontId="4" fillId="0" borderId="48" xfId="2" applyNumberFormat="1" applyFont="1" applyBorder="1" applyAlignment="1" applyProtection="1">
      <alignment horizontal="center"/>
      <protection locked="0"/>
    </xf>
    <xf numFmtId="2" fontId="4" fillId="0" borderId="48" xfId="2" applyNumberFormat="1" applyFont="1" applyBorder="1" applyAlignment="1" applyProtection="1">
      <alignment horizontal="center"/>
      <protection locked="0"/>
    </xf>
    <xf numFmtId="167" fontId="4" fillId="0" borderId="46" xfId="2" applyNumberFormat="1" applyFont="1" applyBorder="1" applyProtection="1">
      <protection locked="0"/>
    </xf>
    <xf numFmtId="0" fontId="10" fillId="6" borderId="0" xfId="2" applyFont="1" applyFill="1" applyBorder="1" applyAlignment="1" applyProtection="1">
      <alignment horizontal="center"/>
      <protection locked="0"/>
    </xf>
    <xf numFmtId="167" fontId="4" fillId="0" borderId="49" xfId="2" applyNumberFormat="1" applyFont="1" applyBorder="1" applyProtection="1">
      <protection locked="0"/>
    </xf>
    <xf numFmtId="0" fontId="4" fillId="0" borderId="50" xfId="2" applyFont="1" applyBorder="1" applyAlignment="1" applyProtection="1">
      <alignment horizontal="left"/>
      <protection locked="0"/>
    </xf>
    <xf numFmtId="49" fontId="4" fillId="0" borderId="29" xfId="2" applyNumberFormat="1" applyFont="1" applyBorder="1" applyAlignment="1" applyProtection="1">
      <alignment horizontal="left"/>
      <protection locked="0"/>
    </xf>
    <xf numFmtId="49" fontId="4" fillId="0" borderId="30" xfId="2" applyNumberFormat="1" applyFont="1" applyBorder="1" applyAlignment="1" applyProtection="1">
      <alignment horizontal="center"/>
      <protection locked="0"/>
    </xf>
    <xf numFmtId="49" fontId="4" fillId="0" borderId="32" xfId="2" applyNumberFormat="1" applyFont="1" applyBorder="1" applyAlignment="1" applyProtection="1">
      <alignment horizontal="center"/>
      <protection locked="0"/>
    </xf>
    <xf numFmtId="0" fontId="4" fillId="0" borderId="51" xfId="2" applyFont="1" applyBorder="1" applyAlignment="1" applyProtection="1">
      <alignment horizontal="left"/>
      <protection locked="0"/>
    </xf>
    <xf numFmtId="0" fontId="10" fillId="0" borderId="0" xfId="0" applyFont="1"/>
    <xf numFmtId="0" fontId="3" fillId="0" borderId="36" xfId="2" applyFont="1" applyBorder="1" applyAlignment="1" applyProtection="1">
      <alignment horizontal="right"/>
    </xf>
    <xf numFmtId="2" fontId="3" fillId="0" borderId="20" xfId="2" applyNumberFormat="1" applyFont="1" applyBorder="1" applyAlignment="1" applyProtection="1">
      <alignment horizontal="right"/>
    </xf>
    <xf numFmtId="2" fontId="3" fillId="0" borderId="15" xfId="2" applyNumberFormat="1" applyFont="1" applyBorder="1" applyAlignment="1" applyProtection="1">
      <alignment horizontal="center"/>
      <protection locked="0"/>
    </xf>
    <xf numFmtId="2" fontId="3" fillId="0" borderId="20" xfId="2" applyNumberFormat="1" applyFont="1" applyBorder="1" applyAlignment="1" applyProtection="1">
      <alignment horizontal="right"/>
      <protection locked="0"/>
    </xf>
    <xf numFmtId="0" fontId="1" fillId="0" borderId="43" xfId="2" applyFont="1" applyBorder="1" applyProtection="1">
      <protection locked="0"/>
    </xf>
    <xf numFmtId="0" fontId="29" fillId="0" borderId="0" xfId="2" applyFont="1" applyBorder="1" applyAlignment="1" applyProtection="1">
      <alignment wrapText="1"/>
      <protection locked="0"/>
    </xf>
    <xf numFmtId="2" fontId="0" fillId="0" borderId="0" xfId="0" applyNumberFormat="1"/>
    <xf numFmtId="0" fontId="6" fillId="0" borderId="0" xfId="0" applyFont="1" applyFill="1"/>
    <xf numFmtId="0" fontId="0" fillId="0" borderId="0" xfId="0" applyNumberFormat="1" applyFill="1"/>
    <xf numFmtId="0" fontId="6" fillId="0" borderId="0" xfId="0" applyNumberFormat="1" applyFont="1" applyFill="1"/>
    <xf numFmtId="0" fontId="0" fillId="0" borderId="0" xfId="0" applyFill="1"/>
    <xf numFmtId="0" fontId="30" fillId="0" borderId="0" xfId="0" applyFont="1" applyBorder="1"/>
    <xf numFmtId="0" fontId="0" fillId="0" borderId="0" xfId="0" applyBorder="1"/>
    <xf numFmtId="49" fontId="30" fillId="0" borderId="0" xfId="0" applyNumberFormat="1" applyFont="1" applyBorder="1"/>
    <xf numFmtId="49" fontId="0" fillId="0" borderId="0" xfId="0" applyNumberFormat="1" applyFill="1"/>
    <xf numFmtId="0" fontId="0" fillId="0" borderId="25" xfId="0" applyFill="1" applyBorder="1"/>
    <xf numFmtId="0" fontId="1" fillId="0" borderId="0" xfId="0" applyFont="1" applyFill="1"/>
    <xf numFmtId="0" fontId="13" fillId="7" borderId="0" xfId="0" applyFont="1" applyFill="1"/>
    <xf numFmtId="0" fontId="6" fillId="0" borderId="0" xfId="0" applyFont="1"/>
    <xf numFmtId="0" fontId="0" fillId="4" borderId="25" xfId="0" applyFill="1" applyBorder="1"/>
    <xf numFmtId="0" fontId="1" fillId="0" borderId="0" xfId="0" applyFont="1"/>
    <xf numFmtId="0" fontId="0" fillId="0" borderId="25" xfId="0" applyBorder="1"/>
    <xf numFmtId="0" fontId="0" fillId="0" borderId="52" xfId="0" applyFill="1" applyBorder="1"/>
    <xf numFmtId="2" fontId="0" fillId="0" borderId="0" xfId="0" applyNumberFormat="1" applyFill="1"/>
    <xf numFmtId="49" fontId="0" fillId="0" borderId="0" xfId="0" applyNumberFormat="1" applyBorder="1"/>
    <xf numFmtId="0" fontId="31" fillId="0" borderId="0" xfId="0" applyFont="1" applyFill="1"/>
    <xf numFmtId="2" fontId="0" fillId="0" borderId="25" xfId="0" applyNumberFormat="1" applyFill="1" applyBorder="1"/>
    <xf numFmtId="0" fontId="32" fillId="0" borderId="0" xfId="6"/>
    <xf numFmtId="0" fontId="31" fillId="0" borderId="0" xfId="0" applyFont="1"/>
    <xf numFmtId="2" fontId="0" fillId="4" borderId="25" xfId="0" applyNumberFormat="1" applyFill="1" applyBorder="1"/>
    <xf numFmtId="0" fontId="33" fillId="0" borderId="0" xfId="0" applyFont="1" applyFill="1"/>
    <xf numFmtId="0" fontId="0" fillId="0" borderId="0" xfId="0" applyFill="1" applyAlignment="1">
      <alignment horizontal="right" indent="1"/>
    </xf>
    <xf numFmtId="0" fontId="33" fillId="0" borderId="0" xfId="0" applyFont="1"/>
    <xf numFmtId="0" fontId="34" fillId="0" borderId="0" xfId="0" applyFont="1" applyFill="1"/>
    <xf numFmtId="0" fontId="0" fillId="0" borderId="0" xfId="0" applyAlignment="1">
      <alignment horizontal="right" indent="1"/>
    </xf>
    <xf numFmtId="0" fontId="34" fillId="0" borderId="0" xfId="0" applyFont="1"/>
    <xf numFmtId="0" fontId="35" fillId="0" borderId="0" xfId="0" applyFont="1" applyFill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0" fillId="7" borderId="0" xfId="0" applyFill="1" applyBorder="1"/>
    <xf numFmtId="0" fontId="36" fillId="0" borderId="0" xfId="0" applyFont="1" applyFill="1"/>
    <xf numFmtId="0" fontId="4" fillId="7" borderId="0" xfId="0" applyFont="1" applyFill="1" applyBorder="1" applyAlignment="1">
      <alignment vertical="center"/>
    </xf>
    <xf numFmtId="0" fontId="0" fillId="7" borderId="0" xfId="0" applyFont="1" applyFill="1" applyBorder="1" applyProtection="1">
      <protection locked="0"/>
    </xf>
    <xf numFmtId="49" fontId="0" fillId="7" borderId="0" xfId="0" applyNumberFormat="1" applyFont="1" applyFill="1" applyBorder="1" applyProtection="1">
      <protection locked="0"/>
    </xf>
    <xf numFmtId="0" fontId="0" fillId="7" borderId="0" xfId="0" applyFill="1"/>
    <xf numFmtId="0" fontId="0" fillId="8" borderId="0" xfId="0" applyFill="1" applyBorder="1"/>
    <xf numFmtId="0" fontId="5" fillId="8" borderId="0" xfId="0" applyFont="1" applyFill="1" applyBorder="1"/>
    <xf numFmtId="49" fontId="0" fillId="8" borderId="0" xfId="0" applyNumberFormat="1" applyFill="1" applyBorder="1"/>
    <xf numFmtId="0" fontId="4" fillId="0" borderId="7" xfId="2" applyFont="1" applyBorder="1" applyAlignment="1" applyProtection="1">
      <alignment vertical="top"/>
      <protection locked="0"/>
    </xf>
    <xf numFmtId="0" fontId="38" fillId="0" borderId="0" xfId="3" applyFont="1" applyBorder="1" applyAlignment="1" applyProtection="1">
      <alignment vertical="center"/>
    </xf>
    <xf numFmtId="0" fontId="39" fillId="0" borderId="0" xfId="6" applyFont="1" applyBorder="1" applyAlignment="1" applyProtection="1">
      <alignment vertical="center"/>
    </xf>
    <xf numFmtId="164" fontId="17" fillId="2" borderId="54" xfId="1" applyFont="1" applyFill="1" applyBorder="1" applyAlignment="1" applyProtection="1">
      <alignment horizontal="center"/>
    </xf>
    <xf numFmtId="164" fontId="17" fillId="2" borderId="53" xfId="1" applyFont="1" applyFill="1" applyBorder="1" applyAlignment="1" applyProtection="1">
      <alignment horizontal="center"/>
    </xf>
    <xf numFmtId="0" fontId="4" fillId="2" borderId="55" xfId="2" applyFont="1" applyFill="1" applyBorder="1" applyAlignment="1" applyProtection="1">
      <alignment shrinkToFit="1"/>
    </xf>
    <xf numFmtId="2" fontId="4" fillId="2" borderId="56" xfId="2" applyNumberFormat="1" applyFont="1" applyFill="1" applyBorder="1" applyAlignment="1" applyProtection="1">
      <alignment horizontal="center" shrinkToFit="1"/>
    </xf>
    <xf numFmtId="0" fontId="4" fillId="2" borderId="57" xfId="2" applyFont="1" applyFill="1" applyBorder="1" applyAlignment="1" applyProtection="1">
      <alignment shrinkToFit="1"/>
    </xf>
    <xf numFmtId="2" fontId="4" fillId="2" borderId="58" xfId="2" applyNumberFormat="1" applyFont="1" applyFill="1" applyBorder="1" applyAlignment="1" applyProtection="1">
      <alignment horizontal="center" shrinkToFit="1"/>
    </xf>
    <xf numFmtId="4" fontId="17" fillId="3" borderId="57" xfId="2" applyNumberFormat="1" applyFont="1" applyFill="1" applyBorder="1" applyAlignment="1" applyProtection="1">
      <alignment horizontal="center" vertical="center"/>
    </xf>
    <xf numFmtId="0" fontId="7" fillId="0" borderId="0" xfId="3" applyFont="1" applyAlignment="1" applyProtection="1">
      <alignment horizontal="left" vertical="center" wrapText="1"/>
    </xf>
    <xf numFmtId="0" fontId="6" fillId="0" borderId="0" xfId="3" applyFont="1" applyAlignment="1" applyProtection="1"/>
    <xf numFmtId="0" fontId="4" fillId="0" borderId="0" xfId="2" applyFont="1" applyAlignment="1" applyProtection="1">
      <alignment vertical="justify"/>
      <protection locked="0"/>
    </xf>
    <xf numFmtId="0" fontId="1" fillId="0" borderId="1" xfId="2" applyFont="1" applyBorder="1" applyAlignment="1" applyProtection="1">
      <alignment horizontal="left" vertical="top"/>
      <protection locked="0"/>
    </xf>
    <xf numFmtId="0" fontId="1" fillId="0" borderId="2" xfId="2" applyFont="1" applyBorder="1" applyAlignment="1" applyProtection="1">
      <alignment horizontal="left" vertical="top"/>
      <protection locked="0"/>
    </xf>
    <xf numFmtId="0" fontId="1" fillId="0" borderId="3" xfId="2" applyFont="1" applyBorder="1" applyAlignment="1" applyProtection="1">
      <alignment horizontal="left" vertical="top"/>
      <protection locked="0"/>
    </xf>
    <xf numFmtId="0" fontId="1" fillId="0" borderId="4" xfId="2" applyFont="1" applyBorder="1" applyAlignment="1" applyProtection="1">
      <alignment horizontal="left" vertical="top"/>
      <protection locked="0"/>
    </xf>
    <xf numFmtId="0" fontId="1" fillId="0" borderId="0" xfId="2" applyFont="1" applyBorder="1" applyAlignment="1" applyProtection="1">
      <alignment horizontal="left" vertical="top"/>
      <protection locked="0"/>
    </xf>
    <xf numFmtId="0" fontId="1" fillId="0" borderId="5" xfId="2" applyFont="1" applyBorder="1" applyAlignment="1" applyProtection="1">
      <alignment horizontal="left" vertical="top"/>
      <protection locked="0"/>
    </xf>
    <xf numFmtId="0" fontId="1" fillId="0" borderId="6" xfId="2" applyFont="1" applyBorder="1" applyAlignment="1" applyProtection="1">
      <alignment horizontal="left" vertical="top"/>
      <protection locked="0"/>
    </xf>
    <xf numFmtId="0" fontId="1" fillId="0" borderId="7" xfId="2" applyFont="1" applyBorder="1" applyAlignment="1" applyProtection="1">
      <alignment horizontal="left" vertical="top"/>
      <protection locked="0"/>
    </xf>
    <xf numFmtId="0" fontId="1" fillId="0" borderId="8" xfId="2" applyFont="1" applyBorder="1" applyAlignment="1" applyProtection="1">
      <alignment horizontal="left" vertical="top"/>
      <protection locked="0"/>
    </xf>
    <xf numFmtId="0" fontId="3" fillId="0" borderId="0" xfId="3" applyFont="1" applyProtection="1"/>
    <xf numFmtId="0" fontId="1" fillId="0" borderId="1" xfId="2" applyFont="1" applyBorder="1" applyAlignment="1" applyProtection="1">
      <alignment vertical="top"/>
      <protection locked="0"/>
    </xf>
    <xf numFmtId="0" fontId="1" fillId="0" borderId="2" xfId="2" applyFont="1" applyBorder="1" applyAlignment="1" applyProtection="1">
      <alignment vertical="top"/>
      <protection locked="0"/>
    </xf>
    <xf numFmtId="0" fontId="1" fillId="0" borderId="3" xfId="2" applyFont="1" applyBorder="1" applyAlignment="1" applyProtection="1">
      <alignment vertical="top"/>
      <protection locked="0"/>
    </xf>
    <xf numFmtId="0" fontId="1" fillId="0" borderId="4" xfId="2" applyFont="1" applyBorder="1" applyAlignment="1" applyProtection="1">
      <alignment vertical="top"/>
      <protection locked="0"/>
    </xf>
    <xf numFmtId="0" fontId="1" fillId="0" borderId="0" xfId="2" applyFont="1" applyBorder="1" applyAlignment="1" applyProtection="1">
      <alignment vertical="top"/>
      <protection locked="0"/>
    </xf>
    <xf numFmtId="0" fontId="1" fillId="0" borderId="5" xfId="2" applyFont="1" applyBorder="1" applyAlignment="1" applyProtection="1">
      <alignment vertical="top"/>
      <protection locked="0"/>
    </xf>
    <xf numFmtId="0" fontId="1" fillId="0" borderId="6" xfId="2" applyFont="1" applyBorder="1" applyAlignment="1" applyProtection="1">
      <alignment vertical="top"/>
      <protection locked="0"/>
    </xf>
    <xf numFmtId="0" fontId="1" fillId="0" borderId="7" xfId="2" applyFont="1" applyBorder="1" applyAlignment="1" applyProtection="1">
      <alignment vertical="top"/>
      <protection locked="0"/>
    </xf>
    <xf numFmtId="0" fontId="1" fillId="0" borderId="8" xfId="2" applyFont="1" applyBorder="1" applyAlignment="1" applyProtection="1">
      <alignment vertical="top"/>
      <protection locked="0"/>
    </xf>
    <xf numFmtId="0" fontId="4" fillId="0" borderId="0" xfId="2" applyNumberFormat="1" applyFont="1" applyBorder="1" applyAlignment="1" applyProtection="1">
      <alignment horizontal="left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Protection="1">
      <protection locked="0"/>
    </xf>
    <xf numFmtId="0" fontId="4" fillId="0" borderId="0" xfId="2" applyFont="1" applyAlignment="1" applyProtection="1">
      <alignment horizontal="left" indent="1"/>
      <protection locked="0"/>
    </xf>
    <xf numFmtId="0" fontId="4" fillId="0" borderId="7" xfId="2" applyFont="1" applyBorder="1" applyAlignment="1" applyProtection="1">
      <alignment vertical="top"/>
      <protection locked="0"/>
    </xf>
    <xf numFmtId="0" fontId="37" fillId="0" borderId="0" xfId="3" applyFont="1" applyProtection="1"/>
    <xf numFmtId="0" fontId="12" fillId="0" borderId="0" xfId="2" applyFont="1" applyBorder="1" applyAlignment="1" applyProtection="1">
      <alignment horizontal="center"/>
    </xf>
    <xf numFmtId="0" fontId="12" fillId="0" borderId="9" xfId="4" applyFont="1" applyBorder="1" applyAlignment="1" applyProtection="1">
      <alignment horizontal="center" vertical="center"/>
    </xf>
    <xf numFmtId="0" fontId="13" fillId="0" borderId="9" xfId="4" applyFont="1" applyBorder="1" applyAlignment="1" applyProtection="1">
      <alignment horizontal="center" vertical="center"/>
    </xf>
    <xf numFmtId="0" fontId="13" fillId="0" borderId="9" xfId="4" applyFont="1" applyBorder="1" applyAlignment="1" applyProtection="1">
      <alignment vertical="center"/>
    </xf>
    <xf numFmtId="0" fontId="1" fillId="0" borderId="10" xfId="2" applyFont="1" applyBorder="1" applyAlignment="1" applyProtection="1">
      <alignment horizontal="center" vertical="center"/>
    </xf>
    <xf numFmtId="0" fontId="1" fillId="0" borderId="11" xfId="2" applyFont="1" applyBorder="1" applyAlignment="1" applyProtection="1">
      <alignment horizontal="center" vertical="center"/>
    </xf>
    <xf numFmtId="0" fontId="1" fillId="0" borderId="12" xfId="2" applyFont="1" applyBorder="1" applyAlignment="1" applyProtection="1">
      <alignment horizontal="center" vertical="center"/>
    </xf>
    <xf numFmtId="0" fontId="1" fillId="0" borderId="16" xfId="2" applyFont="1" applyBorder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" vertical="center"/>
    </xf>
    <xf numFmtId="0" fontId="1" fillId="0" borderId="17" xfId="2" applyFont="1" applyBorder="1" applyAlignment="1" applyProtection="1">
      <alignment horizontal="center" vertical="center"/>
    </xf>
    <xf numFmtId="0" fontId="4" fillId="0" borderId="13" xfId="3" applyFont="1" applyBorder="1" applyAlignment="1" applyProtection="1">
      <alignment horizontal="center" vertical="center"/>
    </xf>
    <xf numFmtId="0" fontId="4" fillId="0" borderId="11" xfId="3" applyFont="1" applyBorder="1" applyAlignment="1" applyProtection="1">
      <alignment horizontal="center" vertical="center"/>
    </xf>
    <xf numFmtId="0" fontId="4" fillId="0" borderId="14" xfId="3" applyFont="1" applyBorder="1" applyAlignment="1" applyProtection="1">
      <alignment horizontal="center" vertical="center"/>
    </xf>
    <xf numFmtId="0" fontId="16" fillId="0" borderId="15" xfId="3" applyFont="1" applyBorder="1" applyAlignment="1" applyProtection="1">
      <alignment horizontal="center" vertical="center" wrapText="1"/>
    </xf>
    <xf numFmtId="0" fontId="16" fillId="0" borderId="20" xfId="3" applyFont="1" applyBorder="1" applyAlignment="1" applyProtection="1">
      <alignment horizontal="center" vertical="center" wrapText="1"/>
    </xf>
    <xf numFmtId="0" fontId="3" fillId="0" borderId="18" xfId="3" applyFont="1" applyBorder="1" applyAlignment="1" applyProtection="1">
      <alignment horizontal="center" vertical="center"/>
    </xf>
    <xf numFmtId="0" fontId="3" fillId="0" borderId="19" xfId="3" applyFont="1" applyBorder="1" applyAlignment="1" applyProtection="1">
      <alignment horizontal="center" vertical="center"/>
    </xf>
    <xf numFmtId="0" fontId="12" fillId="0" borderId="9" xfId="3" applyFont="1" applyBorder="1" applyAlignment="1" applyProtection="1">
      <alignment horizontal="left"/>
    </xf>
    <xf numFmtId="0" fontId="38" fillId="0" borderId="2" xfId="3" applyFont="1" applyBorder="1" applyAlignment="1" applyProtection="1">
      <alignment vertical="center"/>
    </xf>
    <xf numFmtId="0" fontId="3" fillId="0" borderId="22" xfId="2" applyFont="1" applyBorder="1" applyAlignment="1" applyProtection="1">
      <alignment horizontal="center"/>
      <protection locked="0"/>
    </xf>
    <xf numFmtId="0" fontId="3" fillId="0" borderId="26" xfId="2" applyFont="1" applyBorder="1" applyAlignment="1" applyProtection="1">
      <alignment horizontal="center"/>
      <protection locked="0"/>
    </xf>
    <xf numFmtId="0" fontId="3" fillId="0" borderId="27" xfId="2" applyFont="1" applyBorder="1" applyAlignment="1" applyProtection="1">
      <alignment horizontal="center"/>
      <protection locked="0"/>
    </xf>
    <xf numFmtId="4" fontId="3" fillId="0" borderId="22" xfId="2" applyNumberFormat="1" applyFont="1" applyFill="1" applyBorder="1" applyAlignment="1" applyProtection="1">
      <alignment horizontal="center"/>
      <protection locked="0"/>
    </xf>
    <xf numFmtId="4" fontId="3" fillId="0" borderId="27" xfId="2" applyNumberFormat="1" applyFont="1" applyFill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left"/>
    </xf>
    <xf numFmtId="0" fontId="3" fillId="0" borderId="21" xfId="2" applyFont="1" applyBorder="1" applyAlignment="1" applyProtection="1">
      <alignment horizontal="center"/>
      <protection locked="0"/>
    </xf>
    <xf numFmtId="0" fontId="3" fillId="0" borderId="13" xfId="2" applyFont="1" applyBorder="1" applyAlignment="1" applyProtection="1">
      <alignment horizontal="center"/>
      <protection locked="0"/>
    </xf>
    <xf numFmtId="0" fontId="3" fillId="0" borderId="14" xfId="2" applyFont="1" applyBorder="1" applyAlignment="1" applyProtection="1">
      <alignment horizontal="center"/>
      <protection locked="0"/>
    </xf>
    <xf numFmtId="4" fontId="3" fillId="0" borderId="21" xfId="2" applyNumberFormat="1" applyFont="1" applyFill="1" applyBorder="1" applyAlignment="1" applyProtection="1">
      <alignment horizontal="center"/>
      <protection locked="0"/>
    </xf>
    <xf numFmtId="4" fontId="3" fillId="0" borderId="14" xfId="2" applyNumberFormat="1" applyFont="1" applyFill="1" applyBorder="1" applyAlignment="1" applyProtection="1">
      <alignment horizontal="center"/>
      <protection locked="0"/>
    </xf>
    <xf numFmtId="0" fontId="3" fillId="0" borderId="24" xfId="2" applyFont="1" applyBorder="1" applyAlignment="1" applyProtection="1">
      <alignment horizontal="center" vertical="center"/>
    </xf>
    <xf numFmtId="0" fontId="1" fillId="0" borderId="14" xfId="2" applyFont="1" applyBorder="1" applyAlignment="1" applyProtection="1">
      <alignment horizontal="center" vertical="center"/>
    </xf>
    <xf numFmtId="4" fontId="3" fillId="0" borderId="30" xfId="2" applyNumberFormat="1" applyFont="1" applyFill="1" applyBorder="1" applyAlignment="1" applyProtection="1">
      <alignment horizontal="center" vertical="center"/>
      <protection locked="0"/>
    </xf>
    <xf numFmtId="4" fontId="6" fillId="0" borderId="19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11" xfId="4" applyFont="1" applyBorder="1" applyAlignment="1" applyProtection="1">
      <alignment horizontal="center" vertical="top" wrapText="1"/>
      <protection hidden="1"/>
    </xf>
    <xf numFmtId="0" fontId="3" fillId="0" borderId="18" xfId="2" applyFont="1" applyBorder="1" applyAlignment="1" applyProtection="1">
      <alignment horizontal="center"/>
      <protection locked="0"/>
    </xf>
    <xf numFmtId="0" fontId="3" fillId="0" borderId="31" xfId="2" applyFont="1" applyBorder="1" applyAlignment="1" applyProtection="1">
      <alignment horizontal="center"/>
      <protection locked="0"/>
    </xf>
    <xf numFmtId="0" fontId="3" fillId="0" borderId="19" xfId="2" applyFont="1" applyBorder="1" applyAlignment="1" applyProtection="1">
      <alignment horizontal="center"/>
      <protection locked="0"/>
    </xf>
    <xf numFmtId="4" fontId="15" fillId="0" borderId="29" xfId="2" applyNumberFormat="1" applyFont="1" applyFill="1" applyBorder="1" applyAlignment="1" applyProtection="1">
      <alignment horizontal="center"/>
      <protection locked="0"/>
    </xf>
    <xf numFmtId="4" fontId="15" fillId="0" borderId="32" xfId="2" applyNumberFormat="1" applyFont="1" applyFill="1" applyBorder="1" applyAlignment="1" applyProtection="1">
      <alignment horizontal="center"/>
      <protection locked="0"/>
    </xf>
    <xf numFmtId="168" fontId="23" fillId="0" borderId="0" xfId="0" applyNumberFormat="1" applyFont="1" applyBorder="1" applyAlignment="1">
      <alignment horizontal="center" vertical="top" wrapText="1"/>
    </xf>
    <xf numFmtId="168" fontId="23" fillId="0" borderId="0" xfId="0" applyNumberFormat="1" applyFont="1" applyAlignment="1">
      <alignment horizontal="center"/>
    </xf>
    <xf numFmtId="0" fontId="25" fillId="0" borderId="0" xfId="2" applyFont="1" applyAlignment="1" applyProtection="1">
      <alignment wrapText="1"/>
    </xf>
    <xf numFmtId="0" fontId="1" fillId="0" borderId="0" xfId="4" applyFont="1" applyBorder="1" applyAlignment="1" applyProtection="1">
      <alignment horizontal="center" vertical="top" wrapText="1"/>
      <protection hidden="1"/>
    </xf>
    <xf numFmtId="0" fontId="22" fillId="0" borderId="0" xfId="2" applyFont="1" applyAlignment="1" applyProtection="1">
      <alignment horizontal="justify" vertical="top" wrapText="1"/>
    </xf>
    <xf numFmtId="0" fontId="1" fillId="0" borderId="22" xfId="4" applyFont="1" applyBorder="1" applyAlignment="1" applyProtection="1">
      <alignment vertical="center"/>
      <protection locked="0"/>
    </xf>
    <xf numFmtId="0" fontId="1" fillId="0" borderId="27" xfId="4" applyFont="1" applyBorder="1" applyAlignment="1" applyProtection="1">
      <alignment vertical="center"/>
      <protection locked="0"/>
    </xf>
    <xf numFmtId="0" fontId="1" fillId="0" borderId="22" xfId="2" applyFont="1" applyBorder="1" applyProtection="1">
      <protection locked="0"/>
    </xf>
    <xf numFmtId="0" fontId="1" fillId="0" borderId="26" xfId="2" applyFont="1" applyBorder="1" applyProtection="1">
      <protection locked="0"/>
    </xf>
    <xf numFmtId="0" fontId="3" fillId="0" borderId="0" xfId="3" applyFont="1" applyAlignment="1" applyProtection="1">
      <alignment horizontal="left"/>
    </xf>
    <xf numFmtId="0" fontId="3" fillId="0" borderId="0" xfId="2" applyFont="1" applyProtection="1"/>
    <xf numFmtId="0" fontId="3" fillId="0" borderId="0" xfId="2" applyFont="1" applyBorder="1" applyAlignment="1" applyProtection="1">
      <alignment horizontal="left"/>
    </xf>
    <xf numFmtId="0" fontId="3" fillId="0" borderId="33" xfId="3" applyFont="1" applyBorder="1" applyAlignment="1" applyProtection="1">
      <alignment horizontal="left"/>
      <protection locked="0"/>
    </xf>
    <xf numFmtId="0" fontId="3" fillId="0" borderId="34" xfId="3" applyFont="1" applyBorder="1" applyAlignment="1" applyProtection="1">
      <alignment horizontal="left"/>
      <protection locked="0"/>
    </xf>
    <xf numFmtId="0" fontId="3" fillId="0" borderId="35" xfId="3" applyFont="1" applyBorder="1" applyAlignment="1" applyProtection="1">
      <alignment horizontal="left"/>
      <protection locked="0"/>
    </xf>
    <xf numFmtId="0" fontId="3" fillId="2" borderId="33" xfId="2" applyFont="1" applyFill="1" applyBorder="1" applyAlignment="1" applyProtection="1">
      <alignment horizontal="center"/>
      <protection locked="0"/>
    </xf>
    <xf numFmtId="0" fontId="3" fillId="2" borderId="35" xfId="2" applyFont="1" applyFill="1" applyBorder="1" applyAlignment="1" applyProtection="1">
      <alignment horizontal="center"/>
      <protection locked="0"/>
    </xf>
    <xf numFmtId="0" fontId="3" fillId="0" borderId="33" xfId="2" applyFont="1" applyBorder="1" applyAlignment="1" applyProtection="1">
      <alignment horizontal="center"/>
      <protection locked="0"/>
    </xf>
    <xf numFmtId="0" fontId="3" fillId="0" borderId="35" xfId="2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" fillId="0" borderId="27" xfId="2" applyFont="1" applyBorder="1" applyProtection="1">
      <protection locked="0"/>
    </xf>
    <xf numFmtId="0" fontId="1" fillId="0" borderId="18" xfId="2" applyFont="1" applyBorder="1" applyProtection="1">
      <protection locked="0"/>
    </xf>
    <xf numFmtId="0" fontId="1" fillId="0" borderId="19" xfId="2" applyFont="1" applyBorder="1" applyProtection="1">
      <protection locked="0"/>
    </xf>
  </cellXfs>
  <cellStyles count="7">
    <cellStyle name="Komma" xfId="1" builtinId="3"/>
    <cellStyle name="Link" xfId="6" builtinId="8"/>
    <cellStyle name="Standard" xfId="0" builtinId="0"/>
    <cellStyle name="Standard 2" xfId="2"/>
    <cellStyle name="Standard 2 2" xfId="3"/>
    <cellStyle name="Standard 2_CR AP" xfId="4"/>
    <cellStyle name="Standard 2_O AP" xfId="5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647700</xdr:colOff>
      <xdr:row>41</xdr:row>
      <xdr:rowOff>47625</xdr:rowOff>
    </xdr:from>
    <xdr:to>
      <xdr:col>12</xdr:col>
      <xdr:colOff>387249</xdr:colOff>
      <xdr:row>42</xdr:row>
      <xdr:rowOff>228601</xdr:rowOff>
    </xdr:to>
    <xdr:pic>
      <xdr:nvPicPr>
        <xdr:cNvPr id="5" name="Obrázok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37" t="32500" r="32969" b="41667"/>
        <a:stretch/>
      </xdr:blipFill>
      <xdr:spPr>
        <a:xfrm>
          <a:off x="9210675" y="7419975"/>
          <a:ext cx="1034949" cy="447676"/>
        </a:xfrm>
        <a:prstGeom prst="rect">
          <a:avLst/>
        </a:prstGeom>
      </xdr:spPr>
    </xdr:pic>
    <xdr:clientData/>
  </xdr:twoCellAnchor>
  <xdr:twoCellAnchor editAs="oneCell">
    <xdr:from>
      <xdr:col>11</xdr:col>
      <xdr:colOff>361950</xdr:colOff>
      <xdr:row>0</xdr:row>
      <xdr:rowOff>47625</xdr:rowOff>
    </xdr:from>
    <xdr:to>
      <xdr:col>12</xdr:col>
      <xdr:colOff>590550</xdr:colOff>
      <xdr:row>4</xdr:row>
      <xdr:rowOff>67772</xdr:rowOff>
    </xdr:to>
    <xdr:pic>
      <xdr:nvPicPr>
        <xdr:cNvPr id="6" name="Grafik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5" t="32222" r="32969" b="31944"/>
        <a:stretch/>
      </xdr:blipFill>
      <xdr:spPr>
        <a:xfrm>
          <a:off x="8924925" y="47625"/>
          <a:ext cx="1524000" cy="905972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8</xdr:row>
      <xdr:rowOff>0</xdr:rowOff>
    </xdr:from>
    <xdr:to>
      <xdr:col>13</xdr:col>
      <xdr:colOff>67050</xdr:colOff>
      <xdr:row>12</xdr:row>
      <xdr:rowOff>8842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1562100"/>
          <a:ext cx="810000" cy="808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gel\SK\Dokumenty%20(v&#353;eobecne)\Elektronick&#233;%20zoznamy%20pl&#244;ch%202024\Ab&#228;nderungsanzeige%20AP%20SK%20Alle%20VKE%202024_K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 AP"/>
      <sheetName val="CR AP INT"/>
      <sheetName val="CR AP INT 1"/>
      <sheetName val="M AP"/>
      <sheetName val="M AP INT"/>
      <sheetName val="M AP INT 1"/>
      <sheetName val="O AP"/>
      <sheetName val="O AP INT"/>
      <sheetName val="O AP INT 1"/>
      <sheetName val="V AP"/>
      <sheetName val="V AP INT"/>
      <sheetName val="V AP INT 1"/>
      <sheetName val="CH AP"/>
      <sheetName val="CH AP INT"/>
      <sheetName val="CH AP INT 1"/>
      <sheetName val="AB AP"/>
      <sheetName val="AB AP INT"/>
      <sheetName val="AB AP INT 1"/>
      <sheetName val="AP"/>
      <sheetName val="AP INT 1"/>
      <sheetName val="AP INT"/>
      <sheetName val="Datengrundlage Personen"/>
      <sheetName val="Datengrundlage Flächen"/>
      <sheetName val="Hektarwerte"/>
      <sheetName val="Flächenpos"/>
      <sheetName val="Dokumentation"/>
      <sheetName val="Tabelle1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DH1" t="str">
            <v>Parcela</v>
          </cell>
        </row>
      </sheetData>
      <sheetData sheetId="18"/>
      <sheetData sheetId="19"/>
      <sheetData sheetId="20"/>
      <sheetData sheetId="21">
        <row r="1">
          <cell r="C1" t="str">
            <v>Pol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apoistovna.sk/downloads/download-category/zoznamy-pl%c8%8fch-k-novym-p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P4154"/>
  <sheetViews>
    <sheetView showGridLines="0" showRowColHeaders="0" showZeros="0" tabSelected="1" zoomScaleNormal="100" workbookViewId="0">
      <selection activeCell="I9" sqref="I9:L12"/>
    </sheetView>
  </sheetViews>
  <sheetFormatPr baseColWidth="10" defaultColWidth="8" defaultRowHeight="14.25" x14ac:dyDescent="0.2"/>
  <cols>
    <col min="1" max="2" width="0.625" style="1" customWidth="1"/>
    <col min="3" max="3" width="2.125" style="1" customWidth="1"/>
    <col min="4" max="4" width="16.625" style="7" customWidth="1"/>
    <col min="5" max="5" width="13.875" style="7" customWidth="1"/>
    <col min="6" max="6" width="7" style="7" bestFit="1" customWidth="1"/>
    <col min="7" max="7" width="21.625" style="7" customWidth="1"/>
    <col min="8" max="8" width="13.75" style="7" customWidth="1"/>
    <col min="9" max="9" width="22.625" style="7" customWidth="1"/>
    <col min="10" max="10" width="9.375" style="7" customWidth="1"/>
    <col min="11" max="11" width="4.125" style="7" customWidth="1"/>
    <col min="12" max="12" width="17" style="7" customWidth="1"/>
    <col min="13" max="13" width="11.125" style="7" customWidth="1"/>
    <col min="14" max="14" width="4.25" style="7" customWidth="1"/>
    <col min="15" max="15" width="8" style="7" customWidth="1"/>
    <col min="16" max="16" width="36.875" style="7" hidden="1" customWidth="1"/>
    <col min="17" max="17" width="11.5" style="6" bestFit="1" customWidth="1"/>
    <col min="18" max="29" width="8" style="7" customWidth="1"/>
    <col min="30" max="30" width="10.125" style="47" customWidth="1"/>
    <col min="31" max="31" width="15" style="47" customWidth="1"/>
    <col min="32" max="32" width="8" style="7"/>
    <col min="33" max="35" width="8" style="7" hidden="1" customWidth="1"/>
    <col min="36" max="36" width="10.5" style="7" hidden="1" customWidth="1"/>
    <col min="37" max="37" width="8" style="7" hidden="1" customWidth="1"/>
    <col min="38" max="38" width="21.875" style="7" hidden="1" customWidth="1"/>
    <col min="39" max="68" width="8" style="7" hidden="1" customWidth="1"/>
    <col min="69" max="69" width="8" style="7" customWidth="1"/>
    <col min="70" max="16384" width="8" style="7"/>
  </cols>
  <sheetData>
    <row r="1" spans="1:65" ht="21.75" customHeight="1" x14ac:dyDescent="0.25">
      <c r="C1" s="2"/>
      <c r="D1" s="3"/>
      <c r="E1" s="3"/>
      <c r="F1" s="3"/>
      <c r="G1" s="3"/>
      <c r="H1" s="3"/>
      <c r="I1" s="4"/>
      <c r="J1" s="5"/>
      <c r="K1" s="3"/>
      <c r="L1" s="3"/>
      <c r="M1" s="3"/>
      <c r="N1" s="3"/>
      <c r="O1" s="3"/>
      <c r="P1" s="3"/>
      <c r="AD1" s="7"/>
      <c r="AE1" s="7"/>
      <c r="AG1" s="8"/>
    </row>
    <row r="2" spans="1:65" ht="18" customHeight="1" x14ac:dyDescent="0.2">
      <c r="C2" s="188" t="s">
        <v>0</v>
      </c>
      <c r="D2" s="188"/>
      <c r="E2" s="188"/>
      <c r="F2" s="188"/>
      <c r="G2" s="188"/>
      <c r="H2" s="188"/>
      <c r="I2" s="188"/>
      <c r="J2" s="188"/>
      <c r="K2" s="188"/>
      <c r="L2" s="188"/>
      <c r="M2" s="3"/>
      <c r="N2" s="3"/>
      <c r="O2" s="3"/>
      <c r="P2" s="3"/>
      <c r="AD2" s="7"/>
      <c r="AE2" s="7"/>
      <c r="AG2" s="9"/>
    </row>
    <row r="3" spans="1:65" ht="18" x14ac:dyDescent="0.25">
      <c r="C3" s="189" t="s">
        <v>1</v>
      </c>
      <c r="D3" s="189"/>
      <c r="E3" s="10"/>
      <c r="F3" s="10"/>
      <c r="G3" s="10"/>
      <c r="H3" s="11"/>
      <c r="I3" s="11"/>
      <c r="J3" s="11"/>
      <c r="K3" s="11"/>
      <c r="L3" s="3"/>
      <c r="M3" s="3"/>
      <c r="N3" s="3"/>
      <c r="O3" s="3"/>
      <c r="P3" s="3"/>
      <c r="AD3" s="7"/>
      <c r="AE3" s="7"/>
      <c r="AG3" s="9"/>
    </row>
    <row r="4" spans="1:65" s="15" customFormat="1" ht="12" customHeight="1" x14ac:dyDescent="0.2">
      <c r="A4" s="12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6"/>
      <c r="AG4" s="9"/>
      <c r="AH4" s="7"/>
      <c r="AI4" s="7"/>
      <c r="AJ4" s="7"/>
    </row>
    <row r="5" spans="1:65" ht="10.5" customHeight="1" x14ac:dyDescent="0.25">
      <c r="C5" s="16"/>
      <c r="D5" s="17"/>
      <c r="E5" s="17"/>
      <c r="F5" s="17"/>
      <c r="G5" s="3"/>
      <c r="H5" s="3"/>
      <c r="I5" s="4"/>
      <c r="J5" s="3"/>
      <c r="K5" s="3"/>
      <c r="L5" s="3"/>
      <c r="M5" s="3"/>
      <c r="N5" s="3"/>
      <c r="O5" s="3"/>
      <c r="P5" s="3"/>
      <c r="AD5" s="7"/>
      <c r="AE5" s="7"/>
      <c r="AG5" s="9"/>
    </row>
    <row r="6" spans="1:65" ht="14.25" customHeight="1" x14ac:dyDescent="0.25">
      <c r="C6" s="18" t="s">
        <v>2</v>
      </c>
      <c r="D6" s="17"/>
      <c r="E6" s="16">
        <v>8009</v>
      </c>
      <c r="F6" s="16"/>
      <c r="G6" s="3"/>
      <c r="H6" s="3"/>
      <c r="I6" s="18" t="s">
        <v>3</v>
      </c>
      <c r="J6" s="200" t="s">
        <v>4</v>
      </c>
      <c r="K6" s="200"/>
      <c r="L6" s="200"/>
      <c r="M6" s="200"/>
      <c r="N6" s="3"/>
      <c r="O6" s="3"/>
      <c r="P6" s="3"/>
      <c r="AD6" s="7"/>
      <c r="AE6" s="7"/>
      <c r="AG6" s="9"/>
    </row>
    <row r="7" spans="1:65" ht="14.25" customHeight="1" x14ac:dyDescent="0.2">
      <c r="C7" s="19"/>
      <c r="D7" s="190"/>
      <c r="E7" s="190"/>
      <c r="F7" s="190"/>
      <c r="G7" s="190"/>
      <c r="H7" s="3"/>
      <c r="I7" s="212" t="s">
        <v>1863</v>
      </c>
      <c r="J7" s="216" t="s">
        <v>1866</v>
      </c>
      <c r="K7" s="216"/>
      <c r="L7" s="216"/>
      <c r="M7" s="216"/>
      <c r="N7" s="216"/>
      <c r="O7" s="3"/>
      <c r="P7" s="3"/>
      <c r="AD7" s="7"/>
      <c r="AE7" s="7"/>
      <c r="AG7" s="9"/>
      <c r="BD7" s="190"/>
      <c r="BE7" s="190"/>
      <c r="BF7" s="190"/>
      <c r="BG7" s="3"/>
      <c r="BH7" s="212" t="s">
        <v>1863</v>
      </c>
      <c r="BI7" s="212"/>
      <c r="BJ7" s="3" t="s">
        <v>5</v>
      </c>
      <c r="BK7" s="213"/>
      <c r="BL7" s="213"/>
      <c r="BM7" s="3"/>
    </row>
    <row r="8" spans="1:65" ht="14.25" customHeight="1" x14ac:dyDescent="0.2">
      <c r="C8" s="19"/>
      <c r="D8" s="190"/>
      <c r="E8" s="190"/>
      <c r="F8" s="190"/>
      <c r="G8" s="190"/>
      <c r="H8" s="3"/>
      <c r="I8" s="215"/>
      <c r="J8" s="178"/>
      <c r="K8" s="3"/>
      <c r="L8" s="214"/>
      <c r="M8" s="214"/>
      <c r="N8" s="3"/>
      <c r="O8" s="3"/>
      <c r="P8" s="3"/>
      <c r="AD8" s="7"/>
      <c r="AE8" s="7"/>
      <c r="AG8" s="9"/>
      <c r="BD8" s="190"/>
      <c r="BE8" s="190"/>
      <c r="BF8" s="190"/>
      <c r="BG8" s="3"/>
      <c r="BH8" s="212"/>
      <c r="BI8" s="212"/>
      <c r="BJ8" s="3"/>
      <c r="BK8" s="214"/>
      <c r="BL8" s="214"/>
      <c r="BM8" s="3"/>
    </row>
    <row r="9" spans="1:65" ht="14.25" customHeight="1" x14ac:dyDescent="0.2">
      <c r="C9" s="19"/>
      <c r="D9" s="190"/>
      <c r="E9" s="190"/>
      <c r="F9" s="190"/>
      <c r="G9" s="190"/>
      <c r="H9" s="3"/>
      <c r="I9" s="191" t="s">
        <v>6</v>
      </c>
      <c r="J9" s="192"/>
      <c r="K9" s="192"/>
      <c r="L9" s="193"/>
      <c r="O9" s="3"/>
      <c r="P9" s="3"/>
      <c r="AD9" s="7"/>
      <c r="AE9" s="7"/>
      <c r="AG9" s="9"/>
      <c r="BD9" s="190"/>
      <c r="BE9" s="190"/>
      <c r="BF9" s="190"/>
      <c r="BG9" s="3"/>
      <c r="BH9" s="201" t="s">
        <v>6</v>
      </c>
      <c r="BI9" s="202"/>
      <c r="BJ9" s="202"/>
      <c r="BK9" s="202"/>
      <c r="BL9" s="202"/>
      <c r="BM9" s="203"/>
    </row>
    <row r="10" spans="1:65" ht="20.25" customHeight="1" x14ac:dyDescent="0.2">
      <c r="C10" s="19"/>
      <c r="D10" s="20" t="s">
        <v>7</v>
      </c>
      <c r="E10" s="21"/>
      <c r="F10" s="21"/>
      <c r="G10" s="22"/>
      <c r="H10" s="3"/>
      <c r="I10" s="194"/>
      <c r="J10" s="195"/>
      <c r="K10" s="195"/>
      <c r="L10" s="196"/>
      <c r="O10" s="3"/>
      <c r="P10" s="3"/>
      <c r="AD10" s="7"/>
      <c r="AE10" s="7"/>
      <c r="AG10" s="9"/>
      <c r="BD10" s="23" t="s">
        <v>8</v>
      </c>
      <c r="BE10" s="21"/>
      <c r="BF10" s="22"/>
      <c r="BG10" s="3"/>
      <c r="BH10" s="204"/>
      <c r="BI10" s="205"/>
      <c r="BJ10" s="205"/>
      <c r="BK10" s="205"/>
      <c r="BL10" s="205"/>
      <c r="BM10" s="206"/>
    </row>
    <row r="11" spans="1:65" x14ac:dyDescent="0.2">
      <c r="D11" s="24" t="s">
        <v>9</v>
      </c>
      <c r="E11" s="210"/>
      <c r="F11" s="210"/>
      <c r="G11" s="210"/>
      <c r="H11" s="210"/>
      <c r="I11" s="194"/>
      <c r="J11" s="195"/>
      <c r="K11" s="195"/>
      <c r="L11" s="196"/>
      <c r="O11" s="3"/>
      <c r="P11" s="3"/>
      <c r="AD11" s="7"/>
      <c r="AE11" s="7"/>
      <c r="AG11" s="9"/>
      <c r="BD11" s="25" t="s">
        <v>10</v>
      </c>
      <c r="BE11" s="210"/>
      <c r="BF11" s="210"/>
      <c r="BG11" s="210"/>
      <c r="BH11" s="204"/>
      <c r="BI11" s="205"/>
      <c r="BJ11" s="205"/>
      <c r="BK11" s="205"/>
      <c r="BL11" s="205"/>
      <c r="BM11" s="206"/>
    </row>
    <row r="12" spans="1:65" x14ac:dyDescent="0.2">
      <c r="C12" s="26"/>
      <c r="D12" s="27" t="s">
        <v>11</v>
      </c>
      <c r="E12" s="211"/>
      <c r="F12" s="211"/>
      <c r="G12" s="211"/>
      <c r="I12" s="197"/>
      <c r="J12" s="198"/>
      <c r="K12" s="198"/>
      <c r="L12" s="199"/>
      <c r="O12" s="3"/>
      <c r="P12" s="3"/>
      <c r="AD12" s="7"/>
      <c r="AE12" s="7"/>
      <c r="AG12" s="9"/>
      <c r="BD12" s="28" t="s">
        <v>12</v>
      </c>
      <c r="BE12" s="211"/>
      <c r="BF12" s="211"/>
      <c r="BH12" s="207"/>
      <c r="BI12" s="208"/>
      <c r="BJ12" s="208"/>
      <c r="BK12" s="208"/>
      <c r="BL12" s="208"/>
      <c r="BM12" s="209"/>
    </row>
    <row r="13" spans="1:65" ht="15.75" x14ac:dyDescent="0.25">
      <c r="C13" s="26"/>
      <c r="D13" s="28" t="s">
        <v>13</v>
      </c>
      <c r="E13" s="211"/>
      <c r="F13" s="211"/>
      <c r="G13" s="211"/>
      <c r="H13" s="3"/>
      <c r="I13" s="4" t="s">
        <v>14</v>
      </c>
      <c r="J13" s="29" t="str">
        <f>CONCATENATE("1/",J14)</f>
        <v>1/2</v>
      </c>
      <c r="K13" s="235" t="s">
        <v>1867</v>
      </c>
      <c r="L13" s="235"/>
      <c r="M13" s="180" t="s">
        <v>1868</v>
      </c>
      <c r="N13" s="179"/>
      <c r="O13" s="3"/>
      <c r="P13" s="3"/>
      <c r="AD13" s="7"/>
      <c r="AE13" s="7"/>
      <c r="AG13" s="9"/>
      <c r="BD13" s="7" t="s">
        <v>13</v>
      </c>
      <c r="BE13" s="211"/>
      <c r="BF13" s="211"/>
      <c r="BG13" s="3"/>
      <c r="BH13" s="4" t="s">
        <v>14</v>
      </c>
      <c r="BI13" s="29" t="s">
        <v>1865</v>
      </c>
      <c r="BJ13" s="3"/>
      <c r="BK13" s="217"/>
      <c r="BL13" s="217"/>
      <c r="BM13" s="217"/>
    </row>
    <row r="14" spans="1:65" ht="21.75" customHeight="1" thickBot="1" x14ac:dyDescent="0.3">
      <c r="C14" s="30"/>
      <c r="D14" s="218" t="s">
        <v>15</v>
      </c>
      <c r="E14" s="219"/>
      <c r="F14" s="219"/>
      <c r="G14" s="219"/>
      <c r="H14" s="220"/>
      <c r="I14" s="220"/>
      <c r="J14" s="31">
        <f>IF(J189="",2,IF(J225="",3,IF(J261="",4,IF(J297="",5,IF(J333="",6,IF(J369="",7,8))))))</f>
        <v>2</v>
      </c>
      <c r="K14" s="3"/>
      <c r="L14" s="32" t="s">
        <v>16</v>
      </c>
      <c r="M14" s="33" t="s">
        <v>17</v>
      </c>
      <c r="N14" s="34"/>
      <c r="O14" s="3"/>
      <c r="P14" s="3"/>
      <c r="AD14" s="7"/>
      <c r="AE14" s="7"/>
      <c r="AG14" s="9"/>
    </row>
    <row r="15" spans="1:65" ht="17.100000000000001" customHeight="1" x14ac:dyDescent="0.2">
      <c r="C15" s="2"/>
      <c r="D15" s="221" t="s">
        <v>18</v>
      </c>
      <c r="E15" s="222"/>
      <c r="F15" s="223"/>
      <c r="G15" s="227" t="s">
        <v>19</v>
      </c>
      <c r="H15" s="228"/>
      <c r="I15" s="229"/>
      <c r="J15" s="230" t="s">
        <v>20</v>
      </c>
      <c r="K15" s="3"/>
      <c r="L15" s="35"/>
      <c r="M15" s="36"/>
      <c r="N15" s="34"/>
      <c r="O15" s="37"/>
      <c r="P15" s="3"/>
      <c r="AD15" s="7"/>
      <c r="AE15" s="7"/>
      <c r="AI15" s="9"/>
    </row>
    <row r="16" spans="1:65" ht="17.100000000000001" customHeight="1" thickBot="1" x14ac:dyDescent="0.3">
      <c r="C16" s="2"/>
      <c r="D16" s="224"/>
      <c r="E16" s="225"/>
      <c r="F16" s="226"/>
      <c r="G16" s="38" t="s">
        <v>21</v>
      </c>
      <c r="H16" s="232" t="s">
        <v>22</v>
      </c>
      <c r="I16" s="233"/>
      <c r="J16" s="231"/>
      <c r="K16" s="39"/>
      <c r="L16" s="234" t="s">
        <v>23</v>
      </c>
      <c r="M16" s="234"/>
      <c r="N16" s="234"/>
      <c r="O16" s="40"/>
      <c r="P16" s="3"/>
      <c r="AD16" s="7"/>
      <c r="AE16" s="7"/>
      <c r="AH16" s="9"/>
    </row>
    <row r="17" spans="1:42" ht="17.100000000000001" customHeight="1" x14ac:dyDescent="0.25">
      <c r="A17" s="1">
        <f>E$3</f>
        <v>0</v>
      </c>
      <c r="B17" s="1">
        <f t="shared" ref="B17:B33" si="0">E$10</f>
        <v>0</v>
      </c>
      <c r="C17" s="41">
        <v>1419</v>
      </c>
      <c r="D17" s="242" t="s">
        <v>24</v>
      </c>
      <c r="E17" s="243"/>
      <c r="F17" s="244"/>
      <c r="G17" s="181"/>
      <c r="H17" s="245"/>
      <c r="I17" s="246"/>
      <c r="J17" s="42"/>
      <c r="K17" s="43">
        <v>1</v>
      </c>
      <c r="L17" s="44">
        <v>2023</v>
      </c>
      <c r="M17" s="247">
        <v>2024</v>
      </c>
      <c r="N17" s="248"/>
      <c r="O17" s="40"/>
      <c r="P17" s="45"/>
      <c r="AD17" s="7"/>
      <c r="AE17" s="7"/>
      <c r="AH17" s="9"/>
      <c r="AJ17" s="46">
        <f>IF(ISNA(AK17)=TRUE,0,(AK17*(1+(AP$18))*1))</f>
        <v>0</v>
      </c>
      <c r="AK17" s="47">
        <f t="shared" ref="AK17:AK33" si="1">IF($I$7="Agrar Univerzál",(VLOOKUP(D17,I$46:J$153,2,FALSE)),IF($I$7="Agrar Paušál",(VLOOKUP(D17,I$46:J$153,2,FALSE)),0))</f>
        <v>0</v>
      </c>
      <c r="AL17" s="48" t="s">
        <v>24</v>
      </c>
      <c r="AM17" s="49"/>
      <c r="AN17" s="49">
        <f>IF(ISNA(AK17)=TRUE,0,(AK17*(0.7)))</f>
        <v>0</v>
      </c>
      <c r="AO17" s="49">
        <f>IF(ISNA(AK17)=TRUE,100000,(AK17*(2)*1))</f>
        <v>0</v>
      </c>
      <c r="AP17" s="7">
        <f>IF($J$10="",$J$9,$J$10)</f>
        <v>0</v>
      </c>
    </row>
    <row r="18" spans="1:42" ht="17.100000000000001" customHeight="1" thickBot="1" x14ac:dyDescent="0.3">
      <c r="A18" s="1">
        <f t="shared" ref="A18:A33" si="2">E$3</f>
        <v>0</v>
      </c>
      <c r="B18" s="1">
        <f t="shared" si="0"/>
        <v>0</v>
      </c>
      <c r="C18" s="50">
        <v>1420</v>
      </c>
      <c r="D18" s="236">
        <v>0</v>
      </c>
      <c r="E18" s="237"/>
      <c r="F18" s="238"/>
      <c r="G18" s="181"/>
      <c r="H18" s="239"/>
      <c r="I18" s="240"/>
      <c r="J18" s="51">
        <f>SUMIF(I$154:$I$387,D18,$J$154:$J$387)</f>
        <v>0</v>
      </c>
      <c r="K18" s="52">
        <v>1</v>
      </c>
      <c r="L18" s="187"/>
      <c r="M18" s="249">
        <f>(J388)</f>
        <v>0</v>
      </c>
      <c r="N18" s="250"/>
      <c r="O18" s="53"/>
      <c r="P18" s="3">
        <f t="shared" ref="P18:P27" si="3">IF(I8="Agrar Univerzál",G18,IF(I8="Agrar AGRAR Paušál",G18,0))</f>
        <v>0</v>
      </c>
      <c r="AD18" s="7"/>
      <c r="AE18" s="7"/>
      <c r="AH18" s="9"/>
      <c r="AJ18" s="46">
        <f t="shared" ref="AJ18:AJ33" si="4">IF(ISNA(AK18)=TRUE,0,(AK18*(1+(AP$18))*1))</f>
        <v>0</v>
      </c>
      <c r="AK18" s="47">
        <f t="shared" si="1"/>
        <v>0</v>
      </c>
      <c r="AL18" s="48">
        <v>0</v>
      </c>
      <c r="AM18" s="49" t="s">
        <v>1864</v>
      </c>
      <c r="AN18" s="49">
        <f t="shared" ref="AN18:AN33" si="5">IF(ISNA(AK18)=TRUE,0,(AK18*(0.7)))</f>
        <v>0</v>
      </c>
      <c r="AO18" s="49">
        <f t="shared" ref="AO18:AO33" si="6">IF(ISNA(AK18)=TRUE,100000,(AK18*(2)*1))</f>
        <v>0</v>
      </c>
      <c r="AP18" s="7">
        <f>IF(AP17="",0,AP17)</f>
        <v>0</v>
      </c>
    </row>
    <row r="19" spans="1:42" ht="17.100000000000001" customHeight="1" x14ac:dyDescent="0.25">
      <c r="A19" s="1">
        <f t="shared" si="2"/>
        <v>0</v>
      </c>
      <c r="B19" s="1">
        <f t="shared" si="0"/>
        <v>0</v>
      </c>
      <c r="C19" s="50">
        <v>1421</v>
      </c>
      <c r="D19" s="236">
        <v>0</v>
      </c>
      <c r="E19" s="237"/>
      <c r="F19" s="238"/>
      <c r="G19" s="181"/>
      <c r="H19" s="239"/>
      <c r="I19" s="240"/>
      <c r="J19" s="51">
        <f>SUMIF(I$154:$I$387,D19,$J$154:$J$387)</f>
        <v>0</v>
      </c>
      <c r="K19" s="52">
        <v>1</v>
      </c>
      <c r="L19" s="54" t="str">
        <f>IF(M18=0,"",IF(M18&lt;(L18*0.95),"PPozor: celková poistená plocha oproti predchádzajúcemu roku klesla!",""))</f>
        <v/>
      </c>
      <c r="M19" s="55"/>
      <c r="N19" s="56"/>
      <c r="O19" s="53"/>
      <c r="P19" s="3">
        <f t="shared" si="3"/>
        <v>0</v>
      </c>
      <c r="AD19" s="7"/>
      <c r="AE19" s="7"/>
      <c r="AH19" s="9"/>
      <c r="AJ19" s="46">
        <f t="shared" si="4"/>
        <v>0</v>
      </c>
      <c r="AK19" s="47">
        <f t="shared" si="1"/>
        <v>0</v>
      </c>
      <c r="AL19" s="48">
        <v>0</v>
      </c>
      <c r="AM19" s="49" t="s">
        <v>1864</v>
      </c>
      <c r="AN19" s="49">
        <f t="shared" si="5"/>
        <v>0</v>
      </c>
      <c r="AO19" s="49">
        <f t="shared" si="6"/>
        <v>0</v>
      </c>
    </row>
    <row r="20" spans="1:42" ht="17.100000000000001" customHeight="1" x14ac:dyDescent="0.25">
      <c r="A20" s="1">
        <f t="shared" si="2"/>
        <v>0</v>
      </c>
      <c r="B20" s="1">
        <f t="shared" si="0"/>
        <v>0</v>
      </c>
      <c r="C20" s="50">
        <v>1422</v>
      </c>
      <c r="D20" s="236">
        <v>0</v>
      </c>
      <c r="E20" s="237"/>
      <c r="F20" s="238"/>
      <c r="G20" s="181"/>
      <c r="H20" s="239"/>
      <c r="I20" s="240"/>
      <c r="J20" s="51">
        <f>SUMIF(I$154:$I$387,D20,$J$154:$J$387)</f>
        <v>0</v>
      </c>
      <c r="K20" s="52">
        <v>1</v>
      </c>
      <c r="L20" s="217"/>
      <c r="M20" s="217"/>
      <c r="N20" s="217"/>
      <c r="O20" s="53"/>
      <c r="P20" s="3">
        <f t="shared" si="3"/>
        <v>0</v>
      </c>
      <c r="AD20" s="7"/>
      <c r="AE20" s="7"/>
      <c r="AH20" s="9"/>
      <c r="AJ20" s="46">
        <f t="shared" si="4"/>
        <v>0</v>
      </c>
      <c r="AK20" s="47">
        <f t="shared" si="1"/>
        <v>0</v>
      </c>
      <c r="AL20" s="48">
        <v>0</v>
      </c>
      <c r="AM20" s="49" t="s">
        <v>1864</v>
      </c>
      <c r="AN20" s="49">
        <f t="shared" si="5"/>
        <v>0</v>
      </c>
      <c r="AO20" s="49">
        <f t="shared" si="6"/>
        <v>0</v>
      </c>
    </row>
    <row r="21" spans="1:42" ht="17.100000000000001" customHeight="1" x14ac:dyDescent="0.25">
      <c r="A21" s="1">
        <f t="shared" si="2"/>
        <v>0</v>
      </c>
      <c r="B21" s="1">
        <f t="shared" si="0"/>
        <v>0</v>
      </c>
      <c r="C21" s="50">
        <v>1423</v>
      </c>
      <c r="D21" s="236">
        <v>0</v>
      </c>
      <c r="E21" s="237"/>
      <c r="F21" s="238"/>
      <c r="G21" s="181"/>
      <c r="H21" s="239"/>
      <c r="I21" s="240"/>
      <c r="J21" s="51">
        <f>SUMIF(I$154:$I$387,D21,$J$154:$J$387)</f>
        <v>0</v>
      </c>
      <c r="K21" s="52">
        <v>1</v>
      </c>
      <c r="L21" s="241"/>
      <c r="M21" s="241"/>
      <c r="N21" s="241"/>
      <c r="O21" s="53"/>
      <c r="P21" s="3">
        <f t="shared" si="3"/>
        <v>0</v>
      </c>
      <c r="AD21" s="7"/>
      <c r="AE21" s="7"/>
      <c r="AH21" s="9"/>
      <c r="AJ21" s="46">
        <f t="shared" si="4"/>
        <v>0</v>
      </c>
      <c r="AK21" s="47">
        <f t="shared" si="1"/>
        <v>0</v>
      </c>
      <c r="AL21" s="48">
        <v>0</v>
      </c>
      <c r="AM21" s="49" t="s">
        <v>1864</v>
      </c>
      <c r="AN21" s="49">
        <f t="shared" si="5"/>
        <v>0</v>
      </c>
      <c r="AO21" s="49">
        <f t="shared" si="6"/>
        <v>0</v>
      </c>
    </row>
    <row r="22" spans="1:42" ht="17.100000000000001" customHeight="1" x14ac:dyDescent="0.25">
      <c r="A22" s="1">
        <f t="shared" si="2"/>
        <v>0</v>
      </c>
      <c r="B22" s="1">
        <f t="shared" si="0"/>
        <v>0</v>
      </c>
      <c r="C22" s="50">
        <v>1424</v>
      </c>
      <c r="D22" s="236">
        <v>0</v>
      </c>
      <c r="E22" s="237"/>
      <c r="F22" s="238"/>
      <c r="G22" s="181"/>
      <c r="H22" s="239"/>
      <c r="I22" s="240"/>
      <c r="J22" s="51">
        <f>SUMIF(I$154:$I$387,D22,$J$154:$J$387)</f>
        <v>0</v>
      </c>
      <c r="K22" s="57">
        <v>1</v>
      </c>
      <c r="L22" s="58"/>
      <c r="M22" s="58"/>
      <c r="N22" s="56"/>
      <c r="O22" s="59"/>
      <c r="P22" s="3">
        <f t="shared" si="3"/>
        <v>0</v>
      </c>
      <c r="AD22" s="7"/>
      <c r="AE22" s="7"/>
      <c r="AJ22" s="46">
        <f t="shared" si="4"/>
        <v>0</v>
      </c>
      <c r="AK22" s="47">
        <f t="shared" si="1"/>
        <v>0</v>
      </c>
      <c r="AL22" s="48">
        <v>0</v>
      </c>
      <c r="AM22" s="49" t="s">
        <v>1864</v>
      </c>
      <c r="AN22" s="49">
        <f t="shared" si="5"/>
        <v>0</v>
      </c>
      <c r="AO22" s="49">
        <f t="shared" si="6"/>
        <v>0</v>
      </c>
    </row>
    <row r="23" spans="1:42" ht="17.100000000000001" customHeight="1" x14ac:dyDescent="0.25">
      <c r="A23" s="1">
        <f t="shared" si="2"/>
        <v>0</v>
      </c>
      <c r="B23" s="1">
        <f t="shared" si="0"/>
        <v>0</v>
      </c>
      <c r="C23" s="50">
        <v>1425</v>
      </c>
      <c r="D23" s="236">
        <v>0</v>
      </c>
      <c r="E23" s="237"/>
      <c r="F23" s="238"/>
      <c r="G23" s="181"/>
      <c r="H23" s="239"/>
      <c r="I23" s="240"/>
      <c r="J23" s="51">
        <f>SUMIF(I$154:$I$387,D23,$J$154:$J$387)</f>
        <v>0</v>
      </c>
      <c r="K23" s="52">
        <v>1</v>
      </c>
      <c r="L23" s="58"/>
      <c r="M23" s="58"/>
      <c r="N23" s="56"/>
      <c r="O23" s="60"/>
      <c r="P23" s="3">
        <f t="shared" si="3"/>
        <v>0</v>
      </c>
      <c r="AD23" s="7"/>
      <c r="AE23" s="7"/>
      <c r="AH23" s="9"/>
      <c r="AJ23" s="46">
        <f t="shared" si="4"/>
        <v>0</v>
      </c>
      <c r="AK23" s="47">
        <f t="shared" si="1"/>
        <v>0</v>
      </c>
      <c r="AL23" s="48">
        <v>0</v>
      </c>
      <c r="AM23" s="49" t="s">
        <v>1864</v>
      </c>
      <c r="AN23" s="49">
        <f t="shared" si="5"/>
        <v>0</v>
      </c>
      <c r="AO23" s="49">
        <f t="shared" si="6"/>
        <v>0</v>
      </c>
    </row>
    <row r="24" spans="1:42" ht="17.100000000000001" customHeight="1" x14ac:dyDescent="0.25">
      <c r="A24" s="1">
        <f t="shared" si="2"/>
        <v>0</v>
      </c>
      <c r="B24" s="1">
        <f t="shared" si="0"/>
        <v>0</v>
      </c>
      <c r="C24" s="50">
        <v>1426</v>
      </c>
      <c r="D24" s="236">
        <v>0</v>
      </c>
      <c r="E24" s="237"/>
      <c r="F24" s="238"/>
      <c r="G24" s="181"/>
      <c r="H24" s="239"/>
      <c r="I24" s="240"/>
      <c r="J24" s="51">
        <f>SUMIF(I$154:$I$387,D24,$J$154:$J$387)</f>
        <v>0</v>
      </c>
      <c r="K24" s="52">
        <v>1</v>
      </c>
      <c r="L24" s="58"/>
      <c r="M24" s="58"/>
      <c r="N24" s="61"/>
      <c r="O24" s="60"/>
      <c r="P24" s="3">
        <f t="shared" si="3"/>
        <v>0</v>
      </c>
      <c r="AD24" s="7"/>
      <c r="AE24" s="7"/>
      <c r="AH24" s="9"/>
      <c r="AJ24" s="46">
        <f t="shared" si="4"/>
        <v>0</v>
      </c>
      <c r="AK24" s="47">
        <f t="shared" si="1"/>
        <v>0</v>
      </c>
      <c r="AL24" s="48">
        <v>0</v>
      </c>
      <c r="AM24" s="49" t="s">
        <v>1864</v>
      </c>
      <c r="AN24" s="49">
        <f t="shared" si="5"/>
        <v>0</v>
      </c>
      <c r="AO24" s="49">
        <f t="shared" si="6"/>
        <v>0</v>
      </c>
    </row>
    <row r="25" spans="1:42" ht="17.100000000000001" customHeight="1" x14ac:dyDescent="0.25">
      <c r="A25" s="1">
        <f t="shared" si="2"/>
        <v>0</v>
      </c>
      <c r="B25" s="1">
        <f t="shared" si="0"/>
        <v>0</v>
      </c>
      <c r="C25" s="50">
        <v>1427</v>
      </c>
      <c r="D25" s="236">
        <v>0</v>
      </c>
      <c r="E25" s="237"/>
      <c r="F25" s="238"/>
      <c r="G25" s="181"/>
      <c r="H25" s="239"/>
      <c r="I25" s="240"/>
      <c r="J25" s="51">
        <f>SUMIF(I$154:$I$387,D25,$J$154:$J$387)</f>
        <v>0</v>
      </c>
      <c r="K25" s="52">
        <v>1</v>
      </c>
      <c r="L25" s="58"/>
      <c r="M25" s="58"/>
      <c r="N25" s="62"/>
      <c r="O25" s="60"/>
      <c r="P25" s="3">
        <f t="shared" si="3"/>
        <v>0</v>
      </c>
      <c r="AD25" s="7"/>
      <c r="AE25" s="7"/>
      <c r="AH25" s="9"/>
      <c r="AJ25" s="46">
        <f t="shared" si="4"/>
        <v>0</v>
      </c>
      <c r="AK25" s="47">
        <f t="shared" si="1"/>
        <v>0</v>
      </c>
      <c r="AL25" s="48">
        <v>0</v>
      </c>
      <c r="AM25" s="49" t="s">
        <v>1864</v>
      </c>
      <c r="AN25" s="49">
        <f t="shared" si="5"/>
        <v>0</v>
      </c>
      <c r="AO25" s="49">
        <f t="shared" si="6"/>
        <v>0</v>
      </c>
    </row>
    <row r="26" spans="1:42" ht="17.100000000000001" customHeight="1" thickBot="1" x14ac:dyDescent="0.3">
      <c r="A26" s="1">
        <f t="shared" si="2"/>
        <v>0</v>
      </c>
      <c r="B26" s="1">
        <f t="shared" si="0"/>
        <v>0</v>
      </c>
      <c r="C26" s="50">
        <v>1428</v>
      </c>
      <c r="D26" s="236">
        <v>0</v>
      </c>
      <c r="E26" s="237"/>
      <c r="F26" s="238"/>
      <c r="G26" s="181"/>
      <c r="H26" s="239"/>
      <c r="I26" s="240"/>
      <c r="J26" s="51">
        <f>SUMIF(I$154:$I$387,D26,$J$154:$J$387)</f>
        <v>0</v>
      </c>
      <c r="K26" s="52">
        <v>1</v>
      </c>
      <c r="L26" s="40"/>
      <c r="M26" s="251"/>
      <c r="N26" s="252"/>
      <c r="O26" s="60"/>
      <c r="P26" s="3">
        <f t="shared" si="3"/>
        <v>0</v>
      </c>
      <c r="AD26" s="7"/>
      <c r="AE26" s="7"/>
      <c r="AH26" s="9"/>
      <c r="AJ26" s="46">
        <f t="shared" si="4"/>
        <v>0</v>
      </c>
      <c r="AK26" s="47">
        <f t="shared" si="1"/>
        <v>0</v>
      </c>
      <c r="AL26" s="48">
        <v>0</v>
      </c>
      <c r="AM26" s="49" t="s">
        <v>1864</v>
      </c>
      <c r="AN26" s="49">
        <f t="shared" si="5"/>
        <v>0</v>
      </c>
      <c r="AO26" s="49">
        <f t="shared" si="6"/>
        <v>0</v>
      </c>
    </row>
    <row r="27" spans="1:42" ht="17.100000000000001" customHeight="1" x14ac:dyDescent="0.25">
      <c r="A27" s="1">
        <f t="shared" si="2"/>
        <v>0</v>
      </c>
      <c r="B27" s="1">
        <f t="shared" si="0"/>
        <v>0</v>
      </c>
      <c r="C27" s="50">
        <v>1429</v>
      </c>
      <c r="D27" s="236">
        <v>0</v>
      </c>
      <c r="E27" s="237"/>
      <c r="F27" s="238"/>
      <c r="G27" s="181"/>
      <c r="H27" s="239"/>
      <c r="I27" s="240"/>
      <c r="J27" s="51">
        <f>SUMIF(I$154:$I$387,D27,$J$154:$J$387)</f>
        <v>0</v>
      </c>
      <c r="K27" s="52">
        <v>1</v>
      </c>
      <c r="L27" s="253" t="s">
        <v>25</v>
      </c>
      <c r="M27" s="253"/>
      <c r="N27" s="253"/>
      <c r="O27" s="60"/>
      <c r="P27" s="3">
        <f t="shared" si="3"/>
        <v>0</v>
      </c>
      <c r="AD27" s="7"/>
      <c r="AE27" s="7"/>
      <c r="AH27" s="9"/>
      <c r="AJ27" s="46">
        <f t="shared" si="4"/>
        <v>0</v>
      </c>
      <c r="AK27" s="47">
        <f t="shared" si="1"/>
        <v>0</v>
      </c>
      <c r="AL27" s="48">
        <v>0</v>
      </c>
      <c r="AM27" s="49" t="s">
        <v>1864</v>
      </c>
      <c r="AN27" s="49">
        <f t="shared" si="5"/>
        <v>0</v>
      </c>
      <c r="AO27" s="49">
        <f t="shared" si="6"/>
        <v>0</v>
      </c>
    </row>
    <row r="28" spans="1:42" ht="17.100000000000001" customHeight="1" x14ac:dyDescent="0.25">
      <c r="A28" s="1">
        <f t="shared" si="2"/>
        <v>0</v>
      </c>
      <c r="B28" s="1">
        <f t="shared" si="0"/>
        <v>0</v>
      </c>
      <c r="C28" s="50">
        <v>1430</v>
      </c>
      <c r="D28" s="236">
        <v>0</v>
      </c>
      <c r="E28" s="237"/>
      <c r="F28" s="238"/>
      <c r="G28" s="181"/>
      <c r="H28" s="239"/>
      <c r="I28" s="240"/>
      <c r="J28" s="51">
        <f>SUMIF(I$154:$I$387,D28,$J$154:$J$387)</f>
        <v>0</v>
      </c>
      <c r="K28" s="52">
        <v>1</v>
      </c>
      <c r="L28" s="262" t="s">
        <v>26</v>
      </c>
      <c r="M28" s="262"/>
      <c r="N28" s="262"/>
      <c r="O28" s="60"/>
      <c r="P28" s="3">
        <f>IF(I23="Agrar Univerzál",G28,IF(I23="Agrar AGRAR Paušál",G28,0))</f>
        <v>0</v>
      </c>
      <c r="AD28" s="7"/>
      <c r="AE28" s="7"/>
      <c r="AJ28" s="46">
        <f t="shared" si="4"/>
        <v>0</v>
      </c>
      <c r="AK28" s="47">
        <f t="shared" si="1"/>
        <v>0</v>
      </c>
      <c r="AL28" s="48">
        <v>0</v>
      </c>
      <c r="AM28" s="49" t="s">
        <v>1864</v>
      </c>
      <c r="AN28" s="49">
        <f t="shared" si="5"/>
        <v>0</v>
      </c>
      <c r="AO28" s="49">
        <f t="shared" si="6"/>
        <v>0</v>
      </c>
    </row>
    <row r="29" spans="1:42" ht="17.100000000000001" customHeight="1" x14ac:dyDescent="0.25">
      <c r="A29" s="1">
        <f t="shared" si="2"/>
        <v>0</v>
      </c>
      <c r="B29" s="1">
        <f t="shared" si="0"/>
        <v>0</v>
      </c>
      <c r="C29" s="50">
        <v>1431</v>
      </c>
      <c r="D29" s="236">
        <v>0</v>
      </c>
      <c r="E29" s="237"/>
      <c r="F29" s="238"/>
      <c r="G29" s="181"/>
      <c r="H29" s="239"/>
      <c r="I29" s="240"/>
      <c r="J29" s="51">
        <f>SUMIF(I$154:$I$387,D29,$J$154:$J$387)</f>
        <v>0</v>
      </c>
      <c r="K29" s="52">
        <v>1</v>
      </c>
      <c r="L29" s="63"/>
      <c r="M29" s="55"/>
      <c r="N29" s="56"/>
      <c r="O29" s="60"/>
      <c r="P29" s="3">
        <f>IF(I24="Agrar Univerzál",G29,IF(I24="Agrar AGRAR Paušál",G29,0))</f>
        <v>0</v>
      </c>
      <c r="AD29" s="7"/>
      <c r="AE29" s="7"/>
      <c r="AJ29" s="46">
        <f t="shared" si="4"/>
        <v>0</v>
      </c>
      <c r="AK29" s="47">
        <f t="shared" si="1"/>
        <v>0</v>
      </c>
      <c r="AL29" s="48">
        <v>0</v>
      </c>
      <c r="AM29" s="49" t="s">
        <v>1864</v>
      </c>
      <c r="AN29" s="49">
        <f t="shared" si="5"/>
        <v>0</v>
      </c>
      <c r="AO29" s="49">
        <f t="shared" si="6"/>
        <v>0</v>
      </c>
    </row>
    <row r="30" spans="1:42" ht="17.100000000000001" customHeight="1" x14ac:dyDescent="0.25">
      <c r="A30" s="1">
        <f t="shared" si="2"/>
        <v>0</v>
      </c>
      <c r="B30" s="1">
        <f t="shared" si="0"/>
        <v>0</v>
      </c>
      <c r="C30" s="50">
        <v>1432</v>
      </c>
      <c r="D30" s="236">
        <v>0</v>
      </c>
      <c r="E30" s="237"/>
      <c r="F30" s="238"/>
      <c r="G30" s="181"/>
      <c r="H30" s="239"/>
      <c r="I30" s="240"/>
      <c r="J30" s="51">
        <f>SUMIF(I$154:$I$387,D30,$J$154:$J$387)</f>
        <v>0</v>
      </c>
      <c r="K30" s="52">
        <v>1</v>
      </c>
      <c r="L30" s="263" t="s">
        <v>1869</v>
      </c>
      <c r="M30" s="263"/>
      <c r="N30" s="263"/>
      <c r="O30" s="64"/>
      <c r="P30" s="3">
        <f>IF(I25="Agrar Univerzál",G30,IF(I25="Agrar AGRAR Paušál",G30,0))</f>
        <v>0</v>
      </c>
      <c r="AD30" s="7"/>
      <c r="AE30" s="7"/>
      <c r="AJ30" s="46">
        <f t="shared" si="4"/>
        <v>0</v>
      </c>
      <c r="AK30" s="47">
        <f t="shared" si="1"/>
        <v>0</v>
      </c>
      <c r="AL30" s="48">
        <v>0</v>
      </c>
      <c r="AM30" s="49" t="s">
        <v>1864</v>
      </c>
      <c r="AN30" s="49">
        <f t="shared" si="5"/>
        <v>0</v>
      </c>
      <c r="AO30" s="49">
        <f t="shared" si="6"/>
        <v>0</v>
      </c>
    </row>
    <row r="31" spans="1:42" ht="17.100000000000001" customHeight="1" x14ac:dyDescent="0.25">
      <c r="A31" s="1">
        <f t="shared" si="2"/>
        <v>0</v>
      </c>
      <c r="B31" s="1">
        <f t="shared" si="0"/>
        <v>0</v>
      </c>
      <c r="C31" s="50">
        <v>1433</v>
      </c>
      <c r="D31" s="236">
        <v>0</v>
      </c>
      <c r="E31" s="237"/>
      <c r="F31" s="238"/>
      <c r="G31" s="181"/>
      <c r="H31" s="239"/>
      <c r="I31" s="240"/>
      <c r="J31" s="51">
        <f>SUMIF(I$154:$I$387,D31,$J$154:$J$387)</f>
        <v>0</v>
      </c>
      <c r="K31" s="52">
        <v>1</v>
      </c>
      <c r="L31" s="263"/>
      <c r="M31" s="263"/>
      <c r="N31" s="263"/>
      <c r="O31" s="64"/>
      <c r="P31" s="3">
        <f>IF(I26="Agrar Univerzál",G31,IF(I26="Agrar AGRAR Paušál",G31,0))</f>
        <v>0</v>
      </c>
      <c r="AD31" s="7"/>
      <c r="AE31" s="7"/>
      <c r="AJ31" s="46">
        <f t="shared" si="4"/>
        <v>0</v>
      </c>
      <c r="AK31" s="47">
        <f t="shared" si="1"/>
        <v>0</v>
      </c>
      <c r="AL31" s="48">
        <v>0</v>
      </c>
      <c r="AM31" s="49" t="s">
        <v>1864</v>
      </c>
      <c r="AN31" s="49">
        <f t="shared" si="5"/>
        <v>0</v>
      </c>
      <c r="AO31" s="49">
        <f t="shared" si="6"/>
        <v>0</v>
      </c>
    </row>
    <row r="32" spans="1:42" ht="17.100000000000001" customHeight="1" x14ac:dyDescent="0.25">
      <c r="A32" s="1">
        <f t="shared" si="2"/>
        <v>0</v>
      </c>
      <c r="B32" s="1">
        <f t="shared" si="0"/>
        <v>0</v>
      </c>
      <c r="C32" s="50">
        <v>1434</v>
      </c>
      <c r="D32" s="236">
        <v>0</v>
      </c>
      <c r="E32" s="237"/>
      <c r="F32" s="238"/>
      <c r="G32" s="181"/>
      <c r="H32" s="239"/>
      <c r="I32" s="240"/>
      <c r="J32" s="51">
        <f>SUMIF(I$154:$I$387,D32,$J$154:$J$387)</f>
        <v>0</v>
      </c>
      <c r="K32" s="52">
        <v>1</v>
      </c>
      <c r="L32" s="263"/>
      <c r="M32" s="263"/>
      <c r="N32" s="263"/>
      <c r="O32" s="64"/>
      <c r="P32" s="3">
        <f>IF(I27="Agrar Univerzál",G32,IF(I27="Agrar AGRAR Paušál",G32,0))</f>
        <v>0</v>
      </c>
      <c r="AD32" s="7"/>
      <c r="AE32" s="7"/>
      <c r="AH32" s="65"/>
      <c r="AJ32" s="46">
        <f t="shared" si="4"/>
        <v>0</v>
      </c>
      <c r="AK32" s="47">
        <f t="shared" si="1"/>
        <v>0</v>
      </c>
      <c r="AL32" s="48">
        <v>0</v>
      </c>
      <c r="AM32" s="49" t="s">
        <v>1864</v>
      </c>
      <c r="AN32" s="49">
        <f t="shared" si="5"/>
        <v>0</v>
      </c>
      <c r="AO32" s="49">
        <f t="shared" si="6"/>
        <v>0</v>
      </c>
    </row>
    <row r="33" spans="1:41" ht="17.100000000000001" customHeight="1" thickBot="1" x14ac:dyDescent="0.3">
      <c r="A33" s="1">
        <f t="shared" si="2"/>
        <v>0</v>
      </c>
      <c r="B33" s="1">
        <f t="shared" si="0"/>
        <v>0</v>
      </c>
      <c r="C33" s="50">
        <v>1435</v>
      </c>
      <c r="D33" s="254">
        <v>0</v>
      </c>
      <c r="E33" s="255"/>
      <c r="F33" s="256"/>
      <c r="G33" s="182"/>
      <c r="H33" s="257" t="str">
        <f>IF(N44&gt;0,"Vyplňte prosím chýbajúce plodiny!","")</f>
        <v/>
      </c>
      <c r="I33" s="258"/>
      <c r="J33" s="66">
        <f>SUMIF(I$154:$I$387,D33,$J$154:$J$387)</f>
        <v>0</v>
      </c>
      <c r="K33" s="52">
        <v>1</v>
      </c>
      <c r="L33" s="263"/>
      <c r="M33" s="263"/>
      <c r="N33" s="263"/>
      <c r="O33" s="64"/>
      <c r="P33" s="3"/>
      <c r="AD33" s="7"/>
      <c r="AE33" s="7"/>
      <c r="AJ33" s="46">
        <f t="shared" si="4"/>
        <v>0</v>
      </c>
      <c r="AK33" s="47">
        <f t="shared" si="1"/>
        <v>0</v>
      </c>
      <c r="AL33" s="48">
        <v>0</v>
      </c>
      <c r="AM33" s="49" t="s">
        <v>1864</v>
      </c>
      <c r="AN33" s="49">
        <f t="shared" si="5"/>
        <v>0</v>
      </c>
      <c r="AO33" s="49">
        <f t="shared" si="6"/>
        <v>0</v>
      </c>
    </row>
    <row r="34" spans="1:41" ht="8.25" customHeight="1" x14ac:dyDescent="0.2">
      <c r="C34" s="50"/>
      <c r="D34" s="67"/>
      <c r="E34" s="28"/>
      <c r="F34" s="28"/>
      <c r="G34" s="55"/>
      <c r="H34" s="68"/>
      <c r="I34" s="28"/>
      <c r="J34" s="69"/>
      <c r="K34" s="3"/>
      <c r="L34" s="263"/>
      <c r="M34" s="263"/>
      <c r="N34" s="263"/>
      <c r="O34" s="3"/>
      <c r="P34" s="3"/>
      <c r="AD34" s="7"/>
      <c r="AE34" s="7"/>
      <c r="AG34" s="65"/>
      <c r="AI34" s="65"/>
      <c r="AJ34" s="70"/>
      <c r="AK34" s="70"/>
    </row>
    <row r="35" spans="1:41" ht="14.25" customHeight="1" x14ac:dyDescent="0.2">
      <c r="C35" s="50"/>
      <c r="D35" s="259" t="s">
        <v>27</v>
      </c>
      <c r="E35" s="259"/>
      <c r="F35" s="259"/>
      <c r="G35" s="259"/>
      <c r="H35" s="260"/>
      <c r="I35" s="260"/>
      <c r="J35" s="69"/>
      <c r="K35" s="3"/>
      <c r="L35" s="263"/>
      <c r="M35" s="263"/>
      <c r="N35" s="263"/>
      <c r="O35" s="3"/>
      <c r="P35" s="3"/>
      <c r="AD35" s="7"/>
      <c r="AE35" s="7"/>
      <c r="AJ35" s="70"/>
      <c r="AK35" s="70"/>
    </row>
    <row r="36" spans="1:41" ht="15" customHeight="1" x14ac:dyDescent="0.2">
      <c r="C36" s="50"/>
      <c r="D36" s="259"/>
      <c r="E36" s="259"/>
      <c r="F36" s="259"/>
      <c r="G36" s="259"/>
      <c r="H36" s="260"/>
      <c r="I36" s="260"/>
      <c r="J36" s="69"/>
      <c r="K36" s="3"/>
      <c r="L36" s="263"/>
      <c r="M36" s="263"/>
      <c r="N36" s="263"/>
      <c r="O36" s="3"/>
      <c r="P36" s="3"/>
      <c r="AD36" s="7"/>
      <c r="AE36" s="7"/>
      <c r="AJ36" s="70"/>
      <c r="AK36" s="70"/>
    </row>
    <row r="37" spans="1:41" ht="14.25" hidden="1" customHeight="1" x14ac:dyDescent="0.2">
      <c r="C37" s="50"/>
      <c r="D37" s="259"/>
      <c r="E37" s="259"/>
      <c r="F37" s="259"/>
      <c r="G37" s="259"/>
      <c r="H37" s="260"/>
      <c r="I37" s="260"/>
      <c r="J37" s="69"/>
      <c r="K37" s="3"/>
      <c r="L37" s="71"/>
      <c r="M37" s="71"/>
      <c r="N37" s="71"/>
      <c r="O37" s="3"/>
      <c r="P37" s="3"/>
      <c r="AD37" s="7"/>
      <c r="AE37" s="7"/>
    </row>
    <row r="38" spans="1:41" ht="6" customHeight="1" x14ac:dyDescent="0.2">
      <c r="C38" s="50"/>
      <c r="D38" s="259"/>
      <c r="E38" s="259"/>
      <c r="F38" s="259"/>
      <c r="G38" s="259"/>
      <c r="H38" s="260"/>
      <c r="I38" s="260"/>
      <c r="J38" s="69"/>
      <c r="K38" s="3"/>
      <c r="L38" s="72"/>
      <c r="O38" s="3"/>
      <c r="P38" s="3"/>
      <c r="AD38" s="7"/>
      <c r="AE38" s="7"/>
    </row>
    <row r="39" spans="1:41" hidden="1" x14ac:dyDescent="0.2">
      <c r="C39" s="50"/>
      <c r="D39" s="67"/>
      <c r="E39" s="28"/>
      <c r="F39" s="28"/>
      <c r="G39" s="55"/>
      <c r="H39" s="68"/>
      <c r="I39" s="28"/>
      <c r="J39" s="69"/>
      <c r="K39" s="3"/>
      <c r="O39" s="3"/>
      <c r="P39" s="3"/>
      <c r="AD39" s="7"/>
      <c r="AE39" s="7"/>
    </row>
    <row r="40" spans="1:41" ht="12" hidden="1" customHeight="1" x14ac:dyDescent="0.25">
      <c r="C40" s="2"/>
      <c r="D40" s="73"/>
      <c r="E40" s="73"/>
      <c r="F40" s="73"/>
      <c r="G40" s="74"/>
      <c r="H40" s="75"/>
      <c r="I40" s="76"/>
      <c r="J40" s="75"/>
      <c r="K40" s="3"/>
      <c r="L40" s="261"/>
      <c r="M40" s="261"/>
      <c r="N40" s="261"/>
      <c r="O40" s="3"/>
      <c r="P40" s="3"/>
      <c r="AD40" s="7"/>
      <c r="AE40" s="7"/>
    </row>
    <row r="41" spans="1:41" ht="14.25" hidden="1" customHeight="1" x14ac:dyDescent="0.2">
      <c r="C41" s="2"/>
      <c r="D41" s="37"/>
      <c r="E41" s="37"/>
      <c r="F41" s="37"/>
      <c r="G41" s="37"/>
      <c r="H41" s="37"/>
      <c r="I41" s="37"/>
      <c r="J41" s="37"/>
      <c r="K41" s="3"/>
      <c r="L41" s="261"/>
      <c r="M41" s="261"/>
      <c r="N41" s="261"/>
      <c r="O41" s="3"/>
      <c r="P41" s="3"/>
      <c r="AD41" s="7"/>
      <c r="AE41" s="7"/>
    </row>
    <row r="42" spans="1:41" ht="21" customHeight="1" x14ac:dyDescent="0.25">
      <c r="C42" s="268" t="s">
        <v>28</v>
      </c>
      <c r="D42" s="268"/>
      <c r="E42" s="268"/>
      <c r="F42" s="77"/>
      <c r="G42" s="78">
        <f>E3</f>
        <v>0</v>
      </c>
      <c r="H42" s="269">
        <f>D7</f>
        <v>0</v>
      </c>
      <c r="I42" s="269"/>
      <c r="J42" s="269"/>
      <c r="K42" s="3"/>
      <c r="L42" s="270"/>
      <c r="M42" s="270"/>
      <c r="N42" s="270"/>
      <c r="P42" s="3"/>
      <c r="AD42" s="7"/>
      <c r="AE42" s="7"/>
    </row>
    <row r="43" spans="1:41" ht="21.75" customHeight="1" thickBot="1" x14ac:dyDescent="0.25">
      <c r="C43" s="2"/>
      <c r="D43" s="3"/>
      <c r="E43" s="3"/>
      <c r="F43" s="3"/>
      <c r="G43" s="79"/>
      <c r="H43" s="3"/>
      <c r="I43" s="3"/>
      <c r="J43" s="3"/>
      <c r="K43" s="3"/>
      <c r="L43" s="37"/>
      <c r="M43" s="37"/>
      <c r="N43" s="80"/>
      <c r="O43" s="81" t="s">
        <v>29</v>
      </c>
      <c r="P43" s="3"/>
      <c r="AD43" s="7"/>
      <c r="AE43" s="7"/>
    </row>
    <row r="44" spans="1:41" s="83" customFormat="1" ht="15.75" thickBot="1" x14ac:dyDescent="0.3">
      <c r="A44" s="82"/>
      <c r="B44" s="82"/>
      <c r="C44" s="82"/>
      <c r="D44" s="271" t="s">
        <v>30</v>
      </c>
      <c r="E44" s="272"/>
      <c r="F44" s="273"/>
      <c r="G44" s="274" t="s">
        <v>31</v>
      </c>
      <c r="H44" s="275"/>
      <c r="I44" s="276" t="s">
        <v>32</v>
      </c>
      <c r="J44" s="277"/>
      <c r="L44" s="278" t="s">
        <v>33</v>
      </c>
      <c r="M44" s="279"/>
      <c r="N44" s="84">
        <f>SUM(N154:N387)</f>
        <v>0</v>
      </c>
      <c r="O44" s="85" t="s">
        <v>34</v>
      </c>
      <c r="Q44" s="6"/>
      <c r="AG44" s="86"/>
    </row>
    <row r="45" spans="1:41" s="83" customFormat="1" ht="26.25" thickBot="1" x14ac:dyDescent="0.3">
      <c r="A45" s="82"/>
      <c r="B45" s="82"/>
      <c r="C45" s="87"/>
      <c r="D45" s="88" t="s">
        <v>35</v>
      </c>
      <c r="E45" s="89" t="s">
        <v>36</v>
      </c>
      <c r="F45" s="90" t="s">
        <v>37</v>
      </c>
      <c r="G45" s="91" t="s">
        <v>18</v>
      </c>
      <c r="H45" s="92" t="s">
        <v>38</v>
      </c>
      <c r="I45" s="93" t="s">
        <v>18</v>
      </c>
      <c r="J45" s="94" t="s">
        <v>38</v>
      </c>
      <c r="K45" s="85">
        <f>IF(O44=M22,2,IF(O44=M23,2,0))</f>
        <v>0</v>
      </c>
      <c r="L45" s="264" t="s">
        <v>39</v>
      </c>
      <c r="M45" s="265"/>
      <c r="N45" s="84">
        <f>IF(O43=M22,1,IF(O43=M23,1,0))</f>
        <v>0</v>
      </c>
      <c r="Q45" s="6"/>
    </row>
    <row r="46" spans="1:41" s="83" customFormat="1" ht="15.75" hidden="1" thickBot="1" x14ac:dyDescent="0.3">
      <c r="A46" s="82"/>
      <c r="B46" s="82"/>
      <c r="C46" s="95"/>
      <c r="D46" s="96"/>
      <c r="E46" s="97"/>
      <c r="F46" s="98"/>
      <c r="G46" s="99"/>
      <c r="H46" s="100"/>
      <c r="I46" s="101" t="s">
        <v>40</v>
      </c>
      <c r="J46" s="10">
        <v>20000</v>
      </c>
      <c r="K46" s="102"/>
      <c r="L46" s="266"/>
      <c r="M46" s="267"/>
      <c r="N46" s="103" t="s">
        <v>41</v>
      </c>
      <c r="O46" s="104">
        <v>20000</v>
      </c>
      <c r="Q46" s="6"/>
    </row>
    <row r="47" spans="1:41" s="83" customFormat="1" ht="15.75" hidden="1" thickBot="1" x14ac:dyDescent="0.3">
      <c r="A47" s="82"/>
      <c r="B47" s="82"/>
      <c r="C47" s="95"/>
      <c r="D47" s="96"/>
      <c r="E47" s="97"/>
      <c r="F47" s="98"/>
      <c r="G47" s="99"/>
      <c r="H47" s="100"/>
      <c r="I47" s="101" t="s">
        <v>42</v>
      </c>
      <c r="J47" s="10">
        <v>0</v>
      </c>
      <c r="K47" s="102"/>
      <c r="L47" s="266"/>
      <c r="M47" s="267"/>
      <c r="N47" s="105"/>
      <c r="O47" s="104">
        <v>25000</v>
      </c>
      <c r="Q47" s="6"/>
    </row>
    <row r="48" spans="1:41" s="83" customFormat="1" ht="15.75" hidden="1" thickBot="1" x14ac:dyDescent="0.3">
      <c r="A48" s="82"/>
      <c r="B48" s="82"/>
      <c r="C48" s="95"/>
      <c r="D48" s="96"/>
      <c r="E48" s="97"/>
      <c r="F48" s="98"/>
      <c r="G48" s="99"/>
      <c r="H48" s="100"/>
      <c r="I48" s="101" t="s">
        <v>43</v>
      </c>
      <c r="J48" s="10">
        <v>17000</v>
      </c>
      <c r="K48" s="102"/>
      <c r="L48" s="266"/>
      <c r="M48" s="267"/>
      <c r="N48" s="105"/>
      <c r="O48" s="104">
        <v>30000</v>
      </c>
      <c r="Q48" s="6"/>
    </row>
    <row r="49" spans="1:17" s="83" customFormat="1" ht="15.75" hidden="1" thickBot="1" x14ac:dyDescent="0.3">
      <c r="A49" s="82"/>
      <c r="B49" s="82"/>
      <c r="C49" s="95"/>
      <c r="D49" s="96"/>
      <c r="E49" s="97"/>
      <c r="F49" s="98"/>
      <c r="G49" s="99"/>
      <c r="H49" s="100"/>
      <c r="I49" s="101" t="s">
        <v>44</v>
      </c>
      <c r="J49" s="10">
        <v>0</v>
      </c>
      <c r="K49" s="102"/>
      <c r="L49" s="266"/>
      <c r="M49" s="267"/>
      <c r="N49" s="105"/>
      <c r="O49" s="104">
        <v>35000</v>
      </c>
      <c r="Q49" s="6"/>
    </row>
    <row r="50" spans="1:17" s="83" customFormat="1" ht="15.75" hidden="1" thickBot="1" x14ac:dyDescent="0.3">
      <c r="A50" s="82"/>
      <c r="B50" s="82"/>
      <c r="C50" s="95"/>
      <c r="D50" s="96"/>
      <c r="E50" s="97"/>
      <c r="F50" s="98"/>
      <c r="G50" s="99"/>
      <c r="H50" s="106"/>
      <c r="I50" s="101" t="s">
        <v>45</v>
      </c>
      <c r="J50" s="10">
        <v>0</v>
      </c>
      <c r="K50" s="102"/>
      <c r="L50" s="266"/>
      <c r="M50" s="267"/>
      <c r="N50" s="105"/>
      <c r="O50" s="104">
        <v>40000</v>
      </c>
      <c r="Q50" s="6"/>
    </row>
    <row r="51" spans="1:17" s="83" customFormat="1" ht="15.75" hidden="1" thickBot="1" x14ac:dyDescent="0.3">
      <c r="A51" s="82"/>
      <c r="B51" s="82"/>
      <c r="C51" s="95"/>
      <c r="D51" s="96"/>
      <c r="E51" s="97"/>
      <c r="F51" s="98"/>
      <c r="G51" s="99"/>
      <c r="H51" s="100"/>
      <c r="I51" s="101" t="s">
        <v>46</v>
      </c>
      <c r="J51" s="10">
        <v>50000</v>
      </c>
      <c r="K51" s="102"/>
      <c r="L51" s="266"/>
      <c r="M51" s="267"/>
      <c r="N51" s="105"/>
      <c r="O51" s="104">
        <v>45000</v>
      </c>
      <c r="Q51" s="6"/>
    </row>
    <row r="52" spans="1:17" s="83" customFormat="1" ht="15.75" hidden="1" thickBot="1" x14ac:dyDescent="0.3">
      <c r="A52" s="82"/>
      <c r="B52" s="82"/>
      <c r="C52" s="95"/>
      <c r="D52" s="96"/>
      <c r="E52" s="97"/>
      <c r="F52" s="98"/>
      <c r="G52" s="99"/>
      <c r="H52" s="100"/>
      <c r="I52" s="101" t="s">
        <v>47</v>
      </c>
      <c r="J52" s="10">
        <v>0</v>
      </c>
      <c r="K52" s="102"/>
      <c r="L52" s="266"/>
      <c r="M52" s="267"/>
      <c r="N52" s="105"/>
      <c r="O52" s="104">
        <v>50000</v>
      </c>
      <c r="Q52" s="6"/>
    </row>
    <row r="53" spans="1:17" s="83" customFormat="1" ht="15.75" hidden="1" thickBot="1" x14ac:dyDescent="0.3">
      <c r="A53" s="82"/>
      <c r="B53" s="82"/>
      <c r="C53" s="95"/>
      <c r="D53" s="96"/>
      <c r="E53" s="97"/>
      <c r="F53" s="98"/>
      <c r="G53" s="99"/>
      <c r="H53" s="100"/>
      <c r="I53" s="101" t="s">
        <v>48</v>
      </c>
      <c r="J53" s="10">
        <v>0</v>
      </c>
      <c r="K53" s="102"/>
      <c r="L53" s="266"/>
      <c r="M53" s="267"/>
      <c r="N53" s="105"/>
      <c r="O53" s="104">
        <v>55000</v>
      </c>
      <c r="Q53" s="6"/>
    </row>
    <row r="54" spans="1:17" s="83" customFormat="1" ht="15.75" hidden="1" thickBot="1" x14ac:dyDescent="0.3">
      <c r="A54" s="82"/>
      <c r="B54" s="82"/>
      <c r="C54" s="95"/>
      <c r="D54" s="96"/>
      <c r="E54" s="97"/>
      <c r="F54" s="98"/>
      <c r="G54" s="99"/>
      <c r="H54" s="100"/>
      <c r="I54" s="101" t="s">
        <v>49</v>
      </c>
      <c r="J54" s="10">
        <v>0</v>
      </c>
      <c r="K54" s="102"/>
      <c r="L54" s="266"/>
      <c r="M54" s="267"/>
      <c r="N54" s="105"/>
      <c r="O54" s="104">
        <v>60000</v>
      </c>
      <c r="Q54" s="6"/>
    </row>
    <row r="55" spans="1:17" s="83" customFormat="1" ht="15.75" hidden="1" thickBot="1" x14ac:dyDescent="0.3">
      <c r="A55" s="82"/>
      <c r="B55" s="82"/>
      <c r="C55" s="95"/>
      <c r="D55" s="96"/>
      <c r="E55" s="97"/>
      <c r="F55" s="98"/>
      <c r="G55" s="99"/>
      <c r="H55" s="100"/>
      <c r="I55" s="101" t="s">
        <v>50</v>
      </c>
      <c r="J55" s="10">
        <v>0</v>
      </c>
      <c r="K55" s="102"/>
      <c r="L55" s="266"/>
      <c r="M55" s="280"/>
      <c r="N55" s="107"/>
      <c r="Q55" s="6"/>
    </row>
    <row r="56" spans="1:17" s="83" customFormat="1" ht="15.75" hidden="1" thickBot="1" x14ac:dyDescent="0.3">
      <c r="A56" s="82"/>
      <c r="B56" s="82"/>
      <c r="C56" s="95"/>
      <c r="D56" s="96"/>
      <c r="E56" s="97"/>
      <c r="F56" s="98"/>
      <c r="G56" s="99"/>
      <c r="H56" s="100"/>
      <c r="I56" s="101" t="s">
        <v>51</v>
      </c>
      <c r="J56" s="10">
        <v>0</v>
      </c>
      <c r="K56" s="102"/>
      <c r="L56" s="266"/>
      <c r="M56" s="267"/>
      <c r="N56" s="103" t="s">
        <v>52</v>
      </c>
      <c r="O56" s="104">
        <v>40000</v>
      </c>
      <c r="Q56" s="6"/>
    </row>
    <row r="57" spans="1:17" s="83" customFormat="1" ht="15.75" hidden="1" thickBot="1" x14ac:dyDescent="0.3">
      <c r="A57" s="82"/>
      <c r="B57" s="82"/>
      <c r="C57" s="95"/>
      <c r="D57" s="96"/>
      <c r="E57" s="97"/>
      <c r="F57" s="98"/>
      <c r="G57" s="99"/>
      <c r="H57" s="100"/>
      <c r="I57" s="101" t="s">
        <v>53</v>
      </c>
      <c r="J57" s="10">
        <v>0</v>
      </c>
      <c r="K57" s="102"/>
      <c r="L57" s="266"/>
      <c r="M57" s="267"/>
      <c r="N57" s="105"/>
      <c r="O57" s="104">
        <v>45000</v>
      </c>
      <c r="Q57" s="6"/>
    </row>
    <row r="58" spans="1:17" s="83" customFormat="1" ht="15.75" hidden="1" thickBot="1" x14ac:dyDescent="0.3">
      <c r="A58" s="82"/>
      <c r="B58" s="82"/>
      <c r="C58" s="95"/>
      <c r="D58" s="96"/>
      <c r="E58" s="97"/>
      <c r="F58" s="98"/>
      <c r="G58" s="99"/>
      <c r="H58" s="100"/>
      <c r="I58" s="101" t="s">
        <v>54</v>
      </c>
      <c r="J58" s="10">
        <v>0</v>
      </c>
      <c r="K58" s="102"/>
      <c r="L58" s="266"/>
      <c r="M58" s="267"/>
      <c r="N58" s="105"/>
      <c r="O58" s="104">
        <v>50000</v>
      </c>
      <c r="Q58" s="6"/>
    </row>
    <row r="59" spans="1:17" s="83" customFormat="1" ht="15.75" hidden="1" thickBot="1" x14ac:dyDescent="0.3">
      <c r="A59" s="82"/>
      <c r="B59" s="82"/>
      <c r="C59" s="95"/>
      <c r="D59" s="96"/>
      <c r="E59" s="97"/>
      <c r="F59" s="98"/>
      <c r="G59" s="99"/>
      <c r="H59" s="106"/>
      <c r="I59" s="101" t="s">
        <v>55</v>
      </c>
      <c r="J59" s="10">
        <v>0</v>
      </c>
      <c r="K59" s="102"/>
      <c r="L59" s="266"/>
      <c r="M59" s="267"/>
      <c r="N59" s="105"/>
      <c r="O59" s="104">
        <v>60000</v>
      </c>
      <c r="Q59" s="6"/>
    </row>
    <row r="60" spans="1:17" s="83" customFormat="1" ht="15.75" hidden="1" thickBot="1" x14ac:dyDescent="0.3">
      <c r="A60" s="82"/>
      <c r="B60" s="82"/>
      <c r="C60" s="95"/>
      <c r="D60" s="96"/>
      <c r="E60" s="97"/>
      <c r="F60" s="98"/>
      <c r="G60" s="99"/>
      <c r="H60" s="100"/>
      <c r="I60" s="101" t="s">
        <v>56</v>
      </c>
      <c r="J60" s="10">
        <v>0</v>
      </c>
      <c r="K60" s="102"/>
      <c r="L60" s="266"/>
      <c r="M60" s="267"/>
      <c r="N60" s="105"/>
      <c r="O60" s="104">
        <v>70000</v>
      </c>
      <c r="Q60" s="6"/>
    </row>
    <row r="61" spans="1:17" s="83" customFormat="1" ht="15.75" hidden="1" thickBot="1" x14ac:dyDescent="0.3">
      <c r="A61" s="82"/>
      <c r="B61" s="82"/>
      <c r="C61" s="95"/>
      <c r="D61" s="96"/>
      <c r="E61" s="97"/>
      <c r="F61" s="98"/>
      <c r="G61" s="99"/>
      <c r="H61" s="100"/>
      <c r="I61" s="101" t="s">
        <v>57</v>
      </c>
      <c r="J61" s="10">
        <v>21000</v>
      </c>
      <c r="K61" s="102"/>
      <c r="L61" s="266"/>
      <c r="M61" s="267"/>
      <c r="N61" s="105"/>
      <c r="O61" s="104">
        <v>80000</v>
      </c>
      <c r="Q61" s="6"/>
    </row>
    <row r="62" spans="1:17" s="83" customFormat="1" ht="15.75" hidden="1" thickBot="1" x14ac:dyDescent="0.3">
      <c r="A62" s="82"/>
      <c r="B62" s="82"/>
      <c r="C62" s="95"/>
      <c r="D62" s="96"/>
      <c r="E62" s="97"/>
      <c r="F62" s="98"/>
      <c r="G62" s="99"/>
      <c r="H62" s="100"/>
      <c r="I62" s="101" t="s">
        <v>58</v>
      </c>
      <c r="J62" s="10">
        <v>20700</v>
      </c>
      <c r="K62" s="102"/>
      <c r="L62" s="266"/>
      <c r="M62" s="280"/>
      <c r="N62" s="107"/>
      <c r="Q62" s="6"/>
    </row>
    <row r="63" spans="1:17" s="83" customFormat="1" ht="15.75" hidden="1" thickBot="1" x14ac:dyDescent="0.3">
      <c r="A63" s="82"/>
      <c r="B63" s="82"/>
      <c r="C63" s="95"/>
      <c r="D63" s="96"/>
      <c r="E63" s="97"/>
      <c r="F63" s="98"/>
      <c r="G63" s="99"/>
      <c r="H63" s="100"/>
      <c r="I63" s="101" t="s">
        <v>59</v>
      </c>
      <c r="J63" s="10">
        <v>0</v>
      </c>
      <c r="K63" s="108"/>
      <c r="L63" s="266"/>
      <c r="M63" s="280"/>
      <c r="N63" s="82"/>
      <c r="Q63" s="6"/>
    </row>
    <row r="64" spans="1:17" s="83" customFormat="1" ht="15.75" hidden="1" thickBot="1" x14ac:dyDescent="0.3">
      <c r="A64" s="82"/>
      <c r="B64" s="82"/>
      <c r="C64" s="95"/>
      <c r="D64" s="96"/>
      <c r="E64" s="97"/>
      <c r="F64" s="98"/>
      <c r="G64" s="99"/>
      <c r="H64" s="100"/>
      <c r="I64" s="109" t="s">
        <v>60</v>
      </c>
      <c r="J64" s="10">
        <v>50000</v>
      </c>
      <c r="K64" s="108"/>
      <c r="L64" s="266"/>
      <c r="M64" s="280"/>
      <c r="N64" s="82"/>
      <c r="Q64" s="6"/>
    </row>
    <row r="65" spans="1:17" s="83" customFormat="1" ht="15.75" hidden="1" thickBot="1" x14ac:dyDescent="0.3">
      <c r="A65" s="82"/>
      <c r="B65" s="82"/>
      <c r="C65" s="95"/>
      <c r="D65" s="96"/>
      <c r="E65" s="97"/>
      <c r="F65" s="98"/>
      <c r="G65" s="99"/>
      <c r="H65" s="100"/>
      <c r="I65" s="101" t="s">
        <v>61</v>
      </c>
      <c r="J65" s="10">
        <v>25000</v>
      </c>
      <c r="K65" s="108"/>
      <c r="L65" s="266"/>
      <c r="M65" s="280"/>
      <c r="N65" s="82"/>
      <c r="Q65" s="6"/>
    </row>
    <row r="66" spans="1:17" s="83" customFormat="1" ht="15.75" hidden="1" thickBot="1" x14ac:dyDescent="0.3">
      <c r="A66" s="82"/>
      <c r="B66" s="82"/>
      <c r="C66" s="95"/>
      <c r="D66" s="96"/>
      <c r="E66" s="97"/>
      <c r="F66" s="98"/>
      <c r="G66" s="99"/>
      <c r="H66" s="100"/>
      <c r="I66" s="101" t="s">
        <v>62</v>
      </c>
      <c r="J66" s="10">
        <v>27000</v>
      </c>
      <c r="K66" s="108"/>
      <c r="L66" s="266"/>
      <c r="M66" s="280"/>
      <c r="N66" s="82"/>
      <c r="Q66" s="6"/>
    </row>
    <row r="67" spans="1:17" s="83" customFormat="1" ht="15.75" hidden="1" thickBot="1" x14ac:dyDescent="0.3">
      <c r="A67" s="82"/>
      <c r="B67" s="82"/>
      <c r="C67" s="95"/>
      <c r="D67" s="96"/>
      <c r="E67" s="97"/>
      <c r="F67" s="98"/>
      <c r="G67" s="99"/>
      <c r="H67" s="100"/>
      <c r="I67" s="101" t="s">
        <v>63</v>
      </c>
      <c r="J67" s="10">
        <v>0</v>
      </c>
      <c r="K67" s="108"/>
      <c r="L67" s="266"/>
      <c r="M67" s="280"/>
      <c r="N67" s="82"/>
      <c r="Q67" s="6"/>
    </row>
    <row r="68" spans="1:17" s="83" customFormat="1" ht="15.75" hidden="1" thickBot="1" x14ac:dyDescent="0.3">
      <c r="A68" s="82"/>
      <c r="B68" s="82"/>
      <c r="C68" s="95"/>
      <c r="D68" s="96"/>
      <c r="E68" s="97"/>
      <c r="F68" s="98"/>
      <c r="G68" s="99"/>
      <c r="H68" s="106"/>
      <c r="I68" s="101" t="s">
        <v>64</v>
      </c>
      <c r="J68" s="10">
        <v>0</v>
      </c>
      <c r="K68" s="108"/>
      <c r="L68" s="266"/>
      <c r="M68" s="280"/>
      <c r="N68" s="82"/>
      <c r="Q68" s="6"/>
    </row>
    <row r="69" spans="1:17" s="83" customFormat="1" ht="15.75" hidden="1" thickBot="1" x14ac:dyDescent="0.3">
      <c r="A69" s="82"/>
      <c r="B69" s="82"/>
      <c r="C69" s="95"/>
      <c r="D69" s="96"/>
      <c r="E69" s="97"/>
      <c r="F69" s="98"/>
      <c r="G69" s="99"/>
      <c r="H69" s="100"/>
      <c r="I69" s="101" t="s">
        <v>65</v>
      </c>
      <c r="J69" s="10">
        <v>21000</v>
      </c>
      <c r="K69" s="108"/>
      <c r="L69" s="266"/>
      <c r="M69" s="280"/>
      <c r="N69" s="82"/>
      <c r="Q69" s="6"/>
    </row>
    <row r="70" spans="1:17" s="83" customFormat="1" ht="15.75" hidden="1" thickBot="1" x14ac:dyDescent="0.3">
      <c r="A70" s="82"/>
      <c r="B70" s="82"/>
      <c r="C70" s="95"/>
      <c r="D70" s="96"/>
      <c r="E70" s="97"/>
      <c r="F70" s="98"/>
      <c r="G70" s="99"/>
      <c r="H70" s="106"/>
      <c r="I70" s="101" t="s">
        <v>66</v>
      </c>
      <c r="J70" s="10">
        <v>0</v>
      </c>
      <c r="K70" s="108"/>
      <c r="L70" s="266"/>
      <c r="M70" s="280"/>
      <c r="N70" s="82"/>
      <c r="Q70" s="6"/>
    </row>
    <row r="71" spans="1:17" s="83" customFormat="1" ht="15.75" hidden="1" thickBot="1" x14ac:dyDescent="0.3">
      <c r="A71" s="82"/>
      <c r="B71" s="82"/>
      <c r="C71" s="95"/>
      <c r="D71" s="96"/>
      <c r="E71" s="97"/>
      <c r="F71" s="98"/>
      <c r="G71" s="99"/>
      <c r="H71" s="106"/>
      <c r="I71" s="101" t="s">
        <v>67</v>
      </c>
      <c r="J71" s="10">
        <v>0</v>
      </c>
      <c r="K71" s="108"/>
      <c r="L71" s="266"/>
      <c r="M71" s="280"/>
      <c r="N71" s="82"/>
      <c r="Q71" s="6"/>
    </row>
    <row r="72" spans="1:17" s="83" customFormat="1" ht="15.75" hidden="1" thickBot="1" x14ac:dyDescent="0.3">
      <c r="A72" s="82"/>
      <c r="B72" s="82"/>
      <c r="C72" s="95"/>
      <c r="D72" s="96"/>
      <c r="E72" s="97"/>
      <c r="F72" s="98"/>
      <c r="G72" s="99"/>
      <c r="H72" s="100"/>
      <c r="I72" s="101" t="s">
        <v>68</v>
      </c>
      <c r="J72" s="10">
        <v>0</v>
      </c>
      <c r="K72" s="108"/>
      <c r="L72" s="266"/>
      <c r="M72" s="280"/>
      <c r="N72" s="82"/>
      <c r="Q72" s="6"/>
    </row>
    <row r="73" spans="1:17" s="83" customFormat="1" ht="15.75" hidden="1" thickBot="1" x14ac:dyDescent="0.3">
      <c r="A73" s="82"/>
      <c r="B73" s="82"/>
      <c r="C73" s="95"/>
      <c r="D73" s="96"/>
      <c r="E73" s="97"/>
      <c r="F73" s="98"/>
      <c r="G73" s="99"/>
      <c r="H73" s="100"/>
      <c r="I73" s="101" t="s">
        <v>69</v>
      </c>
      <c r="J73" s="10">
        <v>0</v>
      </c>
      <c r="K73" s="108"/>
      <c r="L73" s="266"/>
      <c r="M73" s="280"/>
      <c r="N73" s="82"/>
      <c r="Q73" s="6"/>
    </row>
    <row r="74" spans="1:17" s="83" customFormat="1" ht="15.75" hidden="1" thickBot="1" x14ac:dyDescent="0.3">
      <c r="A74" s="82"/>
      <c r="B74" s="82"/>
      <c r="C74" s="95"/>
      <c r="D74" s="96"/>
      <c r="E74" s="97"/>
      <c r="F74" s="98"/>
      <c r="G74" s="99"/>
      <c r="H74" s="100"/>
      <c r="I74" s="109" t="s">
        <v>70</v>
      </c>
      <c r="J74" s="10">
        <v>14000</v>
      </c>
      <c r="K74" s="108"/>
      <c r="L74" s="266"/>
      <c r="M74" s="280"/>
      <c r="N74" s="82"/>
      <c r="Q74" s="6"/>
    </row>
    <row r="75" spans="1:17" s="83" customFormat="1" ht="15.75" hidden="1" thickBot="1" x14ac:dyDescent="0.3">
      <c r="A75" s="82"/>
      <c r="B75" s="82"/>
      <c r="C75" s="95"/>
      <c r="D75" s="96"/>
      <c r="E75" s="97"/>
      <c r="F75" s="98"/>
      <c r="G75" s="99"/>
      <c r="H75" s="106"/>
      <c r="I75" s="109" t="s">
        <v>71</v>
      </c>
      <c r="J75" s="10">
        <v>17000</v>
      </c>
      <c r="K75" s="108"/>
      <c r="L75" s="266"/>
      <c r="M75" s="280"/>
      <c r="N75" s="82"/>
      <c r="Q75" s="6"/>
    </row>
    <row r="76" spans="1:17" s="83" customFormat="1" ht="15.75" hidden="1" thickBot="1" x14ac:dyDescent="0.3">
      <c r="A76" s="82"/>
      <c r="B76" s="82"/>
      <c r="C76" s="95"/>
      <c r="D76" s="96"/>
      <c r="E76" s="97"/>
      <c r="F76" s="98"/>
      <c r="G76" s="99"/>
      <c r="H76" s="100"/>
      <c r="I76" s="101" t="s">
        <v>72</v>
      </c>
      <c r="J76" s="10">
        <v>0</v>
      </c>
      <c r="K76" s="108"/>
      <c r="L76" s="266"/>
      <c r="M76" s="280"/>
      <c r="N76" s="82"/>
      <c r="Q76" s="6"/>
    </row>
    <row r="77" spans="1:17" s="83" customFormat="1" ht="15.75" hidden="1" thickBot="1" x14ac:dyDescent="0.3">
      <c r="A77" s="82"/>
      <c r="B77" s="82"/>
      <c r="C77" s="95"/>
      <c r="D77" s="96"/>
      <c r="E77" s="97"/>
      <c r="F77" s="98"/>
      <c r="G77" s="99"/>
      <c r="H77" s="100"/>
      <c r="I77" s="101" t="s">
        <v>73</v>
      </c>
      <c r="J77" s="10">
        <v>0</v>
      </c>
      <c r="K77" s="108"/>
      <c r="L77" s="266"/>
      <c r="M77" s="280"/>
      <c r="N77" s="82"/>
      <c r="Q77" s="6"/>
    </row>
    <row r="78" spans="1:17" s="83" customFormat="1" ht="15.75" hidden="1" thickBot="1" x14ac:dyDescent="0.3">
      <c r="A78" s="82"/>
      <c r="B78" s="82"/>
      <c r="C78" s="95"/>
      <c r="D78" s="96"/>
      <c r="E78" s="97"/>
      <c r="F78" s="98"/>
      <c r="G78" s="99"/>
      <c r="H78" s="100"/>
      <c r="I78" s="101" t="s">
        <v>74</v>
      </c>
      <c r="J78" s="10">
        <v>14000</v>
      </c>
      <c r="K78" s="108"/>
      <c r="L78" s="266"/>
      <c r="M78" s="280"/>
      <c r="N78" s="82"/>
      <c r="Q78" s="6"/>
    </row>
    <row r="79" spans="1:17" s="83" customFormat="1" ht="15.75" hidden="1" thickBot="1" x14ac:dyDescent="0.3">
      <c r="A79" s="82"/>
      <c r="B79" s="82"/>
      <c r="C79" s="95"/>
      <c r="D79" s="96"/>
      <c r="E79" s="97"/>
      <c r="F79" s="98"/>
      <c r="G79" s="99"/>
      <c r="H79" s="100"/>
      <c r="I79" s="101" t="s">
        <v>75</v>
      </c>
      <c r="J79" s="10">
        <v>14000</v>
      </c>
      <c r="K79" s="108"/>
      <c r="L79" s="266"/>
      <c r="M79" s="280"/>
      <c r="N79" s="82"/>
      <c r="Q79" s="6"/>
    </row>
    <row r="80" spans="1:17" s="83" customFormat="1" ht="15.75" hidden="1" thickBot="1" x14ac:dyDescent="0.3">
      <c r="A80" s="82"/>
      <c r="B80" s="82"/>
      <c r="C80" s="95"/>
      <c r="D80" s="96"/>
      <c r="E80" s="97"/>
      <c r="F80" s="98"/>
      <c r="G80" s="99"/>
      <c r="H80" s="100"/>
      <c r="I80" s="101" t="s">
        <v>76</v>
      </c>
      <c r="J80" s="10">
        <v>14000</v>
      </c>
      <c r="K80" s="108"/>
      <c r="L80" s="266"/>
      <c r="M80" s="280"/>
      <c r="N80" s="82"/>
      <c r="Q80" s="6"/>
    </row>
    <row r="81" spans="1:17" s="83" customFormat="1" ht="15.75" hidden="1" thickBot="1" x14ac:dyDescent="0.3">
      <c r="A81" s="82"/>
      <c r="B81" s="82"/>
      <c r="C81" s="95"/>
      <c r="D81" s="96"/>
      <c r="E81" s="97"/>
      <c r="F81" s="98"/>
      <c r="G81" s="99"/>
      <c r="H81" s="100"/>
      <c r="I81" s="101" t="s">
        <v>77</v>
      </c>
      <c r="J81" s="10">
        <v>14000</v>
      </c>
      <c r="K81" s="108"/>
      <c r="L81" s="266"/>
      <c r="M81" s="280"/>
      <c r="N81" s="82"/>
      <c r="Q81" s="6"/>
    </row>
    <row r="82" spans="1:17" s="83" customFormat="1" ht="15.75" hidden="1" thickBot="1" x14ac:dyDescent="0.3">
      <c r="A82" s="82"/>
      <c r="B82" s="82"/>
      <c r="C82" s="95"/>
      <c r="D82" s="96"/>
      <c r="E82" s="97"/>
      <c r="F82" s="98"/>
      <c r="G82" s="99"/>
      <c r="H82" s="100"/>
      <c r="I82" s="101" t="s">
        <v>78</v>
      </c>
      <c r="J82" s="10">
        <v>20000</v>
      </c>
      <c r="K82" s="108"/>
      <c r="L82" s="266"/>
      <c r="M82" s="280"/>
      <c r="N82" s="82"/>
      <c r="Q82" s="6"/>
    </row>
    <row r="83" spans="1:17" s="83" customFormat="1" ht="15.75" hidden="1" thickBot="1" x14ac:dyDescent="0.3">
      <c r="A83" s="82"/>
      <c r="B83" s="82"/>
      <c r="C83" s="95"/>
      <c r="D83" s="96"/>
      <c r="E83" s="97"/>
      <c r="F83" s="98"/>
      <c r="G83" s="99"/>
      <c r="H83" s="100"/>
      <c r="I83" s="101" t="s">
        <v>79</v>
      </c>
      <c r="J83" s="10">
        <v>20000</v>
      </c>
      <c r="K83" s="108"/>
      <c r="L83" s="266"/>
      <c r="M83" s="280"/>
      <c r="N83" s="82"/>
      <c r="Q83" s="6"/>
    </row>
    <row r="84" spans="1:17" s="83" customFormat="1" ht="15.75" hidden="1" thickBot="1" x14ac:dyDescent="0.3">
      <c r="A84" s="82"/>
      <c r="B84" s="82"/>
      <c r="C84" s="95"/>
      <c r="D84" s="96"/>
      <c r="E84" s="97"/>
      <c r="F84" s="98"/>
      <c r="G84" s="99"/>
      <c r="H84" s="100"/>
      <c r="I84" s="101" t="s">
        <v>80</v>
      </c>
      <c r="J84" s="10">
        <v>0</v>
      </c>
      <c r="K84" s="108"/>
      <c r="L84" s="266"/>
      <c r="M84" s="280"/>
      <c r="N84" s="82"/>
      <c r="Q84" s="6"/>
    </row>
    <row r="85" spans="1:17" s="83" customFormat="1" ht="15.75" hidden="1" thickBot="1" x14ac:dyDescent="0.3">
      <c r="A85" s="82"/>
      <c r="B85" s="82"/>
      <c r="C85" s="95"/>
      <c r="D85" s="96"/>
      <c r="E85" s="97"/>
      <c r="F85" s="98"/>
      <c r="G85" s="99"/>
      <c r="H85" s="100"/>
      <c r="I85" s="101" t="s">
        <v>81</v>
      </c>
      <c r="J85" s="10">
        <v>0</v>
      </c>
      <c r="K85" s="108"/>
      <c r="L85" s="266"/>
      <c r="M85" s="280"/>
      <c r="N85" s="82"/>
      <c r="Q85" s="6"/>
    </row>
    <row r="86" spans="1:17" s="83" customFormat="1" ht="15.75" hidden="1" thickBot="1" x14ac:dyDescent="0.3">
      <c r="A86" s="82"/>
      <c r="B86" s="82"/>
      <c r="C86" s="95"/>
      <c r="D86" s="96"/>
      <c r="E86" s="97"/>
      <c r="F86" s="98"/>
      <c r="G86" s="99"/>
      <c r="H86" s="100"/>
      <c r="I86" s="101" t="s">
        <v>82</v>
      </c>
      <c r="J86" s="10">
        <v>0</v>
      </c>
      <c r="K86" s="108"/>
      <c r="L86" s="266"/>
      <c r="M86" s="280"/>
      <c r="N86" s="82"/>
      <c r="Q86" s="6"/>
    </row>
    <row r="87" spans="1:17" s="83" customFormat="1" ht="15.75" hidden="1" thickBot="1" x14ac:dyDescent="0.3">
      <c r="A87" s="82"/>
      <c r="B87" s="82"/>
      <c r="C87" s="95"/>
      <c r="D87" s="96"/>
      <c r="E87" s="97"/>
      <c r="F87" s="98"/>
      <c r="G87" s="99"/>
      <c r="H87" s="100"/>
      <c r="I87" s="101" t="s">
        <v>83</v>
      </c>
      <c r="J87" s="10">
        <v>50000</v>
      </c>
      <c r="K87" s="108"/>
      <c r="L87" s="266"/>
      <c r="M87" s="280"/>
      <c r="N87" s="82"/>
      <c r="Q87" s="6"/>
    </row>
    <row r="88" spans="1:17" s="83" customFormat="1" ht="15.75" hidden="1" thickBot="1" x14ac:dyDescent="0.3">
      <c r="A88" s="82"/>
      <c r="B88" s="82"/>
      <c r="C88" s="95"/>
      <c r="D88" s="96"/>
      <c r="E88" s="97"/>
      <c r="F88" s="98"/>
      <c r="G88" s="99"/>
      <c r="H88" s="100"/>
      <c r="I88" s="101" t="s">
        <v>84</v>
      </c>
      <c r="J88" s="10">
        <v>50000</v>
      </c>
      <c r="K88" s="108"/>
      <c r="L88" s="266"/>
      <c r="M88" s="280"/>
      <c r="N88" s="82"/>
      <c r="Q88" s="6"/>
    </row>
    <row r="89" spans="1:17" s="83" customFormat="1" ht="15.75" hidden="1" thickBot="1" x14ac:dyDescent="0.3">
      <c r="A89" s="82"/>
      <c r="B89" s="82"/>
      <c r="C89" s="95"/>
      <c r="D89" s="96"/>
      <c r="E89" s="97"/>
      <c r="F89" s="98"/>
      <c r="G89" s="99"/>
      <c r="H89" s="100"/>
      <c r="I89" s="101" t="s">
        <v>85</v>
      </c>
      <c r="J89" s="10">
        <v>18000</v>
      </c>
      <c r="K89" s="108"/>
      <c r="L89" s="266"/>
      <c r="M89" s="280"/>
      <c r="N89" s="82"/>
      <c r="Q89" s="6"/>
    </row>
    <row r="90" spans="1:17" s="83" customFormat="1" ht="15.75" hidden="1" thickBot="1" x14ac:dyDescent="0.3">
      <c r="A90" s="82"/>
      <c r="B90" s="82"/>
      <c r="C90" s="95"/>
      <c r="D90" s="96"/>
      <c r="E90" s="97"/>
      <c r="F90" s="98"/>
      <c r="G90" s="99"/>
      <c r="H90" s="100"/>
      <c r="I90" s="101" t="s">
        <v>86</v>
      </c>
      <c r="J90" s="10">
        <v>0</v>
      </c>
      <c r="K90" s="108"/>
      <c r="L90" s="266"/>
      <c r="M90" s="280"/>
      <c r="N90" s="82"/>
      <c r="Q90" s="6"/>
    </row>
    <row r="91" spans="1:17" s="83" customFormat="1" ht="15.75" hidden="1" thickBot="1" x14ac:dyDescent="0.3">
      <c r="A91" s="82"/>
      <c r="B91" s="82"/>
      <c r="C91" s="95"/>
      <c r="D91" s="96"/>
      <c r="E91" s="97"/>
      <c r="F91" s="98"/>
      <c r="G91" s="99"/>
      <c r="H91" s="100"/>
      <c r="I91" s="101" t="s">
        <v>87</v>
      </c>
      <c r="J91" s="10">
        <v>18000</v>
      </c>
      <c r="K91" s="108"/>
      <c r="L91" s="266"/>
      <c r="M91" s="280"/>
      <c r="N91" s="82"/>
      <c r="Q91" s="6"/>
    </row>
    <row r="92" spans="1:17" s="83" customFormat="1" ht="15.75" hidden="1" thickBot="1" x14ac:dyDescent="0.3">
      <c r="A92" s="82"/>
      <c r="B92" s="82"/>
      <c r="C92" s="95"/>
      <c r="D92" s="96"/>
      <c r="E92" s="97"/>
      <c r="F92" s="98"/>
      <c r="G92" s="99"/>
      <c r="H92" s="100"/>
      <c r="I92" s="101" t="s">
        <v>88</v>
      </c>
      <c r="J92" s="10">
        <v>18000</v>
      </c>
      <c r="K92" s="108"/>
      <c r="L92" s="266"/>
      <c r="M92" s="280"/>
      <c r="N92" s="82"/>
      <c r="Q92" s="6"/>
    </row>
    <row r="93" spans="1:17" s="83" customFormat="1" ht="15.75" hidden="1" thickBot="1" x14ac:dyDescent="0.3">
      <c r="A93" s="82"/>
      <c r="B93" s="82"/>
      <c r="C93" s="95"/>
      <c r="D93" s="96"/>
      <c r="E93" s="97"/>
      <c r="F93" s="98"/>
      <c r="G93" s="99"/>
      <c r="H93" s="100"/>
      <c r="I93" s="101" t="s">
        <v>89</v>
      </c>
      <c r="J93" s="10">
        <v>18000</v>
      </c>
      <c r="K93" s="108"/>
      <c r="L93" s="266"/>
      <c r="M93" s="280"/>
      <c r="N93" s="82"/>
      <c r="Q93" s="6"/>
    </row>
    <row r="94" spans="1:17" s="83" customFormat="1" ht="15.75" hidden="1" thickBot="1" x14ac:dyDescent="0.3">
      <c r="A94" s="82"/>
      <c r="B94" s="82"/>
      <c r="C94" s="95"/>
      <c r="D94" s="96"/>
      <c r="E94" s="97"/>
      <c r="F94" s="98"/>
      <c r="G94" s="99"/>
      <c r="H94" s="100"/>
      <c r="I94" s="101" t="s">
        <v>90</v>
      </c>
      <c r="J94" s="10">
        <v>18000</v>
      </c>
      <c r="K94" s="108"/>
      <c r="L94" s="266"/>
      <c r="M94" s="280"/>
      <c r="N94" s="82"/>
      <c r="Q94" s="6"/>
    </row>
    <row r="95" spans="1:17" s="83" customFormat="1" ht="15.75" hidden="1" thickBot="1" x14ac:dyDescent="0.3">
      <c r="A95" s="82"/>
      <c r="B95" s="82"/>
      <c r="C95" s="95"/>
      <c r="D95" s="96"/>
      <c r="E95" s="97"/>
      <c r="F95" s="98"/>
      <c r="G95" s="99"/>
      <c r="H95" s="100"/>
      <c r="I95" s="101" t="s">
        <v>91</v>
      </c>
      <c r="J95" s="10">
        <v>20700</v>
      </c>
      <c r="K95" s="108"/>
      <c r="L95" s="266"/>
      <c r="M95" s="280"/>
      <c r="N95" s="82"/>
      <c r="Q95" s="6"/>
    </row>
    <row r="96" spans="1:17" s="83" customFormat="1" ht="15.75" hidden="1" thickBot="1" x14ac:dyDescent="0.3">
      <c r="A96" s="82"/>
      <c r="B96" s="82"/>
      <c r="C96" s="95"/>
      <c r="D96" s="96"/>
      <c r="E96" s="97"/>
      <c r="F96" s="98"/>
      <c r="G96" s="99"/>
      <c r="H96" s="100"/>
      <c r="I96" s="101" t="s">
        <v>92</v>
      </c>
      <c r="J96" s="10">
        <v>20000</v>
      </c>
      <c r="K96" s="108"/>
      <c r="L96" s="266"/>
      <c r="M96" s="280"/>
      <c r="N96" s="82"/>
      <c r="Q96" s="6"/>
    </row>
    <row r="97" spans="1:17" s="83" customFormat="1" ht="15.75" hidden="1" thickBot="1" x14ac:dyDescent="0.3">
      <c r="A97" s="82"/>
      <c r="B97" s="82"/>
      <c r="C97" s="95"/>
      <c r="D97" s="96"/>
      <c r="E97" s="97"/>
      <c r="F97" s="98"/>
      <c r="G97" s="99"/>
      <c r="H97" s="100"/>
      <c r="I97" s="101" t="s">
        <v>93</v>
      </c>
      <c r="J97" s="10">
        <v>17000</v>
      </c>
      <c r="K97" s="108"/>
      <c r="L97" s="266"/>
      <c r="M97" s="280"/>
      <c r="N97" s="82"/>
      <c r="Q97" s="6"/>
    </row>
    <row r="98" spans="1:17" s="83" customFormat="1" ht="15.75" hidden="1" thickBot="1" x14ac:dyDescent="0.3">
      <c r="A98" s="82"/>
      <c r="B98" s="82"/>
      <c r="C98" s="95"/>
      <c r="D98" s="96"/>
      <c r="E98" s="97"/>
      <c r="F98" s="98"/>
      <c r="G98" s="99"/>
      <c r="H98" s="100"/>
      <c r="I98" s="101" t="s">
        <v>94</v>
      </c>
      <c r="J98" s="10">
        <v>17000</v>
      </c>
      <c r="K98" s="108"/>
      <c r="L98" s="266"/>
      <c r="M98" s="280"/>
      <c r="N98" s="82"/>
      <c r="Q98" s="6"/>
    </row>
    <row r="99" spans="1:17" s="83" customFormat="1" ht="15.75" hidden="1" thickBot="1" x14ac:dyDescent="0.3">
      <c r="A99" s="82"/>
      <c r="B99" s="82"/>
      <c r="C99" s="95"/>
      <c r="D99" s="96"/>
      <c r="E99" s="97"/>
      <c r="F99" s="98"/>
      <c r="G99" s="99"/>
      <c r="H99" s="100"/>
      <c r="I99" s="101" t="s">
        <v>95</v>
      </c>
      <c r="J99" s="10">
        <v>0</v>
      </c>
      <c r="K99" s="108"/>
      <c r="L99" s="266"/>
      <c r="M99" s="280"/>
      <c r="N99" s="82"/>
      <c r="Q99" s="6"/>
    </row>
    <row r="100" spans="1:17" s="83" customFormat="1" ht="15.75" hidden="1" thickBot="1" x14ac:dyDescent="0.3">
      <c r="A100" s="82"/>
      <c r="B100" s="82"/>
      <c r="C100" s="95"/>
      <c r="D100" s="96"/>
      <c r="E100" s="97"/>
      <c r="F100" s="98"/>
      <c r="G100" s="99"/>
      <c r="H100" s="100"/>
      <c r="I100" s="101" t="s">
        <v>96</v>
      </c>
      <c r="J100" s="10">
        <v>17000</v>
      </c>
      <c r="K100" s="108"/>
      <c r="L100" s="266"/>
      <c r="M100" s="280"/>
      <c r="N100" s="82"/>
      <c r="Q100" s="6"/>
    </row>
    <row r="101" spans="1:17" s="83" customFormat="1" ht="15.75" hidden="1" thickBot="1" x14ac:dyDescent="0.3">
      <c r="A101" s="82"/>
      <c r="B101" s="82"/>
      <c r="C101" s="95"/>
      <c r="D101" s="96"/>
      <c r="E101" s="97"/>
      <c r="F101" s="98"/>
      <c r="G101" s="99"/>
      <c r="H101" s="106"/>
      <c r="I101" s="101" t="s">
        <v>97</v>
      </c>
      <c r="J101" s="10">
        <v>0</v>
      </c>
      <c r="K101" s="108"/>
      <c r="L101" s="266"/>
      <c r="M101" s="280"/>
      <c r="N101" s="82"/>
      <c r="Q101" s="6"/>
    </row>
    <row r="102" spans="1:17" s="83" customFormat="1" ht="15.75" hidden="1" thickBot="1" x14ac:dyDescent="0.3">
      <c r="A102" s="82"/>
      <c r="B102" s="82"/>
      <c r="C102" s="95"/>
      <c r="D102" s="96"/>
      <c r="E102" s="97"/>
      <c r="F102" s="98"/>
      <c r="G102" s="99"/>
      <c r="H102" s="100"/>
      <c r="I102" s="101" t="s">
        <v>98</v>
      </c>
      <c r="J102" s="10">
        <v>20000</v>
      </c>
      <c r="K102" s="108"/>
      <c r="L102" s="266"/>
      <c r="M102" s="280"/>
      <c r="N102" s="82"/>
      <c r="Q102" s="6"/>
    </row>
    <row r="103" spans="1:17" s="83" customFormat="1" ht="15.75" hidden="1" thickBot="1" x14ac:dyDescent="0.3">
      <c r="A103" s="82"/>
      <c r="B103" s="82"/>
      <c r="C103" s="95"/>
      <c r="D103" s="96"/>
      <c r="E103" s="97"/>
      <c r="F103" s="98"/>
      <c r="G103" s="99"/>
      <c r="H103" s="100"/>
      <c r="I103" s="101" t="s">
        <v>99</v>
      </c>
      <c r="J103" s="10">
        <v>20000</v>
      </c>
      <c r="K103" s="108"/>
      <c r="L103" s="266"/>
      <c r="M103" s="280"/>
      <c r="N103" s="82"/>
      <c r="Q103" s="6"/>
    </row>
    <row r="104" spans="1:17" s="83" customFormat="1" ht="15.75" hidden="1" thickBot="1" x14ac:dyDescent="0.3">
      <c r="A104" s="82"/>
      <c r="B104" s="82"/>
      <c r="C104" s="95"/>
      <c r="D104" s="96"/>
      <c r="E104" s="97"/>
      <c r="F104" s="98"/>
      <c r="G104" s="99"/>
      <c r="H104" s="100"/>
      <c r="I104" s="101" t="s">
        <v>100</v>
      </c>
      <c r="J104" s="10">
        <v>0</v>
      </c>
      <c r="K104" s="108"/>
      <c r="L104" s="266"/>
      <c r="M104" s="280"/>
      <c r="N104" s="82"/>
      <c r="Q104" s="6"/>
    </row>
    <row r="105" spans="1:17" s="83" customFormat="1" ht="15.75" hidden="1" thickBot="1" x14ac:dyDescent="0.3">
      <c r="A105" s="82"/>
      <c r="B105" s="82"/>
      <c r="C105" s="95"/>
      <c r="D105" s="96"/>
      <c r="E105" s="97"/>
      <c r="F105" s="98"/>
      <c r="G105" s="99"/>
      <c r="H105" s="100"/>
      <c r="I105" s="101" t="s">
        <v>101</v>
      </c>
      <c r="J105" s="10">
        <v>0</v>
      </c>
      <c r="K105" s="108"/>
      <c r="L105" s="266"/>
      <c r="M105" s="280"/>
      <c r="N105" s="82"/>
      <c r="Q105" s="6"/>
    </row>
    <row r="106" spans="1:17" s="83" customFormat="1" ht="15.75" hidden="1" thickBot="1" x14ac:dyDescent="0.3">
      <c r="A106" s="82"/>
      <c r="B106" s="82"/>
      <c r="C106" s="95"/>
      <c r="D106" s="96"/>
      <c r="E106" s="97"/>
      <c r="F106" s="98"/>
      <c r="G106" s="99"/>
      <c r="H106" s="100"/>
      <c r="I106" s="101" t="s">
        <v>102</v>
      </c>
      <c r="J106" s="10">
        <v>21000</v>
      </c>
      <c r="K106" s="108"/>
      <c r="L106" s="266"/>
      <c r="M106" s="280"/>
      <c r="N106" s="82"/>
      <c r="Q106" s="6"/>
    </row>
    <row r="107" spans="1:17" s="83" customFormat="1" ht="15.75" hidden="1" thickBot="1" x14ac:dyDescent="0.3">
      <c r="A107" s="82"/>
      <c r="B107" s="82"/>
      <c r="C107" s="95"/>
      <c r="D107" s="96"/>
      <c r="E107" s="97"/>
      <c r="F107" s="98"/>
      <c r="G107" s="99"/>
      <c r="H107" s="100"/>
      <c r="I107" s="101" t="s">
        <v>103</v>
      </c>
      <c r="J107" s="10">
        <v>0</v>
      </c>
      <c r="K107" s="108"/>
      <c r="L107" s="266"/>
      <c r="M107" s="280"/>
      <c r="N107" s="82"/>
      <c r="Q107" s="6"/>
    </row>
    <row r="108" spans="1:17" s="83" customFormat="1" ht="15.75" hidden="1" thickBot="1" x14ac:dyDescent="0.3">
      <c r="A108" s="82"/>
      <c r="B108" s="82"/>
      <c r="C108" s="95"/>
      <c r="D108" s="96"/>
      <c r="E108" s="97"/>
      <c r="F108" s="98"/>
      <c r="G108" s="99"/>
      <c r="H108" s="100"/>
      <c r="I108" s="101" t="s">
        <v>104</v>
      </c>
      <c r="J108" s="10">
        <v>0</v>
      </c>
      <c r="K108" s="108"/>
      <c r="L108" s="266"/>
      <c r="M108" s="280"/>
      <c r="N108" s="82"/>
      <c r="Q108" s="6"/>
    </row>
    <row r="109" spans="1:17" s="83" customFormat="1" ht="15.75" hidden="1" thickBot="1" x14ac:dyDescent="0.3">
      <c r="A109" s="82"/>
      <c r="B109" s="82"/>
      <c r="C109" s="95"/>
      <c r="D109" s="96"/>
      <c r="E109" s="97"/>
      <c r="F109" s="98"/>
      <c r="G109" s="99"/>
      <c r="H109" s="100"/>
      <c r="I109" s="101" t="s">
        <v>105</v>
      </c>
      <c r="J109" s="10">
        <v>0</v>
      </c>
      <c r="K109" s="108"/>
      <c r="L109" s="266"/>
      <c r="M109" s="280"/>
      <c r="N109" s="82"/>
      <c r="Q109" s="6"/>
    </row>
    <row r="110" spans="1:17" s="83" customFormat="1" ht="15.75" hidden="1" thickBot="1" x14ac:dyDescent="0.3">
      <c r="A110" s="82"/>
      <c r="B110" s="82"/>
      <c r="C110" s="95"/>
      <c r="D110" s="96"/>
      <c r="E110" s="97"/>
      <c r="F110" s="98"/>
      <c r="G110" s="99"/>
      <c r="H110" s="100"/>
      <c r="I110" s="101" t="s">
        <v>106</v>
      </c>
      <c r="J110" s="10">
        <v>14000</v>
      </c>
      <c r="K110" s="108"/>
      <c r="L110" s="266"/>
      <c r="M110" s="280"/>
      <c r="N110" s="82"/>
      <c r="Q110" s="6"/>
    </row>
    <row r="111" spans="1:17" s="83" customFormat="1" ht="15.75" hidden="1" thickBot="1" x14ac:dyDescent="0.3">
      <c r="A111" s="82"/>
      <c r="B111" s="82"/>
      <c r="C111" s="95"/>
      <c r="D111" s="96"/>
      <c r="E111" s="97"/>
      <c r="F111" s="98"/>
      <c r="G111" s="99"/>
      <c r="H111" s="100"/>
      <c r="I111" s="101" t="s">
        <v>107</v>
      </c>
      <c r="J111" s="10">
        <v>0</v>
      </c>
      <c r="K111" s="108"/>
      <c r="L111" s="266"/>
      <c r="M111" s="280"/>
      <c r="N111" s="82"/>
      <c r="Q111" s="6"/>
    </row>
    <row r="112" spans="1:17" s="83" customFormat="1" ht="15.75" hidden="1" thickBot="1" x14ac:dyDescent="0.3">
      <c r="A112" s="82"/>
      <c r="B112" s="82"/>
      <c r="C112" s="95"/>
      <c r="D112" s="96"/>
      <c r="E112" s="97"/>
      <c r="F112" s="98"/>
      <c r="G112" s="99"/>
      <c r="H112" s="100"/>
      <c r="I112" s="101" t="s">
        <v>108</v>
      </c>
      <c r="J112" s="10">
        <v>14000</v>
      </c>
      <c r="K112" s="108"/>
      <c r="L112" s="266"/>
      <c r="M112" s="280"/>
      <c r="N112" s="82"/>
      <c r="Q112" s="6"/>
    </row>
    <row r="113" spans="1:17" s="83" customFormat="1" ht="15.75" hidden="1" thickBot="1" x14ac:dyDescent="0.3">
      <c r="A113" s="82"/>
      <c r="B113" s="82"/>
      <c r="C113" s="95"/>
      <c r="D113" s="96"/>
      <c r="E113" s="97"/>
      <c r="F113" s="98"/>
      <c r="G113" s="99"/>
      <c r="H113" s="100"/>
      <c r="I113" s="109" t="s">
        <v>109</v>
      </c>
      <c r="J113" s="10">
        <v>14000</v>
      </c>
      <c r="K113" s="108"/>
      <c r="L113" s="266"/>
      <c r="M113" s="280"/>
      <c r="N113" s="82"/>
      <c r="Q113" s="6"/>
    </row>
    <row r="114" spans="1:17" s="83" customFormat="1" ht="15.75" hidden="1" thickBot="1" x14ac:dyDescent="0.3">
      <c r="A114" s="82"/>
      <c r="B114" s="82"/>
      <c r="C114" s="95"/>
      <c r="D114" s="96"/>
      <c r="E114" s="97"/>
      <c r="F114" s="98"/>
      <c r="G114" s="99"/>
      <c r="H114" s="100"/>
      <c r="I114" s="101" t="s">
        <v>110</v>
      </c>
      <c r="J114" s="10">
        <v>14000</v>
      </c>
      <c r="K114" s="108"/>
      <c r="L114" s="266"/>
      <c r="M114" s="280"/>
      <c r="N114" s="82"/>
      <c r="Q114" s="6"/>
    </row>
    <row r="115" spans="1:17" s="83" customFormat="1" ht="15.75" hidden="1" thickBot="1" x14ac:dyDescent="0.3">
      <c r="A115" s="82"/>
      <c r="B115" s="82"/>
      <c r="C115" s="95"/>
      <c r="D115" s="96"/>
      <c r="E115" s="97"/>
      <c r="F115" s="98"/>
      <c r="G115" s="99"/>
      <c r="H115" s="100"/>
      <c r="I115" s="101" t="s">
        <v>111</v>
      </c>
      <c r="J115" s="10">
        <v>0</v>
      </c>
      <c r="K115" s="108"/>
      <c r="L115" s="266"/>
      <c r="M115" s="280"/>
      <c r="N115" s="82"/>
      <c r="Q115" s="6"/>
    </row>
    <row r="116" spans="1:17" s="83" customFormat="1" ht="15.75" hidden="1" thickBot="1" x14ac:dyDescent="0.3">
      <c r="A116" s="82"/>
      <c r="B116" s="82"/>
      <c r="C116" s="95"/>
      <c r="D116" s="96"/>
      <c r="E116" s="97"/>
      <c r="F116" s="98"/>
      <c r="G116" s="99"/>
      <c r="H116" s="100"/>
      <c r="I116" s="101" t="s">
        <v>112</v>
      </c>
      <c r="J116" s="10">
        <v>0</v>
      </c>
      <c r="K116" s="108"/>
      <c r="L116" s="266"/>
      <c r="M116" s="280"/>
      <c r="N116" s="82"/>
      <c r="Q116" s="6"/>
    </row>
    <row r="117" spans="1:17" s="83" customFormat="1" ht="15.75" hidden="1" thickBot="1" x14ac:dyDescent="0.3">
      <c r="A117" s="82"/>
      <c r="B117" s="82"/>
      <c r="C117" s="95"/>
      <c r="D117" s="96"/>
      <c r="E117" s="97"/>
      <c r="F117" s="98"/>
      <c r="G117" s="99"/>
      <c r="H117" s="100"/>
      <c r="I117" s="101" t="s">
        <v>113</v>
      </c>
      <c r="J117" s="10">
        <v>0</v>
      </c>
      <c r="K117" s="108"/>
      <c r="L117" s="266"/>
      <c r="M117" s="280"/>
      <c r="N117" s="82"/>
      <c r="Q117" s="6"/>
    </row>
    <row r="118" spans="1:17" s="83" customFormat="1" ht="15.75" hidden="1" thickBot="1" x14ac:dyDescent="0.3">
      <c r="A118" s="82"/>
      <c r="B118" s="82"/>
      <c r="C118" s="95"/>
      <c r="D118" s="96"/>
      <c r="E118" s="97"/>
      <c r="F118" s="98"/>
      <c r="G118" s="99"/>
      <c r="H118" s="100"/>
      <c r="I118" s="101" t="s">
        <v>114</v>
      </c>
      <c r="J118" s="10">
        <v>0</v>
      </c>
      <c r="K118" s="108"/>
      <c r="L118" s="266"/>
      <c r="M118" s="280"/>
      <c r="N118" s="82"/>
      <c r="Q118" s="6"/>
    </row>
    <row r="119" spans="1:17" s="83" customFormat="1" ht="15.75" hidden="1" thickBot="1" x14ac:dyDescent="0.3">
      <c r="A119" s="82"/>
      <c r="B119" s="82"/>
      <c r="C119" s="95"/>
      <c r="D119" s="96"/>
      <c r="E119" s="97"/>
      <c r="F119" s="98"/>
      <c r="G119" s="99"/>
      <c r="H119" s="100"/>
      <c r="I119" s="101" t="s">
        <v>115</v>
      </c>
      <c r="J119" s="10">
        <v>14000</v>
      </c>
      <c r="K119" s="108"/>
      <c r="L119" s="266"/>
      <c r="M119" s="280"/>
      <c r="N119" s="82"/>
      <c r="Q119" s="6"/>
    </row>
    <row r="120" spans="1:17" s="83" customFormat="1" ht="15.75" hidden="1" thickBot="1" x14ac:dyDescent="0.3">
      <c r="A120" s="82"/>
      <c r="B120" s="82"/>
      <c r="C120" s="95"/>
      <c r="D120" s="96"/>
      <c r="E120" s="97"/>
      <c r="F120" s="98"/>
      <c r="G120" s="99"/>
      <c r="H120" s="100"/>
      <c r="I120" s="101" t="s">
        <v>116</v>
      </c>
      <c r="J120" s="10">
        <v>0</v>
      </c>
      <c r="K120" s="108"/>
      <c r="L120" s="266"/>
      <c r="M120" s="280"/>
      <c r="N120" s="82"/>
      <c r="Q120" s="6"/>
    </row>
    <row r="121" spans="1:17" s="83" customFormat="1" ht="15.75" hidden="1" thickBot="1" x14ac:dyDescent="0.3">
      <c r="A121" s="82"/>
      <c r="B121" s="82"/>
      <c r="C121" s="95"/>
      <c r="D121" s="96"/>
      <c r="E121" s="97"/>
      <c r="F121" s="98"/>
      <c r="G121" s="99"/>
      <c r="H121" s="100"/>
      <c r="I121" s="101" t="s">
        <v>117</v>
      </c>
      <c r="J121" s="10">
        <v>14000</v>
      </c>
      <c r="K121" s="108"/>
      <c r="L121" s="266"/>
      <c r="M121" s="280"/>
      <c r="N121" s="82"/>
      <c r="Q121" s="6"/>
    </row>
    <row r="122" spans="1:17" s="83" customFormat="1" ht="15.75" hidden="1" thickBot="1" x14ac:dyDescent="0.3">
      <c r="A122" s="82"/>
      <c r="B122" s="82"/>
      <c r="C122" s="95"/>
      <c r="D122" s="96"/>
      <c r="E122" s="97"/>
      <c r="F122" s="98"/>
      <c r="G122" s="99"/>
      <c r="H122" s="100"/>
      <c r="I122" s="101" t="s">
        <v>118</v>
      </c>
      <c r="J122" s="10">
        <v>14000</v>
      </c>
      <c r="K122" s="108"/>
      <c r="L122" s="266"/>
      <c r="M122" s="280"/>
      <c r="N122" s="82"/>
      <c r="Q122" s="6"/>
    </row>
    <row r="123" spans="1:17" s="83" customFormat="1" ht="15.75" hidden="1" thickBot="1" x14ac:dyDescent="0.3">
      <c r="A123" s="82"/>
      <c r="B123" s="82"/>
      <c r="C123" s="95"/>
      <c r="D123" s="96"/>
      <c r="E123" s="97"/>
      <c r="F123" s="98"/>
      <c r="G123" s="99"/>
      <c r="H123" s="100"/>
      <c r="I123" s="101" t="s">
        <v>119</v>
      </c>
      <c r="J123" s="10">
        <v>14000</v>
      </c>
      <c r="K123" s="108"/>
      <c r="L123" s="266"/>
      <c r="M123" s="280"/>
      <c r="N123" s="82"/>
      <c r="Q123" s="6"/>
    </row>
    <row r="124" spans="1:17" s="83" customFormat="1" ht="15.75" hidden="1" thickBot="1" x14ac:dyDescent="0.3">
      <c r="A124" s="82"/>
      <c r="B124" s="82"/>
      <c r="C124" s="95"/>
      <c r="D124" s="96"/>
      <c r="E124" s="97"/>
      <c r="F124" s="98"/>
      <c r="G124" s="99"/>
      <c r="H124" s="100"/>
      <c r="I124" s="101" t="s">
        <v>120</v>
      </c>
      <c r="J124" s="10">
        <v>14000</v>
      </c>
      <c r="K124" s="108"/>
      <c r="L124" s="266"/>
      <c r="M124" s="280"/>
      <c r="N124" s="82"/>
      <c r="Q124" s="6"/>
    </row>
    <row r="125" spans="1:17" s="83" customFormat="1" ht="15.75" hidden="1" thickBot="1" x14ac:dyDescent="0.3">
      <c r="A125" s="82"/>
      <c r="B125" s="82"/>
      <c r="C125" s="95"/>
      <c r="D125" s="96"/>
      <c r="E125" s="97"/>
      <c r="F125" s="98"/>
      <c r="G125" s="99"/>
      <c r="H125" s="100"/>
      <c r="I125" s="101" t="s">
        <v>121</v>
      </c>
      <c r="J125" s="10">
        <v>14000</v>
      </c>
      <c r="K125" s="108"/>
      <c r="L125" s="266"/>
      <c r="M125" s="280"/>
      <c r="N125" s="82"/>
      <c r="Q125" s="6"/>
    </row>
    <row r="126" spans="1:17" s="83" customFormat="1" ht="15.75" hidden="1" thickBot="1" x14ac:dyDescent="0.3">
      <c r="A126" s="82"/>
      <c r="B126" s="82"/>
      <c r="C126" s="95"/>
      <c r="D126" s="96"/>
      <c r="E126" s="97"/>
      <c r="F126" s="98"/>
      <c r="G126" s="99"/>
      <c r="H126" s="100"/>
      <c r="I126" s="101" t="s">
        <v>122</v>
      </c>
      <c r="J126" s="10">
        <v>0</v>
      </c>
      <c r="K126" s="108"/>
      <c r="L126" s="266"/>
      <c r="M126" s="280"/>
      <c r="N126" s="82"/>
      <c r="Q126" s="6"/>
    </row>
    <row r="127" spans="1:17" s="83" customFormat="1" ht="15.75" hidden="1" thickBot="1" x14ac:dyDescent="0.3">
      <c r="A127" s="82"/>
      <c r="B127" s="82"/>
      <c r="C127" s="95"/>
      <c r="D127" s="96"/>
      <c r="E127" s="97"/>
      <c r="F127" s="98"/>
      <c r="G127" s="99"/>
      <c r="H127" s="100"/>
      <c r="I127" s="101" t="s">
        <v>123</v>
      </c>
      <c r="J127" s="10">
        <v>68700</v>
      </c>
      <c r="K127" s="108"/>
      <c r="L127" s="266"/>
      <c r="M127" s="280"/>
      <c r="N127" s="82"/>
      <c r="Q127" s="6"/>
    </row>
    <row r="128" spans="1:17" s="83" customFormat="1" ht="15.75" hidden="1" thickBot="1" x14ac:dyDescent="0.3">
      <c r="A128" s="82"/>
      <c r="B128" s="82"/>
      <c r="C128" s="95"/>
      <c r="D128" s="96"/>
      <c r="E128" s="97"/>
      <c r="F128" s="98"/>
      <c r="G128" s="99"/>
      <c r="H128" s="100"/>
      <c r="I128" s="101" t="s">
        <v>124</v>
      </c>
      <c r="J128" s="10">
        <v>48000</v>
      </c>
      <c r="K128" s="108"/>
      <c r="L128" s="266"/>
      <c r="M128" s="280"/>
      <c r="N128" s="82"/>
      <c r="Q128" s="6"/>
    </row>
    <row r="129" spans="1:17" s="83" customFormat="1" ht="15.75" hidden="1" thickBot="1" x14ac:dyDescent="0.3">
      <c r="A129" s="82"/>
      <c r="B129" s="82"/>
      <c r="C129" s="95"/>
      <c r="D129" s="96"/>
      <c r="E129" s="97"/>
      <c r="F129" s="98"/>
      <c r="G129" s="99"/>
      <c r="H129" s="100"/>
      <c r="I129" s="101" t="s">
        <v>125</v>
      </c>
      <c r="J129" s="10">
        <v>17000</v>
      </c>
      <c r="K129" s="108"/>
      <c r="L129" s="266"/>
      <c r="M129" s="280"/>
      <c r="N129" s="82"/>
      <c r="Q129" s="6"/>
    </row>
    <row r="130" spans="1:17" s="83" customFormat="1" ht="15.75" hidden="1" thickBot="1" x14ac:dyDescent="0.3">
      <c r="A130" s="82"/>
      <c r="B130" s="82"/>
      <c r="C130" s="95"/>
      <c r="D130" s="96"/>
      <c r="E130" s="97"/>
      <c r="F130" s="98"/>
      <c r="G130" s="99"/>
      <c r="H130" s="100"/>
      <c r="I130" s="101" t="s">
        <v>126</v>
      </c>
      <c r="J130" s="10">
        <v>17000</v>
      </c>
      <c r="K130" s="108"/>
      <c r="L130" s="266"/>
      <c r="M130" s="280"/>
      <c r="N130" s="82"/>
      <c r="Q130" s="6"/>
    </row>
    <row r="131" spans="1:17" s="83" customFormat="1" ht="15.75" hidden="1" thickBot="1" x14ac:dyDescent="0.3">
      <c r="A131" s="82"/>
      <c r="B131" s="82"/>
      <c r="C131" s="95"/>
      <c r="D131" s="96"/>
      <c r="E131" s="97"/>
      <c r="F131" s="98"/>
      <c r="G131" s="99"/>
      <c r="H131" s="100"/>
      <c r="I131" s="101" t="s">
        <v>127</v>
      </c>
      <c r="J131" s="10">
        <v>0</v>
      </c>
      <c r="K131" s="108"/>
      <c r="L131" s="266"/>
      <c r="M131" s="280"/>
      <c r="N131" s="82"/>
      <c r="Q131" s="6"/>
    </row>
    <row r="132" spans="1:17" s="83" customFormat="1" ht="15.75" hidden="1" thickBot="1" x14ac:dyDescent="0.3">
      <c r="A132" s="82"/>
      <c r="B132" s="82"/>
      <c r="C132" s="95"/>
      <c r="D132" s="96"/>
      <c r="E132" s="97"/>
      <c r="F132" s="98"/>
      <c r="G132" s="99"/>
      <c r="H132" s="100"/>
      <c r="I132" s="101" t="s">
        <v>128</v>
      </c>
      <c r="J132" s="10">
        <v>0</v>
      </c>
      <c r="K132" s="108"/>
      <c r="L132" s="266"/>
      <c r="M132" s="280"/>
      <c r="N132" s="82"/>
      <c r="Q132" s="6"/>
    </row>
    <row r="133" spans="1:17" s="83" customFormat="1" ht="15.75" hidden="1" thickBot="1" x14ac:dyDescent="0.3">
      <c r="A133" s="82"/>
      <c r="B133" s="82"/>
      <c r="C133" s="95"/>
      <c r="D133" s="96"/>
      <c r="E133" s="97"/>
      <c r="F133" s="98"/>
      <c r="G133" s="99"/>
      <c r="H133" s="100"/>
      <c r="I133" s="101" t="s">
        <v>129</v>
      </c>
      <c r="J133" s="10">
        <v>0</v>
      </c>
      <c r="K133" s="108"/>
      <c r="L133" s="266"/>
      <c r="M133" s="280"/>
      <c r="N133" s="82"/>
      <c r="Q133" s="6"/>
    </row>
    <row r="134" spans="1:17" s="83" customFormat="1" ht="15.75" hidden="1" thickBot="1" x14ac:dyDescent="0.3">
      <c r="A134" s="82"/>
      <c r="B134" s="82"/>
      <c r="C134" s="95"/>
      <c r="D134" s="96"/>
      <c r="E134" s="97"/>
      <c r="F134" s="98"/>
      <c r="G134" s="99"/>
      <c r="H134" s="106"/>
      <c r="I134" s="101" t="s">
        <v>130</v>
      </c>
      <c r="J134" s="10">
        <v>0</v>
      </c>
      <c r="K134" s="108"/>
      <c r="L134" s="266"/>
      <c r="M134" s="280"/>
      <c r="N134" s="82"/>
      <c r="Q134" s="6"/>
    </row>
    <row r="135" spans="1:17" s="83" customFormat="1" ht="15.75" hidden="1" thickBot="1" x14ac:dyDescent="0.3">
      <c r="A135" s="82"/>
      <c r="B135" s="82"/>
      <c r="C135" s="95"/>
      <c r="D135" s="96"/>
      <c r="E135" s="97"/>
      <c r="F135" s="98"/>
      <c r="G135" s="99"/>
      <c r="H135" s="100"/>
      <c r="I135" s="101" t="s">
        <v>131</v>
      </c>
      <c r="J135" s="10">
        <v>0</v>
      </c>
      <c r="K135" s="108"/>
      <c r="L135" s="266"/>
      <c r="M135" s="280"/>
      <c r="N135" s="82"/>
      <c r="Q135" s="6"/>
    </row>
    <row r="136" spans="1:17" s="83" customFormat="1" ht="15.75" hidden="1" thickBot="1" x14ac:dyDescent="0.3">
      <c r="A136" s="82"/>
      <c r="B136" s="82"/>
      <c r="C136" s="95"/>
      <c r="D136" s="96"/>
      <c r="E136" s="97"/>
      <c r="F136" s="98"/>
      <c r="G136" s="99"/>
      <c r="H136" s="100"/>
      <c r="I136" s="101" t="s">
        <v>132</v>
      </c>
      <c r="J136" s="10">
        <v>0</v>
      </c>
      <c r="K136" s="108"/>
      <c r="L136" s="266"/>
      <c r="M136" s="280"/>
      <c r="N136" s="82"/>
      <c r="Q136" s="6"/>
    </row>
    <row r="137" spans="1:17" s="83" customFormat="1" ht="15.75" hidden="1" thickBot="1" x14ac:dyDescent="0.3">
      <c r="A137" s="82"/>
      <c r="B137" s="82"/>
      <c r="C137" s="95"/>
      <c r="D137" s="96"/>
      <c r="E137" s="97"/>
      <c r="F137" s="98"/>
      <c r="G137" s="99"/>
      <c r="H137" s="100"/>
      <c r="I137" s="101" t="s">
        <v>133</v>
      </c>
      <c r="J137" s="10">
        <v>14000</v>
      </c>
      <c r="K137" s="108"/>
      <c r="L137" s="266"/>
      <c r="M137" s="280"/>
      <c r="N137" s="82"/>
      <c r="Q137" s="6"/>
    </row>
    <row r="138" spans="1:17" s="83" customFormat="1" ht="15.75" hidden="1" thickBot="1" x14ac:dyDescent="0.3">
      <c r="A138" s="82"/>
      <c r="B138" s="82"/>
      <c r="C138" s="95"/>
      <c r="D138" s="96"/>
      <c r="E138" s="97"/>
      <c r="F138" s="98"/>
      <c r="G138" s="99"/>
      <c r="H138" s="100"/>
      <c r="I138" s="101" t="s">
        <v>134</v>
      </c>
      <c r="J138" s="10">
        <v>17000</v>
      </c>
      <c r="K138" s="108"/>
      <c r="L138" s="266"/>
      <c r="M138" s="280"/>
      <c r="N138" s="82"/>
      <c r="Q138" s="6"/>
    </row>
    <row r="139" spans="1:17" s="83" customFormat="1" ht="15.75" hidden="1" thickBot="1" x14ac:dyDescent="0.3">
      <c r="A139" s="82"/>
      <c r="B139" s="82"/>
      <c r="C139" s="95"/>
      <c r="D139" s="96"/>
      <c r="E139" s="97"/>
      <c r="F139" s="98"/>
      <c r="G139" s="99"/>
      <c r="H139" s="100"/>
      <c r="I139" s="101" t="s">
        <v>135</v>
      </c>
      <c r="J139" s="10">
        <v>0</v>
      </c>
      <c r="K139" s="108"/>
      <c r="L139" s="266"/>
      <c r="M139" s="280"/>
      <c r="N139" s="82"/>
      <c r="Q139" s="6"/>
    </row>
    <row r="140" spans="1:17" s="83" customFormat="1" ht="15.75" hidden="1" thickBot="1" x14ac:dyDescent="0.3">
      <c r="A140" s="82"/>
      <c r="B140" s="82"/>
      <c r="C140" s="95"/>
      <c r="D140" s="96"/>
      <c r="E140" s="97"/>
      <c r="F140" s="98"/>
      <c r="G140" s="99"/>
      <c r="H140" s="100"/>
      <c r="I140" s="101" t="s">
        <v>136</v>
      </c>
      <c r="J140" s="10">
        <v>20000</v>
      </c>
      <c r="K140" s="108"/>
      <c r="L140" s="266"/>
      <c r="M140" s="280"/>
      <c r="N140" s="82"/>
      <c r="Q140" s="6"/>
    </row>
    <row r="141" spans="1:17" s="83" customFormat="1" ht="15.75" hidden="1" thickBot="1" x14ac:dyDescent="0.3">
      <c r="A141" s="82"/>
      <c r="B141" s="82"/>
      <c r="C141" s="95"/>
      <c r="D141" s="96"/>
      <c r="E141" s="97"/>
      <c r="F141" s="98"/>
      <c r="G141" s="99"/>
      <c r="H141" s="106"/>
      <c r="I141" s="101" t="s">
        <v>137</v>
      </c>
      <c r="J141" s="10">
        <v>20000</v>
      </c>
      <c r="K141" s="108"/>
      <c r="L141" s="266"/>
      <c r="M141" s="280"/>
      <c r="N141" s="82"/>
      <c r="Q141" s="6"/>
    </row>
    <row r="142" spans="1:17" s="83" customFormat="1" ht="15.75" hidden="1" thickBot="1" x14ac:dyDescent="0.3">
      <c r="A142" s="82"/>
      <c r="B142" s="82"/>
      <c r="C142" s="95"/>
      <c r="D142" s="96"/>
      <c r="E142" s="97"/>
      <c r="F142" s="98"/>
      <c r="G142" s="99"/>
      <c r="H142" s="100"/>
      <c r="I142" s="101" t="s">
        <v>138</v>
      </c>
      <c r="J142" s="10">
        <v>0</v>
      </c>
      <c r="K142" s="108"/>
      <c r="L142" s="266"/>
      <c r="M142" s="280"/>
      <c r="N142" s="82"/>
      <c r="Q142" s="6"/>
    </row>
    <row r="143" spans="1:17" s="83" customFormat="1" ht="15.75" hidden="1" thickBot="1" x14ac:dyDescent="0.3">
      <c r="A143" s="82"/>
      <c r="B143" s="82"/>
      <c r="C143" s="95"/>
      <c r="D143" s="96"/>
      <c r="E143" s="97"/>
      <c r="F143" s="98"/>
      <c r="G143" s="99"/>
      <c r="H143" s="100"/>
      <c r="I143" s="101" t="s">
        <v>139</v>
      </c>
      <c r="J143" s="10">
        <v>20000</v>
      </c>
      <c r="K143" s="108"/>
      <c r="L143" s="266"/>
      <c r="M143" s="280"/>
      <c r="N143" s="82"/>
      <c r="Q143" s="6"/>
    </row>
    <row r="144" spans="1:17" s="83" customFormat="1" ht="15.75" hidden="1" thickBot="1" x14ac:dyDescent="0.3">
      <c r="A144" s="82"/>
      <c r="B144" s="82"/>
      <c r="C144" s="95"/>
      <c r="D144" s="96"/>
      <c r="E144" s="97"/>
      <c r="F144" s="98"/>
      <c r="G144" s="99"/>
      <c r="H144" s="100"/>
      <c r="I144" s="110" t="s">
        <v>140</v>
      </c>
      <c r="J144" s="10">
        <v>14000</v>
      </c>
      <c r="K144" s="108"/>
      <c r="L144" s="266"/>
      <c r="M144" s="280"/>
      <c r="N144" s="82"/>
      <c r="Q144" s="6"/>
    </row>
    <row r="145" spans="1:17" s="83" customFormat="1" ht="15.75" hidden="1" thickBot="1" x14ac:dyDescent="0.3">
      <c r="A145" s="82"/>
      <c r="B145" s="82"/>
      <c r="C145" s="95"/>
      <c r="D145" s="96"/>
      <c r="E145" s="97"/>
      <c r="F145" s="98"/>
      <c r="G145" s="99"/>
      <c r="H145" s="100"/>
      <c r="I145" s="110" t="s">
        <v>141</v>
      </c>
      <c r="J145" s="10">
        <v>14000</v>
      </c>
      <c r="K145" s="108"/>
      <c r="L145" s="266"/>
      <c r="M145" s="280"/>
      <c r="N145" s="82"/>
      <c r="Q145" s="6"/>
    </row>
    <row r="146" spans="1:17" s="83" customFormat="1" ht="15.75" hidden="1" thickBot="1" x14ac:dyDescent="0.3">
      <c r="A146" s="82"/>
      <c r="B146" s="82"/>
      <c r="C146" s="95"/>
      <c r="D146" s="96"/>
      <c r="E146" s="97"/>
      <c r="F146" s="98"/>
      <c r="G146" s="99"/>
      <c r="H146" s="100"/>
      <c r="I146" s="110" t="s">
        <v>142</v>
      </c>
      <c r="J146" s="10">
        <v>4000</v>
      </c>
      <c r="K146" s="108"/>
      <c r="L146" s="266"/>
      <c r="M146" s="280"/>
      <c r="N146" s="82"/>
      <c r="Q146" s="6"/>
    </row>
    <row r="147" spans="1:17" s="83" customFormat="1" ht="15.75" hidden="1" thickBot="1" x14ac:dyDescent="0.3">
      <c r="A147" s="82"/>
      <c r="B147" s="82"/>
      <c r="C147" s="95"/>
      <c r="D147" s="96"/>
      <c r="E147" s="97"/>
      <c r="F147" s="98"/>
      <c r="G147" s="99"/>
      <c r="H147" s="100"/>
      <c r="I147" s="110" t="s">
        <v>143</v>
      </c>
      <c r="J147" s="10">
        <v>17000</v>
      </c>
      <c r="K147" s="108"/>
      <c r="L147" s="266"/>
      <c r="M147" s="280"/>
      <c r="N147" s="82"/>
      <c r="Q147" s="6"/>
    </row>
    <row r="148" spans="1:17" s="83" customFormat="1" ht="15.75" hidden="1" thickBot="1" x14ac:dyDescent="0.3">
      <c r="A148" s="82"/>
      <c r="B148" s="82"/>
      <c r="C148" s="95"/>
      <c r="D148" s="96"/>
      <c r="E148" s="97"/>
      <c r="F148" s="98"/>
      <c r="G148" s="99"/>
      <c r="H148" s="100"/>
      <c r="I148" s="110" t="s">
        <v>144</v>
      </c>
      <c r="J148" s="10">
        <v>0</v>
      </c>
      <c r="K148" s="108"/>
      <c r="L148" s="266"/>
      <c r="M148" s="280"/>
      <c r="N148" s="82"/>
      <c r="Q148" s="6"/>
    </row>
    <row r="149" spans="1:17" s="83" customFormat="1" ht="15.75" hidden="1" thickBot="1" x14ac:dyDescent="0.3">
      <c r="A149" s="82"/>
      <c r="B149" s="82"/>
      <c r="C149" s="95"/>
      <c r="D149" s="96"/>
      <c r="E149" s="97"/>
      <c r="F149" s="98"/>
      <c r="G149" s="99"/>
      <c r="H149" s="100"/>
      <c r="I149" s="110" t="s">
        <v>145</v>
      </c>
      <c r="J149" s="10">
        <v>0</v>
      </c>
      <c r="K149" s="108"/>
      <c r="L149" s="266"/>
      <c r="M149" s="280"/>
      <c r="N149" s="82"/>
      <c r="Q149" s="6"/>
    </row>
    <row r="150" spans="1:17" s="83" customFormat="1" ht="15.75" hidden="1" thickBot="1" x14ac:dyDescent="0.3">
      <c r="A150" s="82"/>
      <c r="B150" s="82"/>
      <c r="C150" s="95"/>
      <c r="D150" s="96"/>
      <c r="E150" s="97"/>
      <c r="F150" s="98"/>
      <c r="G150" s="99"/>
      <c r="H150" s="100"/>
      <c r="I150" s="110" t="s">
        <v>146</v>
      </c>
      <c r="J150" s="10">
        <v>0</v>
      </c>
      <c r="K150" s="108"/>
      <c r="L150" s="266"/>
      <c r="M150" s="280"/>
      <c r="N150" s="82"/>
      <c r="Q150" s="6"/>
    </row>
    <row r="151" spans="1:17" s="83" customFormat="1" ht="15.75" hidden="1" thickBot="1" x14ac:dyDescent="0.3">
      <c r="A151" s="82"/>
      <c r="B151" s="82"/>
      <c r="C151" s="95"/>
      <c r="D151" s="96"/>
      <c r="E151" s="97"/>
      <c r="F151" s="98"/>
      <c r="G151" s="99"/>
      <c r="H151" s="100"/>
      <c r="I151" s="110" t="s">
        <v>147</v>
      </c>
      <c r="J151" s="10">
        <v>0</v>
      </c>
      <c r="K151" s="108"/>
      <c r="L151" s="266"/>
      <c r="M151" s="280"/>
      <c r="N151" s="82"/>
      <c r="Q151" s="6"/>
    </row>
    <row r="152" spans="1:17" s="83" customFormat="1" ht="15.75" hidden="1" thickBot="1" x14ac:dyDescent="0.3">
      <c r="A152" s="82"/>
      <c r="B152" s="82"/>
      <c r="C152" s="95"/>
      <c r="D152" s="96"/>
      <c r="E152" s="97"/>
      <c r="F152" s="98"/>
      <c r="G152" s="99"/>
      <c r="H152" s="100"/>
      <c r="I152" s="110" t="s">
        <v>148</v>
      </c>
      <c r="J152" s="10">
        <v>14000</v>
      </c>
      <c r="K152" s="108"/>
      <c r="L152" s="266"/>
      <c r="M152" s="280"/>
      <c r="N152" s="82"/>
      <c r="Q152" s="6"/>
    </row>
    <row r="153" spans="1:17" s="83" customFormat="1" ht="15.75" hidden="1" thickBot="1" x14ac:dyDescent="0.3">
      <c r="A153" s="82"/>
      <c r="B153" s="82"/>
      <c r="C153" s="95"/>
      <c r="D153" s="96"/>
      <c r="E153" s="97"/>
      <c r="F153" s="98"/>
      <c r="G153" s="99"/>
      <c r="H153" s="100"/>
      <c r="I153" s="110" t="s">
        <v>149</v>
      </c>
      <c r="J153" s="10">
        <v>14000</v>
      </c>
      <c r="K153" s="108"/>
      <c r="L153" s="266"/>
      <c r="M153" s="280"/>
      <c r="N153" s="82"/>
      <c r="Q153" s="6"/>
    </row>
    <row r="154" spans="1:17" s="83" customFormat="1" x14ac:dyDescent="0.2">
      <c r="A154" s="82">
        <f t="shared" ref="A154:A217" si="7">E$3</f>
        <v>0</v>
      </c>
      <c r="B154" s="82">
        <f t="shared" ref="B154:B217" si="8">E$10</f>
        <v>0</v>
      </c>
      <c r="C154" s="111">
        <v>8704</v>
      </c>
      <c r="D154" s="117"/>
      <c r="E154" s="118"/>
      <c r="F154" s="112"/>
      <c r="G154" s="183"/>
      <c r="H154" s="184"/>
      <c r="I154" s="113"/>
      <c r="J154" s="120"/>
      <c r="K154" s="82"/>
      <c r="L154" s="266"/>
      <c r="M154" s="280"/>
      <c r="N154" s="114"/>
      <c r="O154" s="115"/>
      <c r="Q154" s="6"/>
    </row>
    <row r="155" spans="1:17" s="83" customFormat="1" x14ac:dyDescent="0.2">
      <c r="A155" s="82">
        <f t="shared" si="7"/>
        <v>0</v>
      </c>
      <c r="B155" s="82">
        <f t="shared" si="8"/>
        <v>0</v>
      </c>
      <c r="C155" s="116">
        <v>8705</v>
      </c>
      <c r="D155" s="117"/>
      <c r="E155" s="118"/>
      <c r="F155" s="112"/>
      <c r="G155" s="183"/>
      <c r="H155" s="184"/>
      <c r="I155" s="113"/>
      <c r="J155" s="120"/>
      <c r="K155" s="82"/>
      <c r="L155" s="266"/>
      <c r="M155" s="280"/>
      <c r="N155" s="114"/>
      <c r="O155" s="115"/>
      <c r="Q155" s="6"/>
    </row>
    <row r="156" spans="1:17" s="83" customFormat="1" ht="14.25" customHeight="1" x14ac:dyDescent="0.2">
      <c r="A156" s="82">
        <f t="shared" si="7"/>
        <v>0</v>
      </c>
      <c r="B156" s="82">
        <f t="shared" si="8"/>
        <v>0</v>
      </c>
      <c r="C156" s="116">
        <v>8706</v>
      </c>
      <c r="D156" s="117"/>
      <c r="E156" s="118"/>
      <c r="F156" s="112"/>
      <c r="G156" s="183"/>
      <c r="H156" s="184"/>
      <c r="I156" s="113"/>
      <c r="J156" s="120"/>
      <c r="K156" s="82"/>
      <c r="L156" s="266"/>
      <c r="M156" s="280"/>
      <c r="N156" s="114"/>
      <c r="O156" s="115"/>
      <c r="Q156" s="6"/>
    </row>
    <row r="157" spans="1:17" s="83" customFormat="1" ht="14.25" customHeight="1" x14ac:dyDescent="0.2">
      <c r="A157" s="82">
        <f t="shared" si="7"/>
        <v>0</v>
      </c>
      <c r="B157" s="82">
        <f t="shared" si="8"/>
        <v>0</v>
      </c>
      <c r="C157" s="116">
        <v>8707</v>
      </c>
      <c r="D157" s="117"/>
      <c r="E157" s="118"/>
      <c r="F157" s="112"/>
      <c r="G157" s="183"/>
      <c r="H157" s="184"/>
      <c r="I157" s="113"/>
      <c r="J157" s="120"/>
      <c r="K157" s="82"/>
      <c r="L157" s="266"/>
      <c r="M157" s="280"/>
      <c r="N157" s="114"/>
      <c r="O157" s="115"/>
      <c r="Q157" s="6"/>
    </row>
    <row r="158" spans="1:17" s="83" customFormat="1" x14ac:dyDescent="0.2">
      <c r="A158" s="82">
        <f t="shared" si="7"/>
        <v>0</v>
      </c>
      <c r="B158" s="82">
        <f t="shared" si="8"/>
        <v>0</v>
      </c>
      <c r="C158" s="116">
        <v>8708</v>
      </c>
      <c r="D158" s="117"/>
      <c r="E158" s="118"/>
      <c r="F158" s="112"/>
      <c r="G158" s="183"/>
      <c r="H158" s="184"/>
      <c r="I158" s="113"/>
      <c r="J158" s="120"/>
      <c r="K158" s="82"/>
      <c r="L158" s="266"/>
      <c r="M158" s="280"/>
      <c r="N158" s="114"/>
      <c r="O158" s="115"/>
      <c r="Q158" s="6"/>
    </row>
    <row r="159" spans="1:17" s="83" customFormat="1" x14ac:dyDescent="0.2">
      <c r="A159" s="82">
        <f t="shared" si="7"/>
        <v>0</v>
      </c>
      <c r="B159" s="82">
        <f t="shared" si="8"/>
        <v>0</v>
      </c>
      <c r="C159" s="116">
        <v>8709</v>
      </c>
      <c r="D159" s="117"/>
      <c r="E159" s="118"/>
      <c r="F159" s="112"/>
      <c r="G159" s="183"/>
      <c r="H159" s="184"/>
      <c r="I159" s="113"/>
      <c r="J159" s="120"/>
      <c r="K159" s="82"/>
      <c r="L159" s="266"/>
      <c r="M159" s="280"/>
      <c r="N159" s="114"/>
      <c r="O159" s="115"/>
      <c r="Q159" s="6"/>
    </row>
    <row r="160" spans="1:17" s="83" customFormat="1" x14ac:dyDescent="0.2">
      <c r="A160" s="82">
        <f t="shared" si="7"/>
        <v>0</v>
      </c>
      <c r="B160" s="82">
        <f t="shared" si="8"/>
        <v>0</v>
      </c>
      <c r="C160" s="116">
        <v>8710</v>
      </c>
      <c r="D160" s="117"/>
      <c r="E160" s="118"/>
      <c r="F160" s="112"/>
      <c r="G160" s="183"/>
      <c r="H160" s="184"/>
      <c r="I160" s="113"/>
      <c r="J160" s="120"/>
      <c r="K160" s="82"/>
      <c r="L160" s="266"/>
      <c r="M160" s="280"/>
      <c r="N160" s="114"/>
      <c r="O160" s="115"/>
      <c r="Q160" s="6"/>
    </row>
    <row r="161" spans="1:17" s="83" customFormat="1" x14ac:dyDescent="0.2">
      <c r="A161" s="82">
        <f t="shared" si="7"/>
        <v>0</v>
      </c>
      <c r="B161" s="82">
        <f t="shared" si="8"/>
        <v>0</v>
      </c>
      <c r="C161" s="116">
        <v>8711</v>
      </c>
      <c r="D161" s="117"/>
      <c r="E161" s="118"/>
      <c r="F161" s="112"/>
      <c r="G161" s="183"/>
      <c r="H161" s="184"/>
      <c r="I161" s="113"/>
      <c r="J161" s="120"/>
      <c r="K161" s="82"/>
      <c r="L161" s="266"/>
      <c r="M161" s="280"/>
      <c r="N161" s="114"/>
      <c r="O161" s="115"/>
      <c r="Q161" s="6"/>
    </row>
    <row r="162" spans="1:17" s="83" customFormat="1" x14ac:dyDescent="0.2">
      <c r="A162" s="82">
        <f t="shared" si="7"/>
        <v>0</v>
      </c>
      <c r="B162" s="82">
        <f t="shared" si="8"/>
        <v>0</v>
      </c>
      <c r="C162" s="116">
        <v>8712</v>
      </c>
      <c r="D162" s="117"/>
      <c r="E162" s="118"/>
      <c r="F162" s="112"/>
      <c r="G162" s="183"/>
      <c r="H162" s="184"/>
      <c r="I162" s="113"/>
      <c r="J162" s="120"/>
      <c r="K162" s="82"/>
      <c r="L162" s="266"/>
      <c r="M162" s="280"/>
      <c r="N162" s="114"/>
      <c r="O162" s="115"/>
      <c r="Q162" s="6"/>
    </row>
    <row r="163" spans="1:17" s="83" customFormat="1" x14ac:dyDescent="0.2">
      <c r="A163" s="82">
        <f t="shared" si="7"/>
        <v>0</v>
      </c>
      <c r="B163" s="82">
        <f t="shared" si="8"/>
        <v>0</v>
      </c>
      <c r="C163" s="116">
        <v>8713</v>
      </c>
      <c r="D163" s="117"/>
      <c r="E163" s="118"/>
      <c r="F163" s="112"/>
      <c r="G163" s="183"/>
      <c r="H163" s="184"/>
      <c r="I163" s="113"/>
      <c r="J163" s="120"/>
      <c r="K163" s="82"/>
      <c r="L163" s="266"/>
      <c r="M163" s="280"/>
      <c r="N163" s="114"/>
      <c r="O163" s="115"/>
      <c r="Q163" s="6"/>
    </row>
    <row r="164" spans="1:17" s="83" customFormat="1" x14ac:dyDescent="0.2">
      <c r="A164" s="82">
        <f t="shared" si="7"/>
        <v>0</v>
      </c>
      <c r="B164" s="82">
        <f t="shared" si="8"/>
        <v>0</v>
      </c>
      <c r="C164" s="116">
        <v>8714</v>
      </c>
      <c r="D164" s="117"/>
      <c r="E164" s="118"/>
      <c r="F164" s="112"/>
      <c r="G164" s="183"/>
      <c r="H164" s="184"/>
      <c r="I164" s="113"/>
      <c r="J164" s="120"/>
      <c r="K164" s="82"/>
      <c r="L164" s="266"/>
      <c r="M164" s="280"/>
      <c r="N164" s="114"/>
      <c r="O164" s="115"/>
      <c r="Q164" s="6"/>
    </row>
    <row r="165" spans="1:17" s="83" customFormat="1" x14ac:dyDescent="0.2">
      <c r="A165" s="82">
        <f t="shared" si="7"/>
        <v>0</v>
      </c>
      <c r="B165" s="82">
        <f t="shared" si="8"/>
        <v>0</v>
      </c>
      <c r="C165" s="116">
        <v>8715</v>
      </c>
      <c r="D165" s="117"/>
      <c r="E165" s="118"/>
      <c r="F165" s="112"/>
      <c r="G165" s="183"/>
      <c r="H165" s="184"/>
      <c r="I165" s="113"/>
      <c r="J165" s="120"/>
      <c r="K165" s="82"/>
      <c r="L165" s="266"/>
      <c r="M165" s="280"/>
      <c r="N165" s="114"/>
      <c r="O165" s="115"/>
      <c r="Q165" s="6"/>
    </row>
    <row r="166" spans="1:17" s="83" customFormat="1" x14ac:dyDescent="0.2">
      <c r="A166" s="82">
        <f t="shared" si="7"/>
        <v>0</v>
      </c>
      <c r="B166" s="82">
        <f t="shared" si="8"/>
        <v>0</v>
      </c>
      <c r="C166" s="116">
        <v>8716</v>
      </c>
      <c r="D166" s="117"/>
      <c r="E166" s="118"/>
      <c r="F166" s="112"/>
      <c r="G166" s="183"/>
      <c r="H166" s="184"/>
      <c r="I166" s="113"/>
      <c r="J166" s="120"/>
      <c r="K166" s="82"/>
      <c r="L166" s="266"/>
      <c r="M166" s="280"/>
      <c r="N166" s="114"/>
      <c r="O166" s="115"/>
      <c r="Q166" s="6"/>
    </row>
    <row r="167" spans="1:17" s="83" customFormat="1" x14ac:dyDescent="0.2">
      <c r="A167" s="82">
        <f t="shared" si="7"/>
        <v>0</v>
      </c>
      <c r="B167" s="82">
        <f t="shared" si="8"/>
        <v>0</v>
      </c>
      <c r="C167" s="116">
        <v>8717</v>
      </c>
      <c r="D167" s="117"/>
      <c r="E167" s="118"/>
      <c r="F167" s="112"/>
      <c r="G167" s="183"/>
      <c r="H167" s="184"/>
      <c r="I167" s="113"/>
      <c r="J167" s="120"/>
      <c r="K167" s="82"/>
      <c r="L167" s="266"/>
      <c r="M167" s="280"/>
      <c r="N167" s="114"/>
      <c r="O167" s="115"/>
      <c r="Q167" s="6"/>
    </row>
    <row r="168" spans="1:17" s="83" customFormat="1" x14ac:dyDescent="0.2">
      <c r="A168" s="82">
        <f t="shared" si="7"/>
        <v>0</v>
      </c>
      <c r="B168" s="82">
        <f t="shared" si="8"/>
        <v>0</v>
      </c>
      <c r="C168" s="116">
        <v>8718</v>
      </c>
      <c r="D168" s="117"/>
      <c r="E168" s="118"/>
      <c r="F168" s="112"/>
      <c r="G168" s="183"/>
      <c r="H168" s="184"/>
      <c r="I168" s="113"/>
      <c r="J168" s="120"/>
      <c r="K168" s="82"/>
      <c r="L168" s="266"/>
      <c r="M168" s="280"/>
      <c r="N168" s="114"/>
      <c r="O168" s="115"/>
      <c r="Q168" s="6"/>
    </row>
    <row r="169" spans="1:17" s="83" customFormat="1" x14ac:dyDescent="0.2">
      <c r="A169" s="82">
        <f t="shared" si="7"/>
        <v>0</v>
      </c>
      <c r="B169" s="82">
        <f t="shared" si="8"/>
        <v>0</v>
      </c>
      <c r="C169" s="116">
        <v>8719</v>
      </c>
      <c r="D169" s="117"/>
      <c r="E169" s="118"/>
      <c r="F169" s="112"/>
      <c r="G169" s="183"/>
      <c r="H169" s="184"/>
      <c r="I169" s="113"/>
      <c r="J169" s="120"/>
      <c r="K169" s="82"/>
      <c r="L169" s="266"/>
      <c r="M169" s="280"/>
      <c r="N169" s="114"/>
      <c r="O169" s="115"/>
      <c r="Q169" s="6"/>
    </row>
    <row r="170" spans="1:17" s="83" customFormat="1" x14ac:dyDescent="0.2">
      <c r="A170" s="82">
        <f t="shared" si="7"/>
        <v>0</v>
      </c>
      <c r="B170" s="82">
        <f t="shared" si="8"/>
        <v>0</v>
      </c>
      <c r="C170" s="116">
        <v>8720</v>
      </c>
      <c r="D170" s="117"/>
      <c r="E170" s="118"/>
      <c r="F170" s="112"/>
      <c r="G170" s="183"/>
      <c r="H170" s="184"/>
      <c r="I170" s="113"/>
      <c r="J170" s="120"/>
      <c r="K170" s="82"/>
      <c r="L170" s="266"/>
      <c r="M170" s="280"/>
      <c r="N170" s="114"/>
      <c r="O170" s="115"/>
      <c r="Q170" s="6"/>
    </row>
    <row r="171" spans="1:17" s="83" customFormat="1" x14ac:dyDescent="0.2">
      <c r="A171" s="82">
        <f t="shared" si="7"/>
        <v>0</v>
      </c>
      <c r="B171" s="82">
        <f t="shared" si="8"/>
        <v>0</v>
      </c>
      <c r="C171" s="116">
        <v>8721</v>
      </c>
      <c r="D171" s="117"/>
      <c r="E171" s="118"/>
      <c r="F171" s="112"/>
      <c r="G171" s="183"/>
      <c r="H171" s="184"/>
      <c r="I171" s="113"/>
      <c r="J171" s="120"/>
      <c r="K171" s="82"/>
      <c r="L171" s="266"/>
      <c r="M171" s="280"/>
      <c r="N171" s="114"/>
      <c r="O171" s="115"/>
      <c r="Q171" s="6"/>
    </row>
    <row r="172" spans="1:17" s="83" customFormat="1" x14ac:dyDescent="0.2">
      <c r="A172" s="82">
        <f t="shared" si="7"/>
        <v>0</v>
      </c>
      <c r="B172" s="82">
        <f t="shared" si="8"/>
        <v>0</v>
      </c>
      <c r="C172" s="116">
        <v>8722</v>
      </c>
      <c r="D172" s="117"/>
      <c r="E172" s="118"/>
      <c r="F172" s="112"/>
      <c r="G172" s="183"/>
      <c r="H172" s="184"/>
      <c r="I172" s="113"/>
      <c r="J172" s="120"/>
      <c r="K172" s="82"/>
      <c r="L172" s="266"/>
      <c r="M172" s="280"/>
      <c r="N172" s="114"/>
      <c r="O172" s="115"/>
      <c r="Q172" s="6"/>
    </row>
    <row r="173" spans="1:17" s="83" customFormat="1" x14ac:dyDescent="0.2">
      <c r="A173" s="82">
        <f t="shared" si="7"/>
        <v>0</v>
      </c>
      <c r="B173" s="82">
        <f t="shared" si="8"/>
        <v>0</v>
      </c>
      <c r="C173" s="116">
        <v>8723</v>
      </c>
      <c r="D173" s="117"/>
      <c r="E173" s="118"/>
      <c r="F173" s="112"/>
      <c r="G173" s="183"/>
      <c r="H173" s="184"/>
      <c r="I173" s="113"/>
      <c r="J173" s="120"/>
      <c r="K173" s="82"/>
      <c r="L173" s="266"/>
      <c r="M173" s="280"/>
      <c r="N173" s="114"/>
      <c r="O173" s="115"/>
      <c r="Q173" s="6"/>
    </row>
    <row r="174" spans="1:17" s="83" customFormat="1" x14ac:dyDescent="0.2">
      <c r="A174" s="82">
        <f t="shared" si="7"/>
        <v>0</v>
      </c>
      <c r="B174" s="82">
        <f t="shared" si="8"/>
        <v>0</v>
      </c>
      <c r="C174" s="116">
        <v>8724</v>
      </c>
      <c r="D174" s="117"/>
      <c r="E174" s="118"/>
      <c r="F174" s="112"/>
      <c r="G174" s="183"/>
      <c r="H174" s="184"/>
      <c r="I174" s="113"/>
      <c r="J174" s="120"/>
      <c r="K174" s="82"/>
      <c r="L174" s="266"/>
      <c r="M174" s="280"/>
      <c r="N174" s="114"/>
      <c r="O174" s="115"/>
      <c r="Q174" s="6"/>
    </row>
    <row r="175" spans="1:17" s="83" customFormat="1" x14ac:dyDescent="0.2">
      <c r="A175" s="82">
        <f t="shared" si="7"/>
        <v>0</v>
      </c>
      <c r="B175" s="82">
        <f t="shared" si="8"/>
        <v>0</v>
      </c>
      <c r="C175" s="116">
        <v>8725</v>
      </c>
      <c r="D175" s="117"/>
      <c r="E175" s="118"/>
      <c r="F175" s="112"/>
      <c r="G175" s="183"/>
      <c r="H175" s="184"/>
      <c r="I175" s="113"/>
      <c r="J175" s="120"/>
      <c r="K175" s="82"/>
      <c r="L175" s="266"/>
      <c r="M175" s="280"/>
      <c r="N175" s="114"/>
      <c r="O175" s="115"/>
      <c r="Q175" s="6"/>
    </row>
    <row r="176" spans="1:17" s="83" customFormat="1" x14ac:dyDescent="0.2">
      <c r="A176" s="82">
        <f t="shared" si="7"/>
        <v>0</v>
      </c>
      <c r="B176" s="82">
        <f t="shared" si="8"/>
        <v>0</v>
      </c>
      <c r="C176" s="116">
        <v>8726</v>
      </c>
      <c r="D176" s="117"/>
      <c r="E176" s="118"/>
      <c r="F176" s="112"/>
      <c r="G176" s="183"/>
      <c r="H176" s="184"/>
      <c r="I176" s="113"/>
      <c r="J176" s="120"/>
      <c r="K176" s="82"/>
      <c r="L176" s="266"/>
      <c r="M176" s="280"/>
      <c r="N176" s="114"/>
      <c r="O176" s="115"/>
      <c r="Q176" s="6"/>
    </row>
    <row r="177" spans="1:17" s="83" customFormat="1" x14ac:dyDescent="0.2">
      <c r="A177" s="82">
        <f t="shared" si="7"/>
        <v>0</v>
      </c>
      <c r="B177" s="82">
        <f t="shared" si="8"/>
        <v>0</v>
      </c>
      <c r="C177" s="116">
        <v>8727</v>
      </c>
      <c r="D177" s="117"/>
      <c r="E177" s="118"/>
      <c r="F177" s="112"/>
      <c r="G177" s="183"/>
      <c r="H177" s="184"/>
      <c r="I177" s="113"/>
      <c r="J177" s="120"/>
      <c r="K177" s="82"/>
      <c r="L177" s="266"/>
      <c r="M177" s="280"/>
      <c r="N177" s="114"/>
      <c r="O177" s="115"/>
      <c r="Q177" s="6"/>
    </row>
    <row r="178" spans="1:17" s="83" customFormat="1" x14ac:dyDescent="0.2">
      <c r="A178" s="82">
        <f t="shared" si="7"/>
        <v>0</v>
      </c>
      <c r="B178" s="82">
        <f t="shared" si="8"/>
        <v>0</v>
      </c>
      <c r="C178" s="116">
        <v>8728</v>
      </c>
      <c r="D178" s="117"/>
      <c r="E178" s="118"/>
      <c r="F178" s="112"/>
      <c r="G178" s="183"/>
      <c r="H178" s="184"/>
      <c r="I178" s="113"/>
      <c r="J178" s="120"/>
      <c r="K178" s="82"/>
      <c r="L178" s="266"/>
      <c r="M178" s="280"/>
      <c r="N178" s="114"/>
      <c r="O178" s="115"/>
      <c r="Q178" s="6"/>
    </row>
    <row r="179" spans="1:17" s="83" customFormat="1" x14ac:dyDescent="0.2">
      <c r="A179" s="82">
        <f t="shared" si="7"/>
        <v>0</v>
      </c>
      <c r="B179" s="82">
        <f t="shared" si="8"/>
        <v>0</v>
      </c>
      <c r="C179" s="116">
        <v>8729</v>
      </c>
      <c r="D179" s="117"/>
      <c r="E179" s="118"/>
      <c r="F179" s="112"/>
      <c r="G179" s="183"/>
      <c r="H179" s="184"/>
      <c r="I179" s="113"/>
      <c r="J179" s="120"/>
      <c r="K179" s="82"/>
      <c r="L179" s="266"/>
      <c r="M179" s="280"/>
      <c r="N179" s="114"/>
      <c r="O179" s="115"/>
      <c r="Q179" s="6"/>
    </row>
    <row r="180" spans="1:17" s="83" customFormat="1" x14ac:dyDescent="0.2">
      <c r="A180" s="82">
        <f t="shared" si="7"/>
        <v>0</v>
      </c>
      <c r="B180" s="82">
        <f t="shared" si="8"/>
        <v>0</v>
      </c>
      <c r="C180" s="116">
        <v>8730</v>
      </c>
      <c r="D180" s="117"/>
      <c r="E180" s="118"/>
      <c r="F180" s="112"/>
      <c r="G180" s="183"/>
      <c r="H180" s="184"/>
      <c r="I180" s="113"/>
      <c r="J180" s="120"/>
      <c r="K180" s="82"/>
      <c r="L180" s="266"/>
      <c r="M180" s="280"/>
      <c r="N180" s="114"/>
      <c r="O180" s="115"/>
      <c r="Q180" s="6"/>
    </row>
    <row r="181" spans="1:17" s="83" customFormat="1" x14ac:dyDescent="0.2">
      <c r="A181" s="82">
        <f t="shared" si="7"/>
        <v>0</v>
      </c>
      <c r="B181" s="82">
        <f t="shared" si="8"/>
        <v>0</v>
      </c>
      <c r="C181" s="116">
        <v>8731</v>
      </c>
      <c r="D181" s="117"/>
      <c r="E181" s="118"/>
      <c r="F181" s="112"/>
      <c r="G181" s="183"/>
      <c r="H181" s="184"/>
      <c r="I181" s="113"/>
      <c r="J181" s="120"/>
      <c r="K181" s="82"/>
      <c r="L181" s="266"/>
      <c r="M181" s="280"/>
      <c r="N181" s="114"/>
      <c r="O181" s="115"/>
      <c r="Q181" s="6"/>
    </row>
    <row r="182" spans="1:17" s="83" customFormat="1" x14ac:dyDescent="0.2">
      <c r="A182" s="82">
        <f t="shared" si="7"/>
        <v>0</v>
      </c>
      <c r="B182" s="82">
        <f t="shared" si="8"/>
        <v>0</v>
      </c>
      <c r="C182" s="116">
        <v>8732</v>
      </c>
      <c r="D182" s="117"/>
      <c r="E182" s="118"/>
      <c r="F182" s="112"/>
      <c r="G182" s="183"/>
      <c r="H182" s="184"/>
      <c r="I182" s="113"/>
      <c r="J182" s="120"/>
      <c r="K182" s="82"/>
      <c r="L182" s="266"/>
      <c r="M182" s="280"/>
      <c r="N182" s="114"/>
      <c r="O182" s="115"/>
      <c r="Q182" s="6"/>
    </row>
    <row r="183" spans="1:17" s="83" customFormat="1" x14ac:dyDescent="0.2">
      <c r="A183" s="82">
        <f t="shared" si="7"/>
        <v>0</v>
      </c>
      <c r="B183" s="82">
        <f t="shared" si="8"/>
        <v>0</v>
      </c>
      <c r="C183" s="116">
        <v>8733</v>
      </c>
      <c r="D183" s="117"/>
      <c r="E183" s="118"/>
      <c r="F183" s="112"/>
      <c r="G183" s="183"/>
      <c r="H183" s="184"/>
      <c r="I183" s="113"/>
      <c r="J183" s="120"/>
      <c r="K183" s="82"/>
      <c r="L183" s="266"/>
      <c r="M183" s="280"/>
      <c r="N183" s="114"/>
      <c r="O183" s="115"/>
      <c r="Q183" s="6"/>
    </row>
    <row r="184" spans="1:17" s="83" customFormat="1" x14ac:dyDescent="0.2">
      <c r="A184" s="82">
        <f t="shared" si="7"/>
        <v>0</v>
      </c>
      <c r="B184" s="82">
        <f t="shared" si="8"/>
        <v>0</v>
      </c>
      <c r="C184" s="116">
        <v>8734</v>
      </c>
      <c r="D184" s="117"/>
      <c r="E184" s="118"/>
      <c r="F184" s="112"/>
      <c r="G184" s="183"/>
      <c r="H184" s="184"/>
      <c r="I184" s="113"/>
      <c r="J184" s="120"/>
      <c r="K184" s="82"/>
      <c r="L184" s="266"/>
      <c r="M184" s="280"/>
      <c r="N184" s="114"/>
      <c r="O184" s="115"/>
      <c r="Q184" s="6"/>
    </row>
    <row r="185" spans="1:17" s="83" customFormat="1" x14ac:dyDescent="0.2">
      <c r="A185" s="82">
        <f t="shared" si="7"/>
        <v>0</v>
      </c>
      <c r="B185" s="82">
        <f t="shared" si="8"/>
        <v>0</v>
      </c>
      <c r="C185" s="116">
        <v>8735</v>
      </c>
      <c r="D185" s="117"/>
      <c r="E185" s="118"/>
      <c r="F185" s="112"/>
      <c r="G185" s="183"/>
      <c r="H185" s="184"/>
      <c r="I185" s="113"/>
      <c r="J185" s="120"/>
      <c r="K185" s="82"/>
      <c r="L185" s="266"/>
      <c r="M185" s="280"/>
      <c r="N185" s="114"/>
      <c r="O185" s="115"/>
      <c r="Q185" s="6"/>
    </row>
    <row r="186" spans="1:17" s="83" customFormat="1" x14ac:dyDescent="0.2">
      <c r="A186" s="82">
        <f t="shared" si="7"/>
        <v>0</v>
      </c>
      <c r="B186" s="82">
        <f t="shared" si="8"/>
        <v>0</v>
      </c>
      <c r="C186" s="116">
        <v>8736</v>
      </c>
      <c r="D186" s="117"/>
      <c r="E186" s="118"/>
      <c r="F186" s="112"/>
      <c r="G186" s="183"/>
      <c r="H186" s="184"/>
      <c r="I186" s="113"/>
      <c r="J186" s="120"/>
      <c r="K186" s="82"/>
      <c r="L186" s="266"/>
      <c r="M186" s="280"/>
      <c r="N186" s="114"/>
      <c r="O186" s="115"/>
      <c r="Q186" s="6"/>
    </row>
    <row r="187" spans="1:17" s="83" customFormat="1" x14ac:dyDescent="0.2">
      <c r="A187" s="82">
        <f t="shared" si="7"/>
        <v>0</v>
      </c>
      <c r="B187" s="82">
        <f t="shared" si="8"/>
        <v>0</v>
      </c>
      <c r="C187" s="116">
        <v>8737</v>
      </c>
      <c r="D187" s="117"/>
      <c r="E187" s="118"/>
      <c r="F187" s="112"/>
      <c r="G187" s="183"/>
      <c r="H187" s="184"/>
      <c r="I187" s="113"/>
      <c r="J187" s="120"/>
      <c r="K187" s="82"/>
      <c r="L187" s="266"/>
      <c r="M187" s="280"/>
      <c r="N187" s="114"/>
      <c r="O187" s="115"/>
      <c r="Q187" s="6"/>
    </row>
    <row r="188" spans="1:17" s="83" customFormat="1" x14ac:dyDescent="0.2">
      <c r="A188" s="82">
        <f t="shared" si="7"/>
        <v>0</v>
      </c>
      <c r="B188" s="82">
        <f t="shared" si="8"/>
        <v>0</v>
      </c>
      <c r="C188" s="116">
        <v>8738</v>
      </c>
      <c r="D188" s="117"/>
      <c r="E188" s="118"/>
      <c r="F188" s="112"/>
      <c r="G188" s="183"/>
      <c r="H188" s="184"/>
      <c r="I188" s="113"/>
      <c r="J188" s="120"/>
      <c r="K188" s="82"/>
      <c r="L188" s="266"/>
      <c r="M188" s="280"/>
      <c r="N188" s="114"/>
      <c r="O188" s="115"/>
      <c r="Q188" s="6"/>
    </row>
    <row r="189" spans="1:17" s="83" customFormat="1" x14ac:dyDescent="0.2">
      <c r="A189" s="82">
        <f t="shared" si="7"/>
        <v>0</v>
      </c>
      <c r="B189" s="82">
        <f t="shared" si="8"/>
        <v>0</v>
      </c>
      <c r="C189" s="116">
        <v>8739</v>
      </c>
      <c r="D189" s="117"/>
      <c r="E189" s="118"/>
      <c r="F189" s="112"/>
      <c r="G189" s="183"/>
      <c r="H189" s="184"/>
      <c r="I189" s="113"/>
      <c r="J189" s="120"/>
      <c r="K189" s="82"/>
      <c r="L189" s="266"/>
      <c r="M189" s="280"/>
      <c r="N189" s="114"/>
      <c r="O189" s="115"/>
      <c r="Q189" s="6"/>
    </row>
    <row r="190" spans="1:17" s="83" customFormat="1" ht="14.25" customHeight="1" x14ac:dyDescent="0.2">
      <c r="A190" s="82">
        <f t="shared" si="7"/>
        <v>0</v>
      </c>
      <c r="B190" s="82">
        <f t="shared" si="8"/>
        <v>0</v>
      </c>
      <c r="C190" s="116">
        <v>8740</v>
      </c>
      <c r="D190" s="117"/>
      <c r="E190" s="118"/>
      <c r="F190" s="112"/>
      <c r="G190" s="183"/>
      <c r="H190" s="184"/>
      <c r="I190" s="113"/>
      <c r="J190" s="120"/>
      <c r="K190" s="82"/>
      <c r="L190" s="266"/>
      <c r="M190" s="280"/>
      <c r="N190" s="114"/>
      <c r="O190" s="115"/>
      <c r="Q190" s="6"/>
    </row>
    <row r="191" spans="1:17" s="83" customFormat="1" ht="14.25" customHeight="1" x14ac:dyDescent="0.2">
      <c r="A191" s="82">
        <f t="shared" si="7"/>
        <v>0</v>
      </c>
      <c r="B191" s="82">
        <f t="shared" si="8"/>
        <v>0</v>
      </c>
      <c r="C191" s="116">
        <v>8741</v>
      </c>
      <c r="D191" s="117"/>
      <c r="E191" s="118"/>
      <c r="F191" s="112"/>
      <c r="G191" s="183"/>
      <c r="H191" s="184"/>
      <c r="I191" s="113"/>
      <c r="J191" s="120"/>
      <c r="K191" s="82"/>
      <c r="L191" s="266"/>
      <c r="M191" s="280"/>
      <c r="N191" s="114"/>
      <c r="O191" s="115"/>
      <c r="Q191" s="6"/>
    </row>
    <row r="192" spans="1:17" s="83" customFormat="1" x14ac:dyDescent="0.2">
      <c r="A192" s="82">
        <f t="shared" si="7"/>
        <v>0</v>
      </c>
      <c r="B192" s="82">
        <f t="shared" si="8"/>
        <v>0</v>
      </c>
      <c r="C192" s="116">
        <v>8742</v>
      </c>
      <c r="D192" s="117"/>
      <c r="E192" s="118"/>
      <c r="F192" s="112"/>
      <c r="G192" s="183"/>
      <c r="H192" s="184"/>
      <c r="I192" s="113"/>
      <c r="J192" s="120"/>
      <c r="K192" s="82"/>
      <c r="L192" s="266"/>
      <c r="M192" s="280"/>
      <c r="N192" s="114"/>
      <c r="O192" s="115"/>
      <c r="Q192" s="6"/>
    </row>
    <row r="193" spans="1:17" s="83" customFormat="1" x14ac:dyDescent="0.2">
      <c r="A193" s="82">
        <f t="shared" si="7"/>
        <v>0</v>
      </c>
      <c r="B193" s="82">
        <f t="shared" si="8"/>
        <v>0</v>
      </c>
      <c r="C193" s="116">
        <v>8743</v>
      </c>
      <c r="D193" s="117"/>
      <c r="E193" s="118"/>
      <c r="F193" s="112"/>
      <c r="G193" s="183"/>
      <c r="H193" s="184"/>
      <c r="I193" s="113"/>
      <c r="J193" s="120"/>
      <c r="K193" s="82"/>
      <c r="L193" s="266"/>
      <c r="M193" s="280"/>
      <c r="N193" s="114"/>
      <c r="O193" s="115"/>
      <c r="Q193" s="6"/>
    </row>
    <row r="194" spans="1:17" s="83" customFormat="1" x14ac:dyDescent="0.2">
      <c r="A194" s="82">
        <f t="shared" si="7"/>
        <v>0</v>
      </c>
      <c r="B194" s="82">
        <f t="shared" si="8"/>
        <v>0</v>
      </c>
      <c r="C194" s="116">
        <v>8744</v>
      </c>
      <c r="D194" s="117"/>
      <c r="E194" s="118"/>
      <c r="F194" s="112"/>
      <c r="G194" s="183"/>
      <c r="H194" s="184"/>
      <c r="I194" s="113"/>
      <c r="J194" s="120"/>
      <c r="K194" s="82"/>
      <c r="L194" s="266"/>
      <c r="M194" s="280"/>
      <c r="N194" s="114"/>
      <c r="O194" s="115"/>
      <c r="Q194" s="6"/>
    </row>
    <row r="195" spans="1:17" s="83" customFormat="1" x14ac:dyDescent="0.2">
      <c r="A195" s="82">
        <f t="shared" si="7"/>
        <v>0</v>
      </c>
      <c r="B195" s="82">
        <f t="shared" si="8"/>
        <v>0</v>
      </c>
      <c r="C195" s="116">
        <v>8745</v>
      </c>
      <c r="D195" s="117"/>
      <c r="E195" s="118"/>
      <c r="F195" s="112"/>
      <c r="G195" s="183"/>
      <c r="H195" s="184"/>
      <c r="I195" s="113"/>
      <c r="J195" s="120"/>
      <c r="K195" s="82"/>
      <c r="L195" s="266"/>
      <c r="M195" s="280"/>
      <c r="N195" s="114"/>
      <c r="O195" s="115"/>
      <c r="Q195" s="6"/>
    </row>
    <row r="196" spans="1:17" s="83" customFormat="1" x14ac:dyDescent="0.2">
      <c r="A196" s="82">
        <f t="shared" si="7"/>
        <v>0</v>
      </c>
      <c r="B196" s="82">
        <f t="shared" si="8"/>
        <v>0</v>
      </c>
      <c r="C196" s="116">
        <v>8746</v>
      </c>
      <c r="D196" s="117"/>
      <c r="E196" s="118"/>
      <c r="F196" s="112"/>
      <c r="G196" s="183"/>
      <c r="H196" s="184"/>
      <c r="I196" s="113"/>
      <c r="J196" s="120"/>
      <c r="K196" s="82"/>
      <c r="L196" s="266"/>
      <c r="M196" s="280"/>
      <c r="N196" s="114"/>
      <c r="O196" s="115"/>
      <c r="Q196" s="6"/>
    </row>
    <row r="197" spans="1:17" s="83" customFormat="1" x14ac:dyDescent="0.2">
      <c r="A197" s="82">
        <f t="shared" si="7"/>
        <v>0</v>
      </c>
      <c r="B197" s="82">
        <f t="shared" si="8"/>
        <v>0</v>
      </c>
      <c r="C197" s="116">
        <v>8747</v>
      </c>
      <c r="D197" s="117"/>
      <c r="E197" s="118"/>
      <c r="F197" s="112"/>
      <c r="G197" s="183"/>
      <c r="H197" s="184"/>
      <c r="I197" s="113"/>
      <c r="J197" s="120"/>
      <c r="K197" s="82"/>
      <c r="L197" s="266"/>
      <c r="M197" s="280"/>
      <c r="N197" s="114"/>
      <c r="O197" s="115"/>
      <c r="Q197" s="6"/>
    </row>
    <row r="198" spans="1:17" s="83" customFormat="1" x14ac:dyDescent="0.2">
      <c r="A198" s="82">
        <f t="shared" si="7"/>
        <v>0</v>
      </c>
      <c r="B198" s="82">
        <f t="shared" si="8"/>
        <v>0</v>
      </c>
      <c r="C198" s="116">
        <v>8748</v>
      </c>
      <c r="D198" s="117"/>
      <c r="E198" s="118"/>
      <c r="F198" s="112"/>
      <c r="G198" s="183"/>
      <c r="H198" s="184"/>
      <c r="I198" s="113"/>
      <c r="J198" s="120"/>
      <c r="K198" s="82"/>
      <c r="L198" s="266"/>
      <c r="M198" s="280"/>
      <c r="N198" s="114"/>
      <c r="O198" s="115"/>
      <c r="Q198" s="6"/>
    </row>
    <row r="199" spans="1:17" s="83" customFormat="1" x14ac:dyDescent="0.2">
      <c r="A199" s="82">
        <f t="shared" si="7"/>
        <v>0</v>
      </c>
      <c r="B199" s="82">
        <f t="shared" si="8"/>
        <v>0</v>
      </c>
      <c r="C199" s="116">
        <v>8749</v>
      </c>
      <c r="D199" s="117"/>
      <c r="E199" s="118"/>
      <c r="F199" s="112"/>
      <c r="G199" s="183"/>
      <c r="H199" s="184"/>
      <c r="I199" s="113"/>
      <c r="J199" s="120"/>
      <c r="K199" s="82"/>
      <c r="L199" s="266"/>
      <c r="M199" s="280"/>
      <c r="N199" s="114"/>
      <c r="O199" s="115"/>
      <c r="Q199" s="6"/>
    </row>
    <row r="200" spans="1:17" s="83" customFormat="1" x14ac:dyDescent="0.2">
      <c r="A200" s="82">
        <f t="shared" si="7"/>
        <v>0</v>
      </c>
      <c r="B200" s="82">
        <f t="shared" si="8"/>
        <v>0</v>
      </c>
      <c r="C200" s="116">
        <v>8750</v>
      </c>
      <c r="D200" s="117"/>
      <c r="E200" s="118"/>
      <c r="F200" s="112"/>
      <c r="G200" s="183"/>
      <c r="H200" s="184"/>
      <c r="I200" s="113"/>
      <c r="J200" s="120"/>
      <c r="K200" s="82"/>
      <c r="L200" s="266"/>
      <c r="M200" s="280"/>
      <c r="N200" s="114"/>
      <c r="O200" s="115"/>
      <c r="Q200" s="6"/>
    </row>
    <row r="201" spans="1:17" s="83" customFormat="1" x14ac:dyDescent="0.2">
      <c r="A201" s="82">
        <f t="shared" si="7"/>
        <v>0</v>
      </c>
      <c r="B201" s="82">
        <f t="shared" si="8"/>
        <v>0</v>
      </c>
      <c r="C201" s="116">
        <v>8751</v>
      </c>
      <c r="D201" s="117"/>
      <c r="E201" s="118"/>
      <c r="F201" s="112"/>
      <c r="G201" s="183"/>
      <c r="H201" s="184"/>
      <c r="I201" s="113"/>
      <c r="J201" s="120"/>
      <c r="K201" s="82"/>
      <c r="L201" s="266"/>
      <c r="M201" s="280"/>
      <c r="N201" s="114"/>
      <c r="O201" s="115"/>
      <c r="Q201" s="6"/>
    </row>
    <row r="202" spans="1:17" s="83" customFormat="1" x14ac:dyDescent="0.2">
      <c r="A202" s="82">
        <f t="shared" si="7"/>
        <v>0</v>
      </c>
      <c r="B202" s="82">
        <f t="shared" si="8"/>
        <v>0</v>
      </c>
      <c r="C202" s="116">
        <v>8752</v>
      </c>
      <c r="D202" s="117"/>
      <c r="E202" s="118"/>
      <c r="F202" s="112"/>
      <c r="G202" s="183"/>
      <c r="H202" s="184"/>
      <c r="I202" s="113"/>
      <c r="J202" s="120"/>
      <c r="K202" s="82"/>
      <c r="L202" s="266"/>
      <c r="M202" s="280"/>
      <c r="N202" s="114"/>
      <c r="O202" s="115"/>
      <c r="Q202" s="6"/>
    </row>
    <row r="203" spans="1:17" s="83" customFormat="1" x14ac:dyDescent="0.2">
      <c r="A203" s="82">
        <f t="shared" si="7"/>
        <v>0</v>
      </c>
      <c r="B203" s="82">
        <f t="shared" si="8"/>
        <v>0</v>
      </c>
      <c r="C203" s="116">
        <v>8753</v>
      </c>
      <c r="D203" s="117"/>
      <c r="E203" s="118"/>
      <c r="F203" s="112"/>
      <c r="G203" s="183"/>
      <c r="H203" s="184"/>
      <c r="I203" s="113"/>
      <c r="J203" s="120"/>
      <c r="K203" s="82"/>
      <c r="L203" s="266"/>
      <c r="M203" s="280"/>
      <c r="N203" s="114"/>
      <c r="O203" s="115"/>
      <c r="Q203" s="6"/>
    </row>
    <row r="204" spans="1:17" s="83" customFormat="1" x14ac:dyDescent="0.2">
      <c r="A204" s="82">
        <f t="shared" si="7"/>
        <v>0</v>
      </c>
      <c r="B204" s="82">
        <f t="shared" si="8"/>
        <v>0</v>
      </c>
      <c r="C204" s="116">
        <v>8754</v>
      </c>
      <c r="D204" s="117"/>
      <c r="E204" s="118"/>
      <c r="F204" s="112"/>
      <c r="G204" s="183"/>
      <c r="H204" s="184"/>
      <c r="I204" s="113"/>
      <c r="J204" s="120"/>
      <c r="K204" s="82"/>
      <c r="L204" s="266"/>
      <c r="M204" s="280"/>
      <c r="N204" s="114"/>
      <c r="O204" s="115"/>
      <c r="Q204" s="6"/>
    </row>
    <row r="205" spans="1:17" s="83" customFormat="1" x14ac:dyDescent="0.2">
      <c r="A205" s="82">
        <f t="shared" si="7"/>
        <v>0</v>
      </c>
      <c r="B205" s="82">
        <f t="shared" si="8"/>
        <v>0</v>
      </c>
      <c r="C205" s="116">
        <v>8755</v>
      </c>
      <c r="D205" s="117"/>
      <c r="E205" s="118"/>
      <c r="F205" s="112"/>
      <c r="G205" s="183"/>
      <c r="H205" s="184"/>
      <c r="I205" s="113"/>
      <c r="J205" s="120"/>
      <c r="K205" s="82"/>
      <c r="L205" s="266"/>
      <c r="M205" s="280"/>
      <c r="N205" s="114"/>
      <c r="O205" s="115"/>
      <c r="Q205" s="6"/>
    </row>
    <row r="206" spans="1:17" s="83" customFormat="1" x14ac:dyDescent="0.2">
      <c r="A206" s="82">
        <f t="shared" si="7"/>
        <v>0</v>
      </c>
      <c r="B206" s="82">
        <f t="shared" si="8"/>
        <v>0</v>
      </c>
      <c r="C206" s="116">
        <v>8756</v>
      </c>
      <c r="D206" s="117"/>
      <c r="E206" s="118"/>
      <c r="F206" s="112"/>
      <c r="G206" s="183"/>
      <c r="H206" s="184"/>
      <c r="I206" s="113"/>
      <c r="J206" s="120"/>
      <c r="K206" s="82"/>
      <c r="L206" s="266"/>
      <c r="M206" s="280"/>
      <c r="N206" s="114"/>
      <c r="O206" s="115"/>
      <c r="Q206" s="6"/>
    </row>
    <row r="207" spans="1:17" s="83" customFormat="1" x14ac:dyDescent="0.2">
      <c r="A207" s="82">
        <f t="shared" si="7"/>
        <v>0</v>
      </c>
      <c r="B207" s="82">
        <f t="shared" si="8"/>
        <v>0</v>
      </c>
      <c r="C207" s="116">
        <v>8757</v>
      </c>
      <c r="D207" s="117"/>
      <c r="E207" s="118"/>
      <c r="F207" s="112"/>
      <c r="G207" s="183"/>
      <c r="H207" s="184"/>
      <c r="I207" s="113"/>
      <c r="J207" s="120"/>
      <c r="K207" s="82"/>
      <c r="L207" s="266"/>
      <c r="M207" s="280"/>
      <c r="N207" s="114"/>
      <c r="O207" s="115"/>
      <c r="Q207" s="6"/>
    </row>
    <row r="208" spans="1:17" s="83" customFormat="1" x14ac:dyDescent="0.2">
      <c r="A208" s="82">
        <f t="shared" si="7"/>
        <v>0</v>
      </c>
      <c r="B208" s="82">
        <f t="shared" si="8"/>
        <v>0</v>
      </c>
      <c r="C208" s="116">
        <v>8758</v>
      </c>
      <c r="D208" s="117"/>
      <c r="E208" s="118"/>
      <c r="F208" s="112"/>
      <c r="G208" s="183"/>
      <c r="H208" s="184"/>
      <c r="I208" s="113"/>
      <c r="J208" s="120"/>
      <c r="K208" s="82"/>
      <c r="L208" s="266"/>
      <c r="M208" s="280"/>
      <c r="N208" s="114"/>
      <c r="O208" s="115"/>
      <c r="Q208" s="6"/>
    </row>
    <row r="209" spans="1:17" s="83" customFormat="1" x14ac:dyDescent="0.2">
      <c r="A209" s="82">
        <f t="shared" si="7"/>
        <v>0</v>
      </c>
      <c r="B209" s="82">
        <f t="shared" si="8"/>
        <v>0</v>
      </c>
      <c r="C209" s="116">
        <v>8759</v>
      </c>
      <c r="D209" s="117"/>
      <c r="E209" s="118"/>
      <c r="F209" s="112"/>
      <c r="G209" s="183"/>
      <c r="H209" s="184"/>
      <c r="I209" s="113"/>
      <c r="J209" s="120"/>
      <c r="K209" s="82"/>
      <c r="L209" s="266"/>
      <c r="M209" s="280"/>
      <c r="N209" s="114"/>
      <c r="O209" s="115"/>
      <c r="Q209" s="6"/>
    </row>
    <row r="210" spans="1:17" s="83" customFormat="1" x14ac:dyDescent="0.2">
      <c r="A210" s="82">
        <f t="shared" si="7"/>
        <v>0</v>
      </c>
      <c r="B210" s="82">
        <f t="shared" si="8"/>
        <v>0</v>
      </c>
      <c r="C210" s="116">
        <v>8760</v>
      </c>
      <c r="D210" s="117"/>
      <c r="E210" s="118"/>
      <c r="F210" s="112"/>
      <c r="G210" s="183"/>
      <c r="H210" s="184"/>
      <c r="I210" s="113"/>
      <c r="J210" s="120"/>
      <c r="K210" s="82"/>
      <c r="L210" s="266"/>
      <c r="M210" s="280"/>
      <c r="N210" s="114"/>
      <c r="O210" s="115"/>
      <c r="Q210" s="6"/>
    </row>
    <row r="211" spans="1:17" s="83" customFormat="1" x14ac:dyDescent="0.2">
      <c r="A211" s="82">
        <f t="shared" si="7"/>
        <v>0</v>
      </c>
      <c r="B211" s="82">
        <f t="shared" si="8"/>
        <v>0</v>
      </c>
      <c r="C211" s="116">
        <v>8761</v>
      </c>
      <c r="D211" s="117"/>
      <c r="E211" s="118"/>
      <c r="F211" s="112"/>
      <c r="G211" s="183"/>
      <c r="H211" s="184"/>
      <c r="I211" s="113"/>
      <c r="J211" s="120"/>
      <c r="K211" s="82"/>
      <c r="L211" s="266"/>
      <c r="M211" s="280"/>
      <c r="N211" s="114"/>
      <c r="O211" s="115"/>
      <c r="Q211" s="6"/>
    </row>
    <row r="212" spans="1:17" s="83" customFormat="1" x14ac:dyDescent="0.2">
      <c r="A212" s="82">
        <f t="shared" si="7"/>
        <v>0</v>
      </c>
      <c r="B212" s="82">
        <f t="shared" si="8"/>
        <v>0</v>
      </c>
      <c r="C212" s="116">
        <v>8762</v>
      </c>
      <c r="D212" s="117"/>
      <c r="E212" s="118"/>
      <c r="F212" s="112"/>
      <c r="G212" s="183"/>
      <c r="H212" s="184"/>
      <c r="I212" s="113"/>
      <c r="J212" s="120"/>
      <c r="K212" s="82"/>
      <c r="L212" s="266"/>
      <c r="M212" s="280"/>
      <c r="N212" s="114"/>
      <c r="O212" s="115"/>
      <c r="Q212" s="6"/>
    </row>
    <row r="213" spans="1:17" s="83" customFormat="1" x14ac:dyDescent="0.2">
      <c r="A213" s="82">
        <f t="shared" si="7"/>
        <v>0</v>
      </c>
      <c r="B213" s="82">
        <f t="shared" si="8"/>
        <v>0</v>
      </c>
      <c r="C213" s="116">
        <v>8763</v>
      </c>
      <c r="D213" s="117"/>
      <c r="E213" s="118"/>
      <c r="F213" s="112"/>
      <c r="G213" s="183"/>
      <c r="H213" s="184"/>
      <c r="I213" s="113"/>
      <c r="J213" s="120"/>
      <c r="K213" s="82"/>
      <c r="L213" s="266"/>
      <c r="M213" s="280"/>
      <c r="N213" s="114"/>
      <c r="O213" s="115"/>
      <c r="Q213" s="6"/>
    </row>
    <row r="214" spans="1:17" s="83" customFormat="1" x14ac:dyDescent="0.2">
      <c r="A214" s="82">
        <f t="shared" si="7"/>
        <v>0</v>
      </c>
      <c r="B214" s="82">
        <f t="shared" si="8"/>
        <v>0</v>
      </c>
      <c r="C214" s="116">
        <v>8764</v>
      </c>
      <c r="D214" s="117"/>
      <c r="E214" s="118"/>
      <c r="F214" s="112"/>
      <c r="G214" s="183"/>
      <c r="H214" s="184"/>
      <c r="I214" s="113"/>
      <c r="J214" s="120"/>
      <c r="K214" s="82"/>
      <c r="L214" s="266"/>
      <c r="M214" s="280"/>
      <c r="N214" s="114"/>
      <c r="O214" s="115"/>
      <c r="Q214" s="6"/>
    </row>
    <row r="215" spans="1:17" s="83" customFormat="1" x14ac:dyDescent="0.2">
      <c r="A215" s="82">
        <f t="shared" si="7"/>
        <v>0</v>
      </c>
      <c r="B215" s="82">
        <f t="shared" si="8"/>
        <v>0</v>
      </c>
      <c r="C215" s="116">
        <v>8765</v>
      </c>
      <c r="D215" s="117"/>
      <c r="E215" s="118"/>
      <c r="F215" s="112"/>
      <c r="G215" s="183"/>
      <c r="H215" s="184"/>
      <c r="I215" s="113"/>
      <c r="J215" s="120"/>
      <c r="K215" s="82"/>
      <c r="L215" s="266"/>
      <c r="M215" s="280"/>
      <c r="N215" s="114"/>
      <c r="O215" s="115"/>
      <c r="Q215" s="6"/>
    </row>
    <row r="216" spans="1:17" s="83" customFormat="1" x14ac:dyDescent="0.2">
      <c r="A216" s="82">
        <f t="shared" si="7"/>
        <v>0</v>
      </c>
      <c r="B216" s="82">
        <f t="shared" si="8"/>
        <v>0</v>
      </c>
      <c r="C216" s="116">
        <v>8766</v>
      </c>
      <c r="D216" s="117"/>
      <c r="E216" s="118"/>
      <c r="F216" s="112"/>
      <c r="G216" s="183"/>
      <c r="H216" s="184"/>
      <c r="I216" s="113"/>
      <c r="J216" s="120"/>
      <c r="K216" s="82"/>
      <c r="L216" s="266"/>
      <c r="M216" s="280"/>
      <c r="N216" s="114"/>
      <c r="O216" s="115"/>
      <c r="Q216" s="6"/>
    </row>
    <row r="217" spans="1:17" s="83" customFormat="1" x14ac:dyDescent="0.2">
      <c r="A217" s="82">
        <f t="shared" si="7"/>
        <v>0</v>
      </c>
      <c r="B217" s="82">
        <f t="shared" si="8"/>
        <v>0</v>
      </c>
      <c r="C217" s="116">
        <v>8767</v>
      </c>
      <c r="D217" s="117"/>
      <c r="E217" s="118"/>
      <c r="F217" s="112"/>
      <c r="G217" s="183"/>
      <c r="H217" s="184"/>
      <c r="I217" s="113"/>
      <c r="J217" s="120"/>
      <c r="K217" s="82"/>
      <c r="L217" s="266"/>
      <c r="M217" s="280"/>
      <c r="N217" s="114"/>
      <c r="O217" s="115"/>
      <c r="Q217" s="6"/>
    </row>
    <row r="218" spans="1:17" s="83" customFormat="1" x14ac:dyDescent="0.2">
      <c r="A218" s="82">
        <f t="shared" ref="A218:A281" si="9">E$3</f>
        <v>0</v>
      </c>
      <c r="B218" s="82">
        <f t="shared" ref="B218:B281" si="10">E$10</f>
        <v>0</v>
      </c>
      <c r="C218" s="116">
        <v>8768</v>
      </c>
      <c r="D218" s="117"/>
      <c r="E218" s="118"/>
      <c r="F218" s="112"/>
      <c r="G218" s="183"/>
      <c r="H218" s="184"/>
      <c r="I218" s="113"/>
      <c r="J218" s="120"/>
      <c r="K218" s="82"/>
      <c r="L218" s="266"/>
      <c r="M218" s="280"/>
      <c r="N218" s="114"/>
      <c r="O218" s="115"/>
      <c r="Q218" s="6"/>
    </row>
    <row r="219" spans="1:17" s="83" customFormat="1" x14ac:dyDescent="0.2">
      <c r="A219" s="82">
        <f t="shared" si="9"/>
        <v>0</v>
      </c>
      <c r="B219" s="82">
        <f t="shared" si="10"/>
        <v>0</v>
      </c>
      <c r="C219" s="116">
        <v>8769</v>
      </c>
      <c r="D219" s="117"/>
      <c r="E219" s="118"/>
      <c r="F219" s="112"/>
      <c r="G219" s="183"/>
      <c r="H219" s="184"/>
      <c r="I219" s="113"/>
      <c r="J219" s="120"/>
      <c r="K219" s="82"/>
      <c r="L219" s="266"/>
      <c r="M219" s="280"/>
      <c r="N219" s="114"/>
      <c r="O219" s="115"/>
      <c r="Q219" s="6"/>
    </row>
    <row r="220" spans="1:17" s="83" customFormat="1" x14ac:dyDescent="0.2">
      <c r="A220" s="82">
        <f t="shared" si="9"/>
        <v>0</v>
      </c>
      <c r="B220" s="82">
        <f t="shared" si="10"/>
        <v>0</v>
      </c>
      <c r="C220" s="116">
        <v>8770</v>
      </c>
      <c r="D220" s="117"/>
      <c r="E220" s="118"/>
      <c r="F220" s="112"/>
      <c r="G220" s="183"/>
      <c r="H220" s="184"/>
      <c r="I220" s="113"/>
      <c r="J220" s="120"/>
      <c r="K220" s="82"/>
      <c r="L220" s="266"/>
      <c r="M220" s="280"/>
      <c r="N220" s="114"/>
      <c r="O220" s="115"/>
      <c r="Q220" s="6"/>
    </row>
    <row r="221" spans="1:17" s="83" customFormat="1" x14ac:dyDescent="0.2">
      <c r="A221" s="82">
        <f t="shared" si="9"/>
        <v>0</v>
      </c>
      <c r="B221" s="82">
        <f t="shared" si="10"/>
        <v>0</v>
      </c>
      <c r="C221" s="116">
        <v>8771</v>
      </c>
      <c r="D221" s="117"/>
      <c r="E221" s="118"/>
      <c r="F221" s="112"/>
      <c r="G221" s="183"/>
      <c r="H221" s="184"/>
      <c r="I221" s="113"/>
      <c r="J221" s="120"/>
      <c r="K221" s="82"/>
      <c r="L221" s="266"/>
      <c r="M221" s="280"/>
      <c r="N221" s="114"/>
      <c r="O221" s="115"/>
      <c r="Q221" s="6"/>
    </row>
    <row r="222" spans="1:17" s="83" customFormat="1" x14ac:dyDescent="0.2">
      <c r="A222" s="82">
        <f t="shared" si="9"/>
        <v>0</v>
      </c>
      <c r="B222" s="82">
        <f t="shared" si="10"/>
        <v>0</v>
      </c>
      <c r="C222" s="122">
        <v>8772</v>
      </c>
      <c r="D222" s="117"/>
      <c r="E222" s="118"/>
      <c r="F222" s="112"/>
      <c r="G222" s="183"/>
      <c r="H222" s="184"/>
      <c r="I222" s="113"/>
      <c r="J222" s="120"/>
      <c r="K222" s="82"/>
      <c r="L222" s="266"/>
      <c r="M222" s="280"/>
      <c r="N222" s="114"/>
      <c r="O222" s="115"/>
      <c r="Q222" s="6"/>
    </row>
    <row r="223" spans="1:17" s="83" customFormat="1" x14ac:dyDescent="0.2">
      <c r="A223" s="82">
        <f t="shared" si="9"/>
        <v>0</v>
      </c>
      <c r="B223" s="82">
        <f t="shared" si="10"/>
        <v>0</v>
      </c>
      <c r="C223" s="122">
        <v>8773</v>
      </c>
      <c r="D223" s="117"/>
      <c r="E223" s="118"/>
      <c r="F223" s="112"/>
      <c r="G223" s="183"/>
      <c r="H223" s="184"/>
      <c r="I223" s="113"/>
      <c r="J223" s="120"/>
      <c r="K223" s="82"/>
      <c r="L223" s="266"/>
      <c r="M223" s="280"/>
      <c r="N223" s="114"/>
      <c r="O223" s="115"/>
      <c r="Q223" s="6"/>
    </row>
    <row r="224" spans="1:17" s="83" customFormat="1" ht="14.25" customHeight="1" x14ac:dyDescent="0.2">
      <c r="A224" s="82">
        <f t="shared" si="9"/>
        <v>0</v>
      </c>
      <c r="B224" s="82">
        <f t="shared" si="10"/>
        <v>0</v>
      </c>
      <c r="C224" s="122">
        <v>8774</v>
      </c>
      <c r="D224" s="117"/>
      <c r="E224" s="118"/>
      <c r="F224" s="112"/>
      <c r="G224" s="183"/>
      <c r="H224" s="184"/>
      <c r="I224" s="113"/>
      <c r="J224" s="120"/>
      <c r="K224" s="82"/>
      <c r="L224" s="266"/>
      <c r="M224" s="280"/>
      <c r="N224" s="114"/>
      <c r="O224" s="115"/>
      <c r="Q224" s="6"/>
    </row>
    <row r="225" spans="1:17" s="83" customFormat="1" ht="14.25" customHeight="1" x14ac:dyDescent="0.2">
      <c r="A225" s="82">
        <f t="shared" si="9"/>
        <v>0</v>
      </c>
      <c r="B225" s="82">
        <f t="shared" si="10"/>
        <v>0</v>
      </c>
      <c r="C225" s="122">
        <v>8775</v>
      </c>
      <c r="D225" s="117"/>
      <c r="E225" s="118"/>
      <c r="F225" s="112"/>
      <c r="G225" s="183"/>
      <c r="H225" s="184"/>
      <c r="I225" s="113"/>
      <c r="J225" s="120"/>
      <c r="K225" s="82"/>
      <c r="L225" s="266"/>
      <c r="M225" s="280"/>
      <c r="N225" s="114"/>
      <c r="O225" s="115"/>
      <c r="Q225" s="6"/>
    </row>
    <row r="226" spans="1:17" s="83" customFormat="1" x14ac:dyDescent="0.2">
      <c r="A226" s="82">
        <f t="shared" si="9"/>
        <v>0</v>
      </c>
      <c r="B226" s="82">
        <f t="shared" si="10"/>
        <v>0</v>
      </c>
      <c r="C226" s="122">
        <v>8776</v>
      </c>
      <c r="D226" s="117"/>
      <c r="E226" s="118"/>
      <c r="F226" s="112"/>
      <c r="G226" s="183"/>
      <c r="H226" s="184"/>
      <c r="I226" s="113"/>
      <c r="J226" s="120"/>
      <c r="K226" s="82"/>
      <c r="L226" s="266"/>
      <c r="M226" s="280"/>
      <c r="N226" s="114"/>
      <c r="O226" s="115"/>
      <c r="Q226" s="6"/>
    </row>
    <row r="227" spans="1:17" s="83" customFormat="1" x14ac:dyDescent="0.2">
      <c r="A227" s="82">
        <f t="shared" si="9"/>
        <v>0</v>
      </c>
      <c r="B227" s="82">
        <f t="shared" si="10"/>
        <v>0</v>
      </c>
      <c r="C227" s="122">
        <v>8777</v>
      </c>
      <c r="D227" s="117"/>
      <c r="E227" s="118"/>
      <c r="F227" s="112"/>
      <c r="G227" s="183"/>
      <c r="H227" s="184"/>
      <c r="I227" s="113"/>
      <c r="J227" s="120"/>
      <c r="K227" s="82"/>
      <c r="L227" s="266"/>
      <c r="M227" s="280"/>
      <c r="N227" s="114"/>
      <c r="O227" s="115"/>
      <c r="Q227" s="6"/>
    </row>
    <row r="228" spans="1:17" s="83" customFormat="1" x14ac:dyDescent="0.2">
      <c r="A228" s="82">
        <f t="shared" si="9"/>
        <v>0</v>
      </c>
      <c r="B228" s="82">
        <f t="shared" si="10"/>
        <v>0</v>
      </c>
      <c r="C228" s="122">
        <v>8778</v>
      </c>
      <c r="D228" s="117"/>
      <c r="E228" s="118"/>
      <c r="F228" s="112"/>
      <c r="G228" s="183"/>
      <c r="H228" s="184"/>
      <c r="I228" s="113"/>
      <c r="J228" s="120"/>
      <c r="K228" s="82"/>
      <c r="L228" s="266"/>
      <c r="M228" s="280"/>
      <c r="N228" s="114"/>
      <c r="O228" s="115"/>
      <c r="Q228" s="6"/>
    </row>
    <row r="229" spans="1:17" s="83" customFormat="1" x14ac:dyDescent="0.2">
      <c r="A229" s="82">
        <f t="shared" si="9"/>
        <v>0</v>
      </c>
      <c r="B229" s="82">
        <f t="shared" si="10"/>
        <v>0</v>
      </c>
      <c r="C229" s="122">
        <v>8779</v>
      </c>
      <c r="D229" s="117"/>
      <c r="E229" s="118"/>
      <c r="F229" s="112"/>
      <c r="G229" s="183"/>
      <c r="H229" s="184"/>
      <c r="I229" s="113"/>
      <c r="J229" s="120"/>
      <c r="K229" s="82"/>
      <c r="L229" s="266"/>
      <c r="M229" s="280"/>
      <c r="N229" s="114"/>
      <c r="O229" s="115"/>
      <c r="Q229" s="6"/>
    </row>
    <row r="230" spans="1:17" s="83" customFormat="1" x14ac:dyDescent="0.2">
      <c r="A230" s="82">
        <f t="shared" si="9"/>
        <v>0</v>
      </c>
      <c r="B230" s="82">
        <f t="shared" si="10"/>
        <v>0</v>
      </c>
      <c r="C230" s="122">
        <v>8780</v>
      </c>
      <c r="D230" s="117"/>
      <c r="E230" s="118"/>
      <c r="F230" s="112"/>
      <c r="G230" s="183"/>
      <c r="H230" s="184"/>
      <c r="I230" s="113"/>
      <c r="J230" s="120"/>
      <c r="K230" s="82"/>
      <c r="L230" s="266"/>
      <c r="M230" s="280"/>
      <c r="N230" s="114"/>
      <c r="O230" s="115"/>
      <c r="Q230" s="6"/>
    </row>
    <row r="231" spans="1:17" s="83" customFormat="1" x14ac:dyDescent="0.2">
      <c r="A231" s="82">
        <f t="shared" si="9"/>
        <v>0</v>
      </c>
      <c r="B231" s="82">
        <f t="shared" si="10"/>
        <v>0</v>
      </c>
      <c r="C231" s="122">
        <v>8781</v>
      </c>
      <c r="D231" s="117"/>
      <c r="E231" s="118"/>
      <c r="F231" s="112"/>
      <c r="G231" s="183"/>
      <c r="H231" s="184"/>
      <c r="I231" s="113"/>
      <c r="J231" s="120"/>
      <c r="K231" s="82"/>
      <c r="L231" s="266"/>
      <c r="M231" s="280"/>
      <c r="N231" s="114"/>
      <c r="O231" s="115"/>
      <c r="Q231" s="6"/>
    </row>
    <row r="232" spans="1:17" s="83" customFormat="1" x14ac:dyDescent="0.2">
      <c r="A232" s="82">
        <f t="shared" si="9"/>
        <v>0</v>
      </c>
      <c r="B232" s="82">
        <f t="shared" si="10"/>
        <v>0</v>
      </c>
      <c r="C232" s="122">
        <v>8782</v>
      </c>
      <c r="D232" s="117"/>
      <c r="E232" s="118"/>
      <c r="F232" s="112"/>
      <c r="G232" s="183"/>
      <c r="H232" s="184"/>
      <c r="I232" s="113"/>
      <c r="J232" s="120"/>
      <c r="K232" s="82"/>
      <c r="L232" s="266"/>
      <c r="M232" s="280"/>
      <c r="N232" s="114"/>
      <c r="O232" s="115"/>
      <c r="Q232" s="6"/>
    </row>
    <row r="233" spans="1:17" s="83" customFormat="1" x14ac:dyDescent="0.2">
      <c r="A233" s="82">
        <f t="shared" si="9"/>
        <v>0</v>
      </c>
      <c r="B233" s="82">
        <f t="shared" si="10"/>
        <v>0</v>
      </c>
      <c r="C233" s="122">
        <v>8783</v>
      </c>
      <c r="D233" s="117"/>
      <c r="E233" s="118"/>
      <c r="F233" s="112"/>
      <c r="G233" s="183"/>
      <c r="H233" s="184"/>
      <c r="I233" s="113"/>
      <c r="J233" s="120"/>
      <c r="K233" s="82"/>
      <c r="L233" s="266"/>
      <c r="M233" s="280"/>
      <c r="N233" s="114"/>
      <c r="O233" s="115"/>
      <c r="Q233" s="6"/>
    </row>
    <row r="234" spans="1:17" s="83" customFormat="1" x14ac:dyDescent="0.2">
      <c r="A234" s="82">
        <f t="shared" si="9"/>
        <v>0</v>
      </c>
      <c r="B234" s="82">
        <f t="shared" si="10"/>
        <v>0</v>
      </c>
      <c r="C234" s="122">
        <v>8784</v>
      </c>
      <c r="D234" s="117"/>
      <c r="E234" s="118"/>
      <c r="F234" s="112"/>
      <c r="G234" s="183"/>
      <c r="H234" s="184"/>
      <c r="I234" s="113"/>
      <c r="J234" s="120"/>
      <c r="K234" s="82"/>
      <c r="L234" s="266"/>
      <c r="M234" s="280"/>
      <c r="N234" s="114"/>
      <c r="O234" s="115"/>
      <c r="Q234" s="6"/>
    </row>
    <row r="235" spans="1:17" s="83" customFormat="1" x14ac:dyDescent="0.2">
      <c r="A235" s="82">
        <f t="shared" si="9"/>
        <v>0</v>
      </c>
      <c r="B235" s="82">
        <f t="shared" si="10"/>
        <v>0</v>
      </c>
      <c r="C235" s="122">
        <v>8785</v>
      </c>
      <c r="D235" s="117"/>
      <c r="E235" s="118"/>
      <c r="F235" s="112"/>
      <c r="G235" s="183"/>
      <c r="H235" s="184"/>
      <c r="I235" s="113"/>
      <c r="J235" s="120"/>
      <c r="K235" s="82"/>
      <c r="L235" s="266"/>
      <c r="M235" s="280"/>
      <c r="N235" s="114"/>
      <c r="O235" s="115"/>
      <c r="Q235" s="6"/>
    </row>
    <row r="236" spans="1:17" s="83" customFormat="1" x14ac:dyDescent="0.2">
      <c r="A236" s="82">
        <f t="shared" si="9"/>
        <v>0</v>
      </c>
      <c r="B236" s="82">
        <f t="shared" si="10"/>
        <v>0</v>
      </c>
      <c r="C236" s="122">
        <v>8786</v>
      </c>
      <c r="D236" s="117"/>
      <c r="E236" s="118"/>
      <c r="F236" s="112"/>
      <c r="G236" s="183"/>
      <c r="H236" s="184"/>
      <c r="I236" s="113"/>
      <c r="J236" s="120"/>
      <c r="K236" s="82"/>
      <c r="L236" s="266"/>
      <c r="M236" s="280"/>
      <c r="N236" s="114"/>
      <c r="O236" s="115"/>
      <c r="Q236" s="6"/>
    </row>
    <row r="237" spans="1:17" s="83" customFormat="1" x14ac:dyDescent="0.2">
      <c r="A237" s="82">
        <f t="shared" si="9"/>
        <v>0</v>
      </c>
      <c r="B237" s="82">
        <f t="shared" si="10"/>
        <v>0</v>
      </c>
      <c r="C237" s="122">
        <v>8787</v>
      </c>
      <c r="D237" s="117"/>
      <c r="E237" s="118"/>
      <c r="F237" s="112"/>
      <c r="G237" s="183"/>
      <c r="H237" s="184"/>
      <c r="I237" s="113"/>
      <c r="J237" s="120"/>
      <c r="K237" s="82"/>
      <c r="L237" s="266"/>
      <c r="M237" s="280"/>
      <c r="N237" s="114"/>
      <c r="O237" s="115"/>
      <c r="Q237" s="6"/>
    </row>
    <row r="238" spans="1:17" s="83" customFormat="1" x14ac:dyDescent="0.2">
      <c r="A238" s="82">
        <f t="shared" si="9"/>
        <v>0</v>
      </c>
      <c r="B238" s="82">
        <f t="shared" si="10"/>
        <v>0</v>
      </c>
      <c r="C238" s="122">
        <v>8788</v>
      </c>
      <c r="D238" s="117"/>
      <c r="E238" s="118"/>
      <c r="F238" s="112"/>
      <c r="G238" s="183"/>
      <c r="H238" s="184"/>
      <c r="I238" s="113"/>
      <c r="J238" s="120"/>
      <c r="K238" s="82"/>
      <c r="L238" s="266"/>
      <c r="M238" s="280"/>
      <c r="N238" s="114"/>
      <c r="O238" s="115"/>
      <c r="Q238" s="6"/>
    </row>
    <row r="239" spans="1:17" s="83" customFormat="1" x14ac:dyDescent="0.2">
      <c r="A239" s="82">
        <f t="shared" si="9"/>
        <v>0</v>
      </c>
      <c r="B239" s="82">
        <f t="shared" si="10"/>
        <v>0</v>
      </c>
      <c r="C239" s="122">
        <v>8789</v>
      </c>
      <c r="D239" s="117"/>
      <c r="E239" s="118"/>
      <c r="F239" s="112"/>
      <c r="G239" s="183"/>
      <c r="H239" s="184"/>
      <c r="I239" s="113"/>
      <c r="J239" s="120"/>
      <c r="K239" s="82"/>
      <c r="L239" s="266"/>
      <c r="M239" s="280"/>
      <c r="N239" s="114"/>
      <c r="O239" s="115"/>
      <c r="Q239" s="6"/>
    </row>
    <row r="240" spans="1:17" s="83" customFormat="1" x14ac:dyDescent="0.2">
      <c r="A240" s="82">
        <f t="shared" si="9"/>
        <v>0</v>
      </c>
      <c r="B240" s="82">
        <f t="shared" si="10"/>
        <v>0</v>
      </c>
      <c r="C240" s="122">
        <v>8790</v>
      </c>
      <c r="D240" s="117"/>
      <c r="E240" s="118"/>
      <c r="F240" s="112"/>
      <c r="G240" s="183"/>
      <c r="H240" s="184"/>
      <c r="I240" s="113"/>
      <c r="J240" s="120"/>
      <c r="K240" s="82"/>
      <c r="L240" s="266"/>
      <c r="M240" s="280"/>
      <c r="N240" s="114"/>
      <c r="O240" s="115"/>
      <c r="Q240" s="6"/>
    </row>
    <row r="241" spans="1:17" s="83" customFormat="1" x14ac:dyDescent="0.2">
      <c r="A241" s="82">
        <f t="shared" si="9"/>
        <v>0</v>
      </c>
      <c r="B241" s="82">
        <f t="shared" si="10"/>
        <v>0</v>
      </c>
      <c r="C241" s="122">
        <v>8791</v>
      </c>
      <c r="D241" s="117"/>
      <c r="E241" s="118"/>
      <c r="F241" s="112"/>
      <c r="G241" s="183"/>
      <c r="H241" s="184"/>
      <c r="I241" s="113"/>
      <c r="J241" s="120"/>
      <c r="K241" s="82"/>
      <c r="L241" s="266"/>
      <c r="M241" s="280"/>
      <c r="N241" s="114"/>
      <c r="O241" s="115"/>
      <c r="Q241" s="6"/>
    </row>
    <row r="242" spans="1:17" s="83" customFormat="1" x14ac:dyDescent="0.2">
      <c r="A242" s="82">
        <f t="shared" si="9"/>
        <v>0</v>
      </c>
      <c r="B242" s="82">
        <f t="shared" si="10"/>
        <v>0</v>
      </c>
      <c r="C242" s="122">
        <v>8792</v>
      </c>
      <c r="D242" s="117"/>
      <c r="E242" s="118"/>
      <c r="F242" s="112"/>
      <c r="G242" s="183"/>
      <c r="H242" s="184"/>
      <c r="I242" s="113"/>
      <c r="J242" s="120"/>
      <c r="K242" s="82"/>
      <c r="L242" s="266"/>
      <c r="M242" s="280"/>
      <c r="N242" s="114"/>
      <c r="O242" s="115"/>
      <c r="Q242" s="6"/>
    </row>
    <row r="243" spans="1:17" s="83" customFormat="1" x14ac:dyDescent="0.2">
      <c r="A243" s="82">
        <f t="shared" si="9"/>
        <v>0</v>
      </c>
      <c r="B243" s="82">
        <f t="shared" si="10"/>
        <v>0</v>
      </c>
      <c r="C243" s="122">
        <v>8793</v>
      </c>
      <c r="D243" s="117"/>
      <c r="E243" s="118"/>
      <c r="F243" s="112"/>
      <c r="G243" s="183"/>
      <c r="H243" s="184"/>
      <c r="I243" s="113"/>
      <c r="J243" s="120"/>
      <c r="K243" s="82"/>
      <c r="L243" s="266"/>
      <c r="M243" s="280"/>
      <c r="N243" s="114"/>
      <c r="O243" s="115"/>
      <c r="Q243" s="6"/>
    </row>
    <row r="244" spans="1:17" s="83" customFormat="1" x14ac:dyDescent="0.2">
      <c r="A244" s="82">
        <f t="shared" si="9"/>
        <v>0</v>
      </c>
      <c r="B244" s="82">
        <f t="shared" si="10"/>
        <v>0</v>
      </c>
      <c r="C244" s="122">
        <v>8794</v>
      </c>
      <c r="D244" s="117"/>
      <c r="E244" s="118"/>
      <c r="F244" s="112"/>
      <c r="G244" s="183"/>
      <c r="H244" s="184"/>
      <c r="I244" s="113"/>
      <c r="J244" s="120"/>
      <c r="K244" s="82"/>
      <c r="L244" s="266"/>
      <c r="M244" s="280"/>
      <c r="N244" s="114"/>
      <c r="O244" s="115"/>
      <c r="Q244" s="6"/>
    </row>
    <row r="245" spans="1:17" s="83" customFormat="1" x14ac:dyDescent="0.2">
      <c r="A245" s="82">
        <f t="shared" si="9"/>
        <v>0</v>
      </c>
      <c r="B245" s="82">
        <f t="shared" si="10"/>
        <v>0</v>
      </c>
      <c r="C245" s="122">
        <v>8795</v>
      </c>
      <c r="D245" s="117"/>
      <c r="E245" s="118"/>
      <c r="F245" s="112"/>
      <c r="G245" s="183"/>
      <c r="H245" s="184"/>
      <c r="I245" s="113"/>
      <c r="J245" s="120"/>
      <c r="K245" s="82"/>
      <c r="L245" s="266"/>
      <c r="M245" s="280"/>
      <c r="N245" s="114"/>
      <c r="O245" s="115"/>
      <c r="Q245" s="6"/>
    </row>
    <row r="246" spans="1:17" s="83" customFormat="1" x14ac:dyDescent="0.2">
      <c r="A246" s="82">
        <f t="shared" si="9"/>
        <v>0</v>
      </c>
      <c r="B246" s="82">
        <f t="shared" si="10"/>
        <v>0</v>
      </c>
      <c r="C246" s="122">
        <v>8796</v>
      </c>
      <c r="D246" s="117"/>
      <c r="E246" s="118"/>
      <c r="F246" s="112"/>
      <c r="G246" s="183"/>
      <c r="H246" s="184"/>
      <c r="I246" s="113"/>
      <c r="J246" s="120"/>
      <c r="K246" s="82"/>
      <c r="L246" s="266"/>
      <c r="M246" s="280"/>
      <c r="N246" s="114"/>
      <c r="O246" s="115"/>
      <c r="Q246" s="6"/>
    </row>
    <row r="247" spans="1:17" s="83" customFormat="1" x14ac:dyDescent="0.2">
      <c r="A247" s="82">
        <f t="shared" si="9"/>
        <v>0</v>
      </c>
      <c r="B247" s="82">
        <f t="shared" si="10"/>
        <v>0</v>
      </c>
      <c r="C247" s="122">
        <v>8797</v>
      </c>
      <c r="D247" s="117"/>
      <c r="E247" s="118"/>
      <c r="F247" s="112"/>
      <c r="G247" s="183"/>
      <c r="H247" s="184"/>
      <c r="I247" s="113"/>
      <c r="J247" s="120"/>
      <c r="K247" s="82"/>
      <c r="L247" s="266"/>
      <c r="M247" s="280"/>
      <c r="N247" s="114"/>
      <c r="O247" s="115"/>
      <c r="Q247" s="6"/>
    </row>
    <row r="248" spans="1:17" s="83" customFormat="1" x14ac:dyDescent="0.2">
      <c r="A248" s="82">
        <f t="shared" si="9"/>
        <v>0</v>
      </c>
      <c r="B248" s="82">
        <f t="shared" si="10"/>
        <v>0</v>
      </c>
      <c r="C248" s="122">
        <v>8798</v>
      </c>
      <c r="D248" s="117"/>
      <c r="E248" s="118"/>
      <c r="F248" s="112"/>
      <c r="G248" s="183"/>
      <c r="H248" s="184"/>
      <c r="I248" s="113"/>
      <c r="J248" s="120"/>
      <c r="K248" s="82"/>
      <c r="L248" s="266"/>
      <c r="M248" s="280"/>
      <c r="N248" s="114"/>
      <c r="O248" s="115"/>
      <c r="Q248" s="6"/>
    </row>
    <row r="249" spans="1:17" s="83" customFormat="1" x14ac:dyDescent="0.2">
      <c r="A249" s="82">
        <f t="shared" si="9"/>
        <v>0</v>
      </c>
      <c r="B249" s="82">
        <f t="shared" si="10"/>
        <v>0</v>
      </c>
      <c r="C249" s="122">
        <v>8799</v>
      </c>
      <c r="D249" s="117"/>
      <c r="E249" s="118"/>
      <c r="F249" s="112"/>
      <c r="G249" s="183"/>
      <c r="H249" s="184"/>
      <c r="I249" s="113"/>
      <c r="J249" s="120"/>
      <c r="K249" s="82"/>
      <c r="L249" s="266"/>
      <c r="M249" s="280"/>
      <c r="N249" s="114"/>
      <c r="O249" s="115"/>
      <c r="Q249" s="6"/>
    </row>
    <row r="250" spans="1:17" s="83" customFormat="1" x14ac:dyDescent="0.2">
      <c r="A250" s="82">
        <f t="shared" si="9"/>
        <v>0</v>
      </c>
      <c r="B250" s="82">
        <f t="shared" si="10"/>
        <v>0</v>
      </c>
      <c r="C250" s="122">
        <v>8800</v>
      </c>
      <c r="D250" s="117"/>
      <c r="E250" s="118"/>
      <c r="F250" s="112"/>
      <c r="G250" s="183"/>
      <c r="H250" s="184"/>
      <c r="I250" s="113"/>
      <c r="J250" s="120"/>
      <c r="K250" s="82"/>
      <c r="L250" s="266"/>
      <c r="M250" s="280"/>
      <c r="N250" s="114"/>
      <c r="O250" s="115"/>
      <c r="Q250" s="6"/>
    </row>
    <row r="251" spans="1:17" s="83" customFormat="1" x14ac:dyDescent="0.2">
      <c r="A251" s="82">
        <f t="shared" si="9"/>
        <v>0</v>
      </c>
      <c r="B251" s="82">
        <f t="shared" si="10"/>
        <v>0</v>
      </c>
      <c r="C251" s="122">
        <v>8801</v>
      </c>
      <c r="D251" s="117"/>
      <c r="E251" s="118"/>
      <c r="F251" s="112"/>
      <c r="G251" s="183"/>
      <c r="H251" s="184"/>
      <c r="I251" s="113"/>
      <c r="J251" s="120"/>
      <c r="K251" s="82"/>
      <c r="L251" s="266"/>
      <c r="M251" s="280"/>
      <c r="N251" s="114"/>
      <c r="O251" s="115"/>
      <c r="Q251" s="6"/>
    </row>
    <row r="252" spans="1:17" s="83" customFormat="1" x14ac:dyDescent="0.2">
      <c r="A252" s="82">
        <f t="shared" si="9"/>
        <v>0</v>
      </c>
      <c r="B252" s="82">
        <f t="shared" si="10"/>
        <v>0</v>
      </c>
      <c r="C252" s="122">
        <v>8802</v>
      </c>
      <c r="D252" s="117"/>
      <c r="E252" s="118"/>
      <c r="F252" s="112"/>
      <c r="G252" s="183"/>
      <c r="H252" s="184"/>
      <c r="I252" s="113"/>
      <c r="J252" s="120"/>
      <c r="K252" s="82"/>
      <c r="L252" s="266"/>
      <c r="M252" s="280"/>
      <c r="N252" s="114"/>
      <c r="O252" s="115"/>
      <c r="Q252" s="6"/>
    </row>
    <row r="253" spans="1:17" s="83" customFormat="1" x14ac:dyDescent="0.2">
      <c r="A253" s="82">
        <f t="shared" si="9"/>
        <v>0</v>
      </c>
      <c r="B253" s="82">
        <f t="shared" si="10"/>
        <v>0</v>
      </c>
      <c r="C253" s="122">
        <v>8803</v>
      </c>
      <c r="D253" s="117"/>
      <c r="E253" s="118"/>
      <c r="F253" s="112"/>
      <c r="G253" s="183"/>
      <c r="H253" s="184"/>
      <c r="I253" s="113"/>
      <c r="J253" s="120"/>
      <c r="K253" s="82"/>
      <c r="L253" s="266"/>
      <c r="M253" s="280"/>
      <c r="N253" s="114"/>
      <c r="O253" s="115"/>
      <c r="Q253" s="6"/>
    </row>
    <row r="254" spans="1:17" s="83" customFormat="1" x14ac:dyDescent="0.2">
      <c r="A254" s="82">
        <f t="shared" si="9"/>
        <v>0</v>
      </c>
      <c r="B254" s="82">
        <f t="shared" si="10"/>
        <v>0</v>
      </c>
      <c r="C254" s="122">
        <v>8804</v>
      </c>
      <c r="D254" s="117"/>
      <c r="E254" s="118"/>
      <c r="F254" s="112"/>
      <c r="G254" s="183"/>
      <c r="H254" s="184"/>
      <c r="I254" s="113"/>
      <c r="J254" s="120"/>
      <c r="K254" s="82"/>
      <c r="L254" s="266"/>
      <c r="M254" s="280"/>
      <c r="N254" s="114"/>
      <c r="O254" s="115"/>
      <c r="Q254" s="6"/>
    </row>
    <row r="255" spans="1:17" s="83" customFormat="1" x14ac:dyDescent="0.2">
      <c r="A255" s="82">
        <f t="shared" si="9"/>
        <v>0</v>
      </c>
      <c r="B255" s="82">
        <f t="shared" si="10"/>
        <v>0</v>
      </c>
      <c r="C255" s="122">
        <v>8805</v>
      </c>
      <c r="D255" s="117"/>
      <c r="E255" s="118"/>
      <c r="F255" s="112"/>
      <c r="G255" s="183"/>
      <c r="H255" s="184"/>
      <c r="I255" s="113"/>
      <c r="J255" s="120"/>
      <c r="K255" s="82"/>
      <c r="L255" s="266"/>
      <c r="M255" s="280"/>
      <c r="N255" s="114"/>
      <c r="O255" s="115"/>
      <c r="Q255" s="6"/>
    </row>
    <row r="256" spans="1:17" s="83" customFormat="1" x14ac:dyDescent="0.2">
      <c r="A256" s="82">
        <f t="shared" si="9"/>
        <v>0</v>
      </c>
      <c r="B256" s="82">
        <f t="shared" si="10"/>
        <v>0</v>
      </c>
      <c r="C256" s="122">
        <v>8806</v>
      </c>
      <c r="D256" s="117"/>
      <c r="E256" s="118"/>
      <c r="F256" s="112"/>
      <c r="G256" s="183"/>
      <c r="H256" s="184"/>
      <c r="I256" s="113"/>
      <c r="J256" s="120"/>
      <c r="K256" s="82"/>
      <c r="L256" s="266"/>
      <c r="M256" s="280"/>
      <c r="N256" s="114"/>
      <c r="O256" s="115"/>
      <c r="Q256" s="6"/>
    </row>
    <row r="257" spans="1:17" s="83" customFormat="1" x14ac:dyDescent="0.2">
      <c r="A257" s="82">
        <f t="shared" si="9"/>
        <v>0</v>
      </c>
      <c r="B257" s="82">
        <f t="shared" si="10"/>
        <v>0</v>
      </c>
      <c r="C257" s="122">
        <v>8807</v>
      </c>
      <c r="D257" s="117"/>
      <c r="E257" s="118"/>
      <c r="F257" s="112"/>
      <c r="G257" s="183"/>
      <c r="H257" s="184"/>
      <c r="I257" s="113"/>
      <c r="J257" s="120"/>
      <c r="K257" s="82"/>
      <c r="L257" s="266"/>
      <c r="M257" s="280"/>
      <c r="N257" s="114"/>
      <c r="O257" s="115"/>
      <c r="Q257" s="6"/>
    </row>
    <row r="258" spans="1:17" s="83" customFormat="1" x14ac:dyDescent="0.2">
      <c r="A258" s="82">
        <f t="shared" si="9"/>
        <v>0</v>
      </c>
      <c r="B258" s="82">
        <f t="shared" si="10"/>
        <v>0</v>
      </c>
      <c r="C258" s="122">
        <v>8808</v>
      </c>
      <c r="D258" s="117"/>
      <c r="E258" s="118"/>
      <c r="F258" s="112"/>
      <c r="G258" s="183"/>
      <c r="H258" s="184"/>
      <c r="I258" s="113"/>
      <c r="J258" s="120"/>
      <c r="K258" s="82"/>
      <c r="L258" s="266"/>
      <c r="M258" s="280"/>
      <c r="N258" s="114"/>
      <c r="O258" s="115"/>
      <c r="Q258" s="6"/>
    </row>
    <row r="259" spans="1:17" s="83" customFormat="1" x14ac:dyDescent="0.2">
      <c r="A259" s="82">
        <f t="shared" si="9"/>
        <v>0</v>
      </c>
      <c r="B259" s="82">
        <f t="shared" si="10"/>
        <v>0</v>
      </c>
      <c r="C259" s="122">
        <v>8809</v>
      </c>
      <c r="D259" s="117"/>
      <c r="E259" s="118"/>
      <c r="F259" s="112"/>
      <c r="G259" s="183"/>
      <c r="H259" s="184"/>
      <c r="I259" s="113"/>
      <c r="J259" s="120"/>
      <c r="K259" s="82"/>
      <c r="L259" s="266"/>
      <c r="M259" s="280"/>
      <c r="N259" s="114"/>
      <c r="O259" s="115"/>
      <c r="Q259" s="6"/>
    </row>
    <row r="260" spans="1:17" s="83" customFormat="1" x14ac:dyDescent="0.2">
      <c r="A260" s="82">
        <f t="shared" si="9"/>
        <v>0</v>
      </c>
      <c r="B260" s="82">
        <f t="shared" si="10"/>
        <v>0</v>
      </c>
      <c r="C260" s="122">
        <v>8810</v>
      </c>
      <c r="D260" s="117"/>
      <c r="E260" s="118"/>
      <c r="F260" s="112"/>
      <c r="G260" s="183"/>
      <c r="H260" s="184"/>
      <c r="I260" s="113"/>
      <c r="J260" s="120"/>
      <c r="K260" s="82"/>
      <c r="L260" s="266"/>
      <c r="M260" s="280"/>
      <c r="N260" s="114"/>
      <c r="O260" s="115"/>
      <c r="Q260" s="6"/>
    </row>
    <row r="261" spans="1:17" s="83" customFormat="1" x14ac:dyDescent="0.2">
      <c r="A261" s="82">
        <f t="shared" si="9"/>
        <v>0</v>
      </c>
      <c r="B261" s="82">
        <f t="shared" si="10"/>
        <v>0</v>
      </c>
      <c r="C261" s="122">
        <v>8811</v>
      </c>
      <c r="D261" s="117"/>
      <c r="E261" s="118"/>
      <c r="F261" s="112"/>
      <c r="G261" s="183"/>
      <c r="H261" s="184"/>
      <c r="I261" s="113"/>
      <c r="J261" s="120"/>
      <c r="K261" s="82"/>
      <c r="L261" s="266"/>
      <c r="M261" s="280"/>
      <c r="N261" s="114"/>
      <c r="O261" s="115"/>
      <c r="Q261" s="6"/>
    </row>
    <row r="262" spans="1:17" s="83" customFormat="1" x14ac:dyDescent="0.2">
      <c r="A262" s="82">
        <f t="shared" si="9"/>
        <v>0</v>
      </c>
      <c r="B262" s="82">
        <f t="shared" si="10"/>
        <v>0</v>
      </c>
      <c r="C262" s="122">
        <v>8812</v>
      </c>
      <c r="D262" s="117"/>
      <c r="E262" s="118"/>
      <c r="F262" s="112"/>
      <c r="G262" s="183"/>
      <c r="H262" s="184"/>
      <c r="I262" s="113"/>
      <c r="J262" s="120"/>
      <c r="K262" s="82"/>
      <c r="L262" s="266"/>
      <c r="M262" s="280"/>
      <c r="N262" s="114"/>
      <c r="O262" s="115"/>
      <c r="Q262" s="6"/>
    </row>
    <row r="263" spans="1:17" s="83" customFormat="1" x14ac:dyDescent="0.2">
      <c r="A263" s="82">
        <f t="shared" si="9"/>
        <v>0</v>
      </c>
      <c r="B263" s="82">
        <f t="shared" si="10"/>
        <v>0</v>
      </c>
      <c r="C263" s="122">
        <v>8813</v>
      </c>
      <c r="D263" s="117"/>
      <c r="E263" s="118"/>
      <c r="F263" s="112"/>
      <c r="G263" s="183"/>
      <c r="H263" s="184"/>
      <c r="I263" s="113"/>
      <c r="J263" s="120"/>
      <c r="K263" s="82"/>
      <c r="L263" s="266"/>
      <c r="M263" s="280"/>
      <c r="N263" s="114"/>
      <c r="O263" s="115"/>
      <c r="Q263" s="6"/>
    </row>
    <row r="264" spans="1:17" s="83" customFormat="1" x14ac:dyDescent="0.2">
      <c r="A264" s="82">
        <f t="shared" si="9"/>
        <v>0</v>
      </c>
      <c r="B264" s="82">
        <f t="shared" si="10"/>
        <v>0</v>
      </c>
      <c r="C264" s="122">
        <v>8814</v>
      </c>
      <c r="D264" s="117"/>
      <c r="E264" s="118"/>
      <c r="F264" s="112"/>
      <c r="G264" s="183"/>
      <c r="H264" s="184"/>
      <c r="I264" s="113"/>
      <c r="J264" s="120"/>
      <c r="K264" s="82"/>
      <c r="L264" s="266"/>
      <c r="M264" s="280"/>
      <c r="N264" s="114"/>
      <c r="O264" s="115"/>
      <c r="Q264" s="6"/>
    </row>
    <row r="265" spans="1:17" s="83" customFormat="1" x14ac:dyDescent="0.2">
      <c r="A265" s="82">
        <f t="shared" si="9"/>
        <v>0</v>
      </c>
      <c r="B265" s="82">
        <f t="shared" si="10"/>
        <v>0</v>
      </c>
      <c r="C265" s="122">
        <v>8815</v>
      </c>
      <c r="D265" s="117"/>
      <c r="E265" s="118"/>
      <c r="F265" s="112"/>
      <c r="G265" s="183"/>
      <c r="H265" s="184"/>
      <c r="I265" s="113"/>
      <c r="J265" s="120"/>
      <c r="K265" s="82"/>
      <c r="L265" s="266"/>
      <c r="M265" s="280"/>
      <c r="N265" s="114"/>
      <c r="O265" s="115"/>
      <c r="Q265" s="6"/>
    </row>
    <row r="266" spans="1:17" s="83" customFormat="1" x14ac:dyDescent="0.2">
      <c r="A266" s="82">
        <f t="shared" si="9"/>
        <v>0</v>
      </c>
      <c r="B266" s="82">
        <f t="shared" si="10"/>
        <v>0</v>
      </c>
      <c r="C266" s="122">
        <v>8816</v>
      </c>
      <c r="D266" s="117"/>
      <c r="E266" s="118"/>
      <c r="F266" s="112"/>
      <c r="G266" s="183"/>
      <c r="H266" s="184"/>
      <c r="I266" s="113"/>
      <c r="J266" s="120"/>
      <c r="K266" s="82"/>
      <c r="L266" s="266"/>
      <c r="M266" s="280"/>
      <c r="N266" s="114"/>
      <c r="O266" s="115"/>
      <c r="Q266" s="6"/>
    </row>
    <row r="267" spans="1:17" s="83" customFormat="1" x14ac:dyDescent="0.2">
      <c r="A267" s="82">
        <f t="shared" si="9"/>
        <v>0</v>
      </c>
      <c r="B267" s="82">
        <f t="shared" si="10"/>
        <v>0</v>
      </c>
      <c r="C267" s="122">
        <v>8817</v>
      </c>
      <c r="D267" s="117"/>
      <c r="E267" s="118"/>
      <c r="F267" s="112"/>
      <c r="G267" s="183"/>
      <c r="H267" s="184"/>
      <c r="I267" s="113"/>
      <c r="J267" s="120"/>
      <c r="K267" s="82"/>
      <c r="L267" s="266"/>
      <c r="M267" s="280"/>
      <c r="N267" s="114"/>
      <c r="O267" s="115"/>
      <c r="Q267" s="6"/>
    </row>
    <row r="268" spans="1:17" s="83" customFormat="1" x14ac:dyDescent="0.2">
      <c r="A268" s="82">
        <f t="shared" si="9"/>
        <v>0</v>
      </c>
      <c r="B268" s="82">
        <f t="shared" si="10"/>
        <v>0</v>
      </c>
      <c r="C268" s="122">
        <v>8818</v>
      </c>
      <c r="D268" s="117"/>
      <c r="E268" s="118"/>
      <c r="F268" s="112"/>
      <c r="G268" s="183"/>
      <c r="H268" s="184"/>
      <c r="I268" s="113"/>
      <c r="J268" s="120"/>
      <c r="K268" s="82"/>
      <c r="L268" s="266"/>
      <c r="M268" s="280"/>
      <c r="N268" s="114"/>
      <c r="O268" s="115"/>
      <c r="Q268" s="6"/>
    </row>
    <row r="269" spans="1:17" s="83" customFormat="1" x14ac:dyDescent="0.2">
      <c r="A269" s="82">
        <f t="shared" si="9"/>
        <v>0</v>
      </c>
      <c r="B269" s="82">
        <f t="shared" si="10"/>
        <v>0</v>
      </c>
      <c r="C269" s="122">
        <v>8819</v>
      </c>
      <c r="D269" s="117"/>
      <c r="E269" s="118"/>
      <c r="F269" s="112"/>
      <c r="G269" s="183"/>
      <c r="H269" s="184"/>
      <c r="I269" s="113"/>
      <c r="J269" s="120"/>
      <c r="K269" s="82"/>
      <c r="L269" s="266"/>
      <c r="M269" s="280"/>
      <c r="N269" s="114"/>
      <c r="O269" s="115"/>
      <c r="Q269" s="6"/>
    </row>
    <row r="270" spans="1:17" s="83" customFormat="1" x14ac:dyDescent="0.2">
      <c r="A270" s="82">
        <f t="shared" si="9"/>
        <v>0</v>
      </c>
      <c r="B270" s="82">
        <f t="shared" si="10"/>
        <v>0</v>
      </c>
      <c r="C270" s="122">
        <v>8820</v>
      </c>
      <c r="D270" s="117"/>
      <c r="E270" s="118"/>
      <c r="F270" s="112"/>
      <c r="G270" s="183"/>
      <c r="H270" s="184"/>
      <c r="I270" s="113"/>
      <c r="J270" s="120"/>
      <c r="K270" s="82"/>
      <c r="L270" s="266"/>
      <c r="M270" s="280"/>
      <c r="N270" s="114"/>
      <c r="O270" s="115"/>
      <c r="Q270" s="6"/>
    </row>
    <row r="271" spans="1:17" s="83" customFormat="1" x14ac:dyDescent="0.2">
      <c r="A271" s="82">
        <f t="shared" si="9"/>
        <v>0</v>
      </c>
      <c r="B271" s="82">
        <f t="shared" si="10"/>
        <v>0</v>
      </c>
      <c r="C271" s="122">
        <v>8821</v>
      </c>
      <c r="D271" s="117"/>
      <c r="E271" s="118"/>
      <c r="F271" s="112"/>
      <c r="G271" s="183"/>
      <c r="H271" s="184"/>
      <c r="I271" s="113"/>
      <c r="J271" s="120"/>
      <c r="K271" s="82"/>
      <c r="L271" s="266"/>
      <c r="M271" s="280"/>
      <c r="N271" s="114"/>
      <c r="O271" s="115"/>
      <c r="Q271" s="6"/>
    </row>
    <row r="272" spans="1:17" s="83" customFormat="1" x14ac:dyDescent="0.2">
      <c r="A272" s="82">
        <f t="shared" si="9"/>
        <v>0</v>
      </c>
      <c r="B272" s="82">
        <f t="shared" si="10"/>
        <v>0</v>
      </c>
      <c r="C272" s="122">
        <v>8822</v>
      </c>
      <c r="D272" s="117"/>
      <c r="E272" s="118"/>
      <c r="F272" s="112"/>
      <c r="G272" s="183"/>
      <c r="H272" s="184"/>
      <c r="I272" s="113"/>
      <c r="J272" s="120"/>
      <c r="K272" s="82"/>
      <c r="L272" s="266"/>
      <c r="M272" s="280"/>
      <c r="N272" s="114"/>
      <c r="O272" s="115"/>
      <c r="Q272" s="6"/>
    </row>
    <row r="273" spans="1:17" s="83" customFormat="1" x14ac:dyDescent="0.2">
      <c r="A273" s="82">
        <f t="shared" si="9"/>
        <v>0</v>
      </c>
      <c r="B273" s="82">
        <f t="shared" si="10"/>
        <v>0</v>
      </c>
      <c r="C273" s="122">
        <v>8823</v>
      </c>
      <c r="D273" s="117"/>
      <c r="E273" s="118"/>
      <c r="F273" s="112"/>
      <c r="G273" s="183"/>
      <c r="H273" s="184"/>
      <c r="I273" s="113"/>
      <c r="J273" s="120"/>
      <c r="K273" s="82"/>
      <c r="L273" s="266"/>
      <c r="M273" s="280"/>
      <c r="N273" s="114"/>
      <c r="O273" s="115"/>
      <c r="Q273" s="6"/>
    </row>
    <row r="274" spans="1:17" s="83" customFormat="1" x14ac:dyDescent="0.2">
      <c r="A274" s="82">
        <f t="shared" si="9"/>
        <v>0</v>
      </c>
      <c r="B274" s="82">
        <f t="shared" si="10"/>
        <v>0</v>
      </c>
      <c r="C274" s="122">
        <v>8824</v>
      </c>
      <c r="D274" s="117"/>
      <c r="E274" s="118"/>
      <c r="F274" s="112"/>
      <c r="G274" s="183"/>
      <c r="H274" s="184"/>
      <c r="I274" s="113"/>
      <c r="J274" s="120"/>
      <c r="K274" s="82"/>
      <c r="L274" s="266"/>
      <c r="M274" s="280"/>
      <c r="N274" s="114"/>
      <c r="O274" s="115"/>
      <c r="Q274" s="6"/>
    </row>
    <row r="275" spans="1:17" s="83" customFormat="1" x14ac:dyDescent="0.2">
      <c r="A275" s="82">
        <f t="shared" si="9"/>
        <v>0</v>
      </c>
      <c r="B275" s="82">
        <f t="shared" si="10"/>
        <v>0</v>
      </c>
      <c r="C275" s="122">
        <v>8825</v>
      </c>
      <c r="D275" s="117"/>
      <c r="E275" s="118"/>
      <c r="F275" s="112"/>
      <c r="G275" s="183"/>
      <c r="H275" s="184"/>
      <c r="I275" s="113"/>
      <c r="J275" s="120"/>
      <c r="K275" s="82"/>
      <c r="L275" s="266"/>
      <c r="M275" s="280"/>
      <c r="N275" s="114"/>
      <c r="O275" s="115"/>
      <c r="Q275" s="6"/>
    </row>
    <row r="276" spans="1:17" s="83" customFormat="1" x14ac:dyDescent="0.2">
      <c r="A276" s="82">
        <f t="shared" si="9"/>
        <v>0</v>
      </c>
      <c r="B276" s="82">
        <f t="shared" si="10"/>
        <v>0</v>
      </c>
      <c r="C276" s="122">
        <v>8826</v>
      </c>
      <c r="D276" s="117"/>
      <c r="E276" s="118"/>
      <c r="F276" s="112"/>
      <c r="G276" s="183"/>
      <c r="H276" s="184"/>
      <c r="I276" s="113"/>
      <c r="J276" s="120"/>
      <c r="K276" s="82"/>
      <c r="L276" s="266"/>
      <c r="M276" s="280"/>
      <c r="N276" s="114"/>
      <c r="O276" s="115"/>
      <c r="Q276" s="6"/>
    </row>
    <row r="277" spans="1:17" s="83" customFormat="1" x14ac:dyDescent="0.2">
      <c r="A277" s="82">
        <f t="shared" si="9"/>
        <v>0</v>
      </c>
      <c r="B277" s="82">
        <f t="shared" si="10"/>
        <v>0</v>
      </c>
      <c r="C277" s="122">
        <v>8827</v>
      </c>
      <c r="D277" s="117"/>
      <c r="E277" s="118"/>
      <c r="F277" s="112"/>
      <c r="G277" s="183"/>
      <c r="H277" s="184"/>
      <c r="I277" s="113"/>
      <c r="J277" s="120"/>
      <c r="K277" s="82"/>
      <c r="L277" s="266"/>
      <c r="M277" s="280"/>
      <c r="N277" s="114"/>
      <c r="O277" s="115"/>
      <c r="Q277" s="6"/>
    </row>
    <row r="278" spans="1:17" s="83" customFormat="1" x14ac:dyDescent="0.2">
      <c r="A278" s="82">
        <f t="shared" si="9"/>
        <v>0</v>
      </c>
      <c r="B278" s="82">
        <f t="shared" si="10"/>
        <v>0</v>
      </c>
      <c r="C278" s="122">
        <v>8828</v>
      </c>
      <c r="D278" s="117"/>
      <c r="E278" s="118"/>
      <c r="F278" s="112"/>
      <c r="G278" s="183"/>
      <c r="H278" s="184"/>
      <c r="I278" s="113"/>
      <c r="J278" s="120"/>
      <c r="K278" s="82"/>
      <c r="L278" s="266"/>
      <c r="M278" s="280"/>
      <c r="N278" s="114"/>
      <c r="O278" s="115"/>
      <c r="Q278" s="6"/>
    </row>
    <row r="279" spans="1:17" s="83" customFormat="1" x14ac:dyDescent="0.2">
      <c r="A279" s="82">
        <f t="shared" si="9"/>
        <v>0</v>
      </c>
      <c r="B279" s="82">
        <f t="shared" si="10"/>
        <v>0</v>
      </c>
      <c r="C279" s="122">
        <v>8829</v>
      </c>
      <c r="D279" s="117"/>
      <c r="E279" s="118"/>
      <c r="F279" s="112"/>
      <c r="G279" s="183"/>
      <c r="H279" s="184"/>
      <c r="I279" s="113"/>
      <c r="J279" s="120"/>
      <c r="K279" s="82"/>
      <c r="L279" s="266"/>
      <c r="M279" s="280"/>
      <c r="N279" s="114"/>
      <c r="O279" s="115"/>
      <c r="Q279" s="6"/>
    </row>
    <row r="280" spans="1:17" s="83" customFormat="1" x14ac:dyDescent="0.2">
      <c r="A280" s="82">
        <f t="shared" si="9"/>
        <v>0</v>
      </c>
      <c r="B280" s="82">
        <f t="shared" si="10"/>
        <v>0</v>
      </c>
      <c r="C280" s="122">
        <v>8830</v>
      </c>
      <c r="D280" s="117"/>
      <c r="E280" s="118"/>
      <c r="F280" s="119"/>
      <c r="G280" s="183"/>
      <c r="H280" s="184"/>
      <c r="I280" s="113"/>
      <c r="J280" s="120"/>
      <c r="K280" s="82"/>
      <c r="L280" s="266"/>
      <c r="M280" s="280"/>
      <c r="N280" s="114"/>
      <c r="O280" s="115"/>
      <c r="Q280" s="6"/>
    </row>
    <row r="281" spans="1:17" s="83" customFormat="1" x14ac:dyDescent="0.2">
      <c r="A281" s="82">
        <f t="shared" si="9"/>
        <v>0</v>
      </c>
      <c r="B281" s="82">
        <f t="shared" si="10"/>
        <v>0</v>
      </c>
      <c r="C281" s="122">
        <v>8831</v>
      </c>
      <c r="D281" s="117"/>
      <c r="E281" s="118"/>
      <c r="F281" s="119"/>
      <c r="G281" s="183"/>
      <c r="H281" s="184"/>
      <c r="I281" s="113"/>
      <c r="J281" s="120"/>
      <c r="K281" s="82"/>
      <c r="L281" s="266"/>
      <c r="M281" s="280"/>
      <c r="N281" s="114"/>
      <c r="O281" s="115"/>
      <c r="Q281" s="6"/>
    </row>
    <row r="282" spans="1:17" s="83" customFormat="1" x14ac:dyDescent="0.2">
      <c r="A282" s="82">
        <f t="shared" ref="A282:A345" si="11">E$3</f>
        <v>0</v>
      </c>
      <c r="B282" s="82">
        <f t="shared" ref="B282:B345" si="12">E$10</f>
        <v>0</v>
      </c>
      <c r="C282" s="122">
        <v>8832</v>
      </c>
      <c r="D282" s="117"/>
      <c r="E282" s="118"/>
      <c r="F282" s="119"/>
      <c r="G282" s="183"/>
      <c r="H282" s="184"/>
      <c r="I282" s="113"/>
      <c r="J282" s="120"/>
      <c r="K282" s="82"/>
      <c r="L282" s="266"/>
      <c r="M282" s="280"/>
      <c r="N282" s="114"/>
      <c r="O282" s="115"/>
      <c r="Q282" s="6"/>
    </row>
    <row r="283" spans="1:17" s="83" customFormat="1" x14ac:dyDescent="0.2">
      <c r="A283" s="82">
        <f t="shared" si="11"/>
        <v>0</v>
      </c>
      <c r="B283" s="82">
        <f t="shared" si="12"/>
        <v>0</v>
      </c>
      <c r="C283" s="122">
        <v>8833</v>
      </c>
      <c r="D283" s="117"/>
      <c r="E283" s="118"/>
      <c r="F283" s="119"/>
      <c r="G283" s="183"/>
      <c r="H283" s="184"/>
      <c r="I283" s="113"/>
      <c r="J283" s="120"/>
      <c r="K283" s="82"/>
      <c r="L283" s="266"/>
      <c r="M283" s="280"/>
      <c r="N283" s="114"/>
      <c r="O283" s="115"/>
      <c r="Q283" s="6"/>
    </row>
    <row r="284" spans="1:17" s="83" customFormat="1" x14ac:dyDescent="0.2">
      <c r="A284" s="82">
        <f t="shared" si="11"/>
        <v>0</v>
      </c>
      <c r="B284" s="82">
        <f t="shared" si="12"/>
        <v>0</v>
      </c>
      <c r="C284" s="122">
        <v>8834</v>
      </c>
      <c r="D284" s="117"/>
      <c r="E284" s="118"/>
      <c r="F284" s="119"/>
      <c r="G284" s="183"/>
      <c r="H284" s="184"/>
      <c r="I284" s="113"/>
      <c r="J284" s="120"/>
      <c r="K284" s="82"/>
      <c r="L284" s="266"/>
      <c r="M284" s="280"/>
      <c r="N284" s="114"/>
      <c r="O284" s="115"/>
      <c r="Q284" s="6"/>
    </row>
    <row r="285" spans="1:17" s="83" customFormat="1" x14ac:dyDescent="0.2">
      <c r="A285" s="82">
        <f t="shared" si="11"/>
        <v>0</v>
      </c>
      <c r="B285" s="82">
        <f t="shared" si="12"/>
        <v>0</v>
      </c>
      <c r="C285" s="122">
        <v>8835</v>
      </c>
      <c r="D285" s="117"/>
      <c r="E285" s="118"/>
      <c r="F285" s="119"/>
      <c r="G285" s="183"/>
      <c r="H285" s="184"/>
      <c r="I285" s="113"/>
      <c r="J285" s="120"/>
      <c r="K285" s="82"/>
      <c r="L285" s="266"/>
      <c r="M285" s="280"/>
      <c r="N285" s="114"/>
      <c r="O285" s="115"/>
      <c r="Q285" s="6"/>
    </row>
    <row r="286" spans="1:17" s="83" customFormat="1" x14ac:dyDescent="0.2">
      <c r="A286" s="82">
        <f t="shared" si="11"/>
        <v>0</v>
      </c>
      <c r="B286" s="82">
        <f t="shared" si="12"/>
        <v>0</v>
      </c>
      <c r="C286" s="122">
        <v>8836</v>
      </c>
      <c r="D286" s="117"/>
      <c r="E286" s="118"/>
      <c r="F286" s="119"/>
      <c r="G286" s="183"/>
      <c r="H286" s="184"/>
      <c r="I286" s="113"/>
      <c r="J286" s="120"/>
      <c r="K286" s="82"/>
      <c r="L286" s="266"/>
      <c r="M286" s="280"/>
      <c r="N286" s="114"/>
      <c r="O286" s="115"/>
      <c r="Q286" s="6"/>
    </row>
    <row r="287" spans="1:17" s="83" customFormat="1" x14ac:dyDescent="0.2">
      <c r="A287" s="82">
        <f t="shared" si="11"/>
        <v>0</v>
      </c>
      <c r="B287" s="82">
        <f t="shared" si="12"/>
        <v>0</v>
      </c>
      <c r="C287" s="122">
        <v>8837</v>
      </c>
      <c r="D287" s="117"/>
      <c r="E287" s="118"/>
      <c r="F287" s="119"/>
      <c r="G287" s="183"/>
      <c r="H287" s="184"/>
      <c r="I287" s="113"/>
      <c r="J287" s="120"/>
      <c r="K287" s="82"/>
      <c r="L287" s="266"/>
      <c r="M287" s="280"/>
      <c r="N287" s="114"/>
      <c r="O287" s="115"/>
      <c r="Q287" s="6"/>
    </row>
    <row r="288" spans="1:17" s="83" customFormat="1" x14ac:dyDescent="0.2">
      <c r="A288" s="82">
        <f t="shared" si="11"/>
        <v>0</v>
      </c>
      <c r="B288" s="82">
        <f t="shared" si="12"/>
        <v>0</v>
      </c>
      <c r="C288" s="122">
        <v>8838</v>
      </c>
      <c r="D288" s="117"/>
      <c r="E288" s="118"/>
      <c r="F288" s="119"/>
      <c r="G288" s="183"/>
      <c r="H288" s="184"/>
      <c r="I288" s="113"/>
      <c r="J288" s="120"/>
      <c r="K288" s="82"/>
      <c r="L288" s="266"/>
      <c r="M288" s="280"/>
      <c r="N288" s="114"/>
      <c r="O288" s="115"/>
      <c r="Q288" s="6"/>
    </row>
    <row r="289" spans="1:17" s="83" customFormat="1" x14ac:dyDescent="0.2">
      <c r="A289" s="82">
        <f t="shared" si="11"/>
        <v>0</v>
      </c>
      <c r="B289" s="82">
        <f t="shared" si="12"/>
        <v>0</v>
      </c>
      <c r="C289" s="122">
        <v>8839</v>
      </c>
      <c r="D289" s="117"/>
      <c r="E289" s="118"/>
      <c r="F289" s="119"/>
      <c r="G289" s="183"/>
      <c r="H289" s="184"/>
      <c r="I289" s="113"/>
      <c r="J289" s="120"/>
      <c r="K289" s="82"/>
      <c r="L289" s="266"/>
      <c r="M289" s="280"/>
      <c r="N289" s="114"/>
      <c r="O289" s="115"/>
      <c r="Q289" s="6"/>
    </row>
    <row r="290" spans="1:17" s="83" customFormat="1" x14ac:dyDescent="0.2">
      <c r="A290" s="82">
        <f t="shared" si="11"/>
        <v>0</v>
      </c>
      <c r="B290" s="82">
        <f t="shared" si="12"/>
        <v>0</v>
      </c>
      <c r="C290" s="122">
        <v>8840</v>
      </c>
      <c r="D290" s="117"/>
      <c r="E290" s="118"/>
      <c r="F290" s="119"/>
      <c r="G290" s="183"/>
      <c r="H290" s="184"/>
      <c r="I290" s="121"/>
      <c r="J290" s="120"/>
      <c r="K290" s="82"/>
      <c r="L290" s="266"/>
      <c r="M290" s="280"/>
      <c r="N290" s="114"/>
      <c r="O290" s="115"/>
      <c r="Q290" s="6"/>
    </row>
    <row r="291" spans="1:17" s="83" customFormat="1" x14ac:dyDescent="0.2">
      <c r="A291" s="82">
        <f t="shared" si="11"/>
        <v>0</v>
      </c>
      <c r="B291" s="82">
        <f t="shared" si="12"/>
        <v>0</v>
      </c>
      <c r="C291" s="122">
        <v>8841</v>
      </c>
      <c r="D291" s="117"/>
      <c r="E291" s="118"/>
      <c r="F291" s="119"/>
      <c r="G291" s="183"/>
      <c r="H291" s="184"/>
      <c r="I291" s="121"/>
      <c r="J291" s="120"/>
      <c r="K291" s="82"/>
      <c r="L291" s="266"/>
      <c r="M291" s="280"/>
      <c r="N291" s="114"/>
      <c r="O291" s="115"/>
      <c r="Q291" s="6"/>
    </row>
    <row r="292" spans="1:17" s="83" customFormat="1" x14ac:dyDescent="0.2">
      <c r="A292" s="82">
        <f t="shared" si="11"/>
        <v>0</v>
      </c>
      <c r="B292" s="82">
        <f t="shared" si="12"/>
        <v>0</v>
      </c>
      <c r="C292" s="122">
        <v>8842</v>
      </c>
      <c r="D292" s="117"/>
      <c r="E292" s="118"/>
      <c r="F292" s="119"/>
      <c r="G292" s="183"/>
      <c r="H292" s="184"/>
      <c r="I292" s="121"/>
      <c r="J292" s="120"/>
      <c r="K292" s="82"/>
      <c r="L292" s="266"/>
      <c r="M292" s="280"/>
      <c r="N292" s="114"/>
      <c r="O292" s="115"/>
      <c r="Q292" s="6"/>
    </row>
    <row r="293" spans="1:17" s="83" customFormat="1" x14ac:dyDescent="0.2">
      <c r="A293" s="82">
        <f t="shared" si="11"/>
        <v>0</v>
      </c>
      <c r="B293" s="82">
        <f t="shared" si="12"/>
        <v>0</v>
      </c>
      <c r="C293" s="122">
        <v>8843</v>
      </c>
      <c r="D293" s="117"/>
      <c r="E293" s="118"/>
      <c r="F293" s="119"/>
      <c r="G293" s="183"/>
      <c r="H293" s="184"/>
      <c r="I293" s="121"/>
      <c r="J293" s="120"/>
      <c r="K293" s="82"/>
      <c r="L293" s="266"/>
      <c r="M293" s="280"/>
      <c r="N293" s="114"/>
      <c r="O293" s="115"/>
      <c r="Q293" s="6"/>
    </row>
    <row r="294" spans="1:17" s="83" customFormat="1" x14ac:dyDescent="0.2">
      <c r="A294" s="82">
        <f t="shared" si="11"/>
        <v>0</v>
      </c>
      <c r="B294" s="82">
        <f t="shared" si="12"/>
        <v>0</v>
      </c>
      <c r="C294" s="122">
        <v>8844</v>
      </c>
      <c r="D294" s="117"/>
      <c r="E294" s="118"/>
      <c r="F294" s="119"/>
      <c r="G294" s="183"/>
      <c r="H294" s="184"/>
      <c r="I294" s="121"/>
      <c r="J294" s="120"/>
      <c r="K294" s="82"/>
      <c r="L294" s="266"/>
      <c r="M294" s="280"/>
      <c r="N294" s="114"/>
      <c r="O294" s="115"/>
      <c r="Q294" s="6"/>
    </row>
    <row r="295" spans="1:17" s="83" customFormat="1" x14ac:dyDescent="0.2">
      <c r="A295" s="82">
        <f t="shared" si="11"/>
        <v>0</v>
      </c>
      <c r="B295" s="82">
        <f t="shared" si="12"/>
        <v>0</v>
      </c>
      <c r="C295" s="122">
        <v>8845</v>
      </c>
      <c r="D295" s="117"/>
      <c r="E295" s="118"/>
      <c r="F295" s="119"/>
      <c r="G295" s="183"/>
      <c r="H295" s="184"/>
      <c r="I295" s="121"/>
      <c r="J295" s="120"/>
      <c r="K295" s="82"/>
      <c r="L295" s="266"/>
      <c r="M295" s="280"/>
      <c r="N295" s="114"/>
      <c r="O295" s="115"/>
      <c r="Q295" s="6"/>
    </row>
    <row r="296" spans="1:17" s="83" customFormat="1" x14ac:dyDescent="0.2">
      <c r="A296" s="82">
        <f t="shared" si="11"/>
        <v>0</v>
      </c>
      <c r="B296" s="82">
        <f t="shared" si="12"/>
        <v>0</v>
      </c>
      <c r="C296" s="122">
        <v>8846</v>
      </c>
      <c r="D296" s="117"/>
      <c r="E296" s="118"/>
      <c r="F296" s="119"/>
      <c r="G296" s="183"/>
      <c r="H296" s="184"/>
      <c r="I296" s="121"/>
      <c r="J296" s="120"/>
      <c r="K296" s="82"/>
      <c r="L296" s="266"/>
      <c r="M296" s="280"/>
      <c r="N296" s="114"/>
      <c r="O296" s="115"/>
      <c r="Q296" s="6"/>
    </row>
    <row r="297" spans="1:17" s="83" customFormat="1" x14ac:dyDescent="0.2">
      <c r="A297" s="82">
        <f t="shared" si="11"/>
        <v>0</v>
      </c>
      <c r="B297" s="82">
        <f t="shared" si="12"/>
        <v>0</v>
      </c>
      <c r="C297" s="122">
        <v>8847</v>
      </c>
      <c r="D297" s="117"/>
      <c r="E297" s="118"/>
      <c r="F297" s="119"/>
      <c r="G297" s="183"/>
      <c r="H297" s="184"/>
      <c r="I297" s="121"/>
      <c r="J297" s="120"/>
      <c r="K297" s="82"/>
      <c r="L297" s="266"/>
      <c r="M297" s="280"/>
      <c r="N297" s="114"/>
      <c r="O297" s="115"/>
      <c r="Q297" s="6"/>
    </row>
    <row r="298" spans="1:17" s="83" customFormat="1" x14ac:dyDescent="0.2">
      <c r="A298" s="82">
        <f t="shared" si="11"/>
        <v>0</v>
      </c>
      <c r="B298" s="82">
        <f t="shared" si="12"/>
        <v>0</v>
      </c>
      <c r="C298" s="122">
        <v>8848</v>
      </c>
      <c r="D298" s="117"/>
      <c r="E298" s="118"/>
      <c r="F298" s="119"/>
      <c r="G298" s="183"/>
      <c r="H298" s="184"/>
      <c r="I298" s="113"/>
      <c r="J298" s="120"/>
      <c r="K298" s="82"/>
      <c r="L298" s="266"/>
      <c r="M298" s="280"/>
      <c r="N298" s="114"/>
      <c r="O298" s="115"/>
      <c r="Q298" s="6"/>
    </row>
    <row r="299" spans="1:17" s="83" customFormat="1" x14ac:dyDescent="0.2">
      <c r="A299" s="82">
        <f t="shared" si="11"/>
        <v>0</v>
      </c>
      <c r="B299" s="82">
        <f t="shared" si="12"/>
        <v>0</v>
      </c>
      <c r="C299" s="122">
        <v>8849</v>
      </c>
      <c r="D299" s="117"/>
      <c r="E299" s="118"/>
      <c r="F299" s="119"/>
      <c r="G299" s="183"/>
      <c r="H299" s="184"/>
      <c r="I299" s="113"/>
      <c r="J299" s="120"/>
      <c r="K299" s="82"/>
      <c r="L299" s="266"/>
      <c r="M299" s="280"/>
      <c r="N299" s="114"/>
      <c r="O299" s="115"/>
      <c r="Q299" s="6"/>
    </row>
    <row r="300" spans="1:17" s="83" customFormat="1" x14ac:dyDescent="0.2">
      <c r="A300" s="82">
        <f t="shared" si="11"/>
        <v>0</v>
      </c>
      <c r="B300" s="82">
        <f t="shared" si="12"/>
        <v>0</v>
      </c>
      <c r="C300" s="122">
        <v>8850</v>
      </c>
      <c r="D300" s="117"/>
      <c r="E300" s="118"/>
      <c r="F300" s="119"/>
      <c r="G300" s="183"/>
      <c r="H300" s="184"/>
      <c r="I300" s="113"/>
      <c r="J300" s="120"/>
      <c r="K300" s="82"/>
      <c r="L300" s="266"/>
      <c r="M300" s="280"/>
      <c r="N300" s="114"/>
      <c r="O300" s="115"/>
      <c r="Q300" s="6"/>
    </row>
    <row r="301" spans="1:17" s="83" customFormat="1" x14ac:dyDescent="0.2">
      <c r="A301" s="82">
        <f t="shared" si="11"/>
        <v>0</v>
      </c>
      <c r="B301" s="82">
        <f t="shared" si="12"/>
        <v>0</v>
      </c>
      <c r="C301" s="122">
        <v>8851</v>
      </c>
      <c r="D301" s="117"/>
      <c r="E301" s="118"/>
      <c r="F301" s="119"/>
      <c r="G301" s="183"/>
      <c r="H301" s="184"/>
      <c r="I301" s="113"/>
      <c r="J301" s="120"/>
      <c r="K301" s="82"/>
      <c r="L301" s="266"/>
      <c r="M301" s="280"/>
      <c r="N301" s="114"/>
      <c r="O301" s="115"/>
      <c r="Q301" s="6"/>
    </row>
    <row r="302" spans="1:17" s="83" customFormat="1" x14ac:dyDescent="0.2">
      <c r="A302" s="82">
        <f t="shared" si="11"/>
        <v>0</v>
      </c>
      <c r="B302" s="82">
        <f t="shared" si="12"/>
        <v>0</v>
      </c>
      <c r="C302" s="122">
        <v>8852</v>
      </c>
      <c r="D302" s="117"/>
      <c r="E302" s="118"/>
      <c r="F302" s="119"/>
      <c r="G302" s="183"/>
      <c r="H302" s="184"/>
      <c r="I302" s="113"/>
      <c r="J302" s="120"/>
      <c r="K302" s="82"/>
      <c r="L302" s="266"/>
      <c r="M302" s="280"/>
      <c r="N302" s="114"/>
      <c r="O302" s="115"/>
      <c r="Q302" s="6"/>
    </row>
    <row r="303" spans="1:17" s="83" customFormat="1" x14ac:dyDescent="0.2">
      <c r="A303" s="82">
        <f t="shared" si="11"/>
        <v>0</v>
      </c>
      <c r="B303" s="82">
        <f t="shared" si="12"/>
        <v>0</v>
      </c>
      <c r="C303" s="122">
        <v>8853</v>
      </c>
      <c r="D303" s="117"/>
      <c r="E303" s="118"/>
      <c r="F303" s="119"/>
      <c r="G303" s="183"/>
      <c r="H303" s="184"/>
      <c r="I303" s="113"/>
      <c r="J303" s="120"/>
      <c r="K303" s="82"/>
      <c r="L303" s="266"/>
      <c r="M303" s="280"/>
      <c r="N303" s="114"/>
      <c r="O303" s="115"/>
      <c r="Q303" s="6"/>
    </row>
    <row r="304" spans="1:17" s="83" customFormat="1" x14ac:dyDescent="0.2">
      <c r="A304" s="82">
        <f t="shared" si="11"/>
        <v>0</v>
      </c>
      <c r="B304" s="82">
        <f t="shared" si="12"/>
        <v>0</v>
      </c>
      <c r="C304" s="122">
        <v>8854</v>
      </c>
      <c r="D304" s="117"/>
      <c r="E304" s="118"/>
      <c r="F304" s="119"/>
      <c r="G304" s="183"/>
      <c r="H304" s="184"/>
      <c r="I304" s="113"/>
      <c r="J304" s="120"/>
      <c r="K304" s="82"/>
      <c r="L304" s="266"/>
      <c r="M304" s="280"/>
      <c r="N304" s="114"/>
      <c r="O304" s="115"/>
      <c r="Q304" s="6"/>
    </row>
    <row r="305" spans="1:17" s="83" customFormat="1" x14ac:dyDescent="0.2">
      <c r="A305" s="82">
        <f t="shared" si="11"/>
        <v>0</v>
      </c>
      <c r="B305" s="82">
        <f t="shared" si="12"/>
        <v>0</v>
      </c>
      <c r="C305" s="122">
        <v>8855</v>
      </c>
      <c r="D305" s="117"/>
      <c r="E305" s="118"/>
      <c r="F305" s="119"/>
      <c r="G305" s="183"/>
      <c r="H305" s="184"/>
      <c r="I305" s="113"/>
      <c r="J305" s="120"/>
      <c r="K305" s="82"/>
      <c r="L305" s="266"/>
      <c r="M305" s="280"/>
      <c r="N305" s="114"/>
      <c r="O305" s="115"/>
      <c r="Q305" s="6"/>
    </row>
    <row r="306" spans="1:17" s="83" customFormat="1" x14ac:dyDescent="0.2">
      <c r="A306" s="82">
        <f t="shared" si="11"/>
        <v>0</v>
      </c>
      <c r="B306" s="82">
        <f t="shared" si="12"/>
        <v>0</v>
      </c>
      <c r="C306" s="122">
        <v>8856</v>
      </c>
      <c r="D306" s="117"/>
      <c r="E306" s="118"/>
      <c r="F306" s="119"/>
      <c r="G306" s="183"/>
      <c r="H306" s="184"/>
      <c r="I306" s="113"/>
      <c r="J306" s="120"/>
      <c r="K306" s="82"/>
      <c r="L306" s="266"/>
      <c r="M306" s="280"/>
      <c r="N306" s="114"/>
      <c r="O306" s="115"/>
      <c r="Q306" s="6"/>
    </row>
    <row r="307" spans="1:17" s="83" customFormat="1" x14ac:dyDescent="0.2">
      <c r="A307" s="82">
        <f t="shared" si="11"/>
        <v>0</v>
      </c>
      <c r="B307" s="82">
        <f t="shared" si="12"/>
        <v>0</v>
      </c>
      <c r="C307" s="122">
        <v>8857</v>
      </c>
      <c r="D307" s="117"/>
      <c r="E307" s="118"/>
      <c r="F307" s="119"/>
      <c r="G307" s="183"/>
      <c r="H307" s="184"/>
      <c r="I307" s="113"/>
      <c r="J307" s="120"/>
      <c r="K307" s="82"/>
      <c r="L307" s="266"/>
      <c r="M307" s="280"/>
      <c r="N307" s="114"/>
      <c r="O307" s="115"/>
      <c r="Q307" s="6"/>
    </row>
    <row r="308" spans="1:17" s="83" customFormat="1" x14ac:dyDescent="0.2">
      <c r="A308" s="82">
        <f t="shared" si="11"/>
        <v>0</v>
      </c>
      <c r="B308" s="82">
        <f t="shared" si="12"/>
        <v>0</v>
      </c>
      <c r="C308" s="122">
        <v>8858</v>
      </c>
      <c r="D308" s="117"/>
      <c r="E308" s="118"/>
      <c r="F308" s="119"/>
      <c r="G308" s="183"/>
      <c r="H308" s="184"/>
      <c r="I308" s="113"/>
      <c r="J308" s="120"/>
      <c r="K308" s="82"/>
      <c r="L308" s="266"/>
      <c r="M308" s="280"/>
      <c r="N308" s="114"/>
      <c r="O308" s="115"/>
      <c r="Q308" s="6"/>
    </row>
    <row r="309" spans="1:17" s="83" customFormat="1" x14ac:dyDescent="0.2">
      <c r="A309" s="82">
        <f t="shared" si="11"/>
        <v>0</v>
      </c>
      <c r="B309" s="82">
        <f t="shared" si="12"/>
        <v>0</v>
      </c>
      <c r="C309" s="122">
        <v>8859</v>
      </c>
      <c r="D309" s="117"/>
      <c r="E309" s="118"/>
      <c r="F309" s="119"/>
      <c r="G309" s="183"/>
      <c r="H309" s="184"/>
      <c r="I309" s="113"/>
      <c r="J309" s="120"/>
      <c r="K309" s="82"/>
      <c r="L309" s="266"/>
      <c r="M309" s="280"/>
      <c r="N309" s="114"/>
      <c r="O309" s="115"/>
      <c r="Q309" s="6"/>
    </row>
    <row r="310" spans="1:17" s="83" customFormat="1" x14ac:dyDescent="0.2">
      <c r="A310" s="82">
        <f t="shared" si="11"/>
        <v>0</v>
      </c>
      <c r="B310" s="82">
        <f t="shared" si="12"/>
        <v>0</v>
      </c>
      <c r="C310" s="122">
        <v>8860</v>
      </c>
      <c r="D310" s="117"/>
      <c r="E310" s="118"/>
      <c r="F310" s="119"/>
      <c r="G310" s="183"/>
      <c r="H310" s="184"/>
      <c r="I310" s="113"/>
      <c r="J310" s="120"/>
      <c r="K310" s="82"/>
      <c r="L310" s="266"/>
      <c r="M310" s="280"/>
      <c r="N310" s="114"/>
      <c r="O310" s="115"/>
      <c r="Q310" s="6"/>
    </row>
    <row r="311" spans="1:17" s="83" customFormat="1" x14ac:dyDescent="0.2">
      <c r="A311" s="82">
        <f t="shared" si="11"/>
        <v>0</v>
      </c>
      <c r="B311" s="82">
        <f t="shared" si="12"/>
        <v>0</v>
      </c>
      <c r="C311" s="122">
        <v>8861</v>
      </c>
      <c r="D311" s="117"/>
      <c r="E311" s="118"/>
      <c r="F311" s="119"/>
      <c r="G311" s="183"/>
      <c r="H311" s="184"/>
      <c r="I311" s="113"/>
      <c r="J311" s="120"/>
      <c r="K311" s="82"/>
      <c r="L311" s="266"/>
      <c r="M311" s="280"/>
      <c r="N311" s="114"/>
      <c r="O311" s="115"/>
      <c r="Q311" s="6"/>
    </row>
    <row r="312" spans="1:17" s="83" customFormat="1" x14ac:dyDescent="0.2">
      <c r="A312" s="82">
        <f t="shared" si="11"/>
        <v>0</v>
      </c>
      <c r="B312" s="82">
        <f t="shared" si="12"/>
        <v>0</v>
      </c>
      <c r="C312" s="122">
        <v>8862</v>
      </c>
      <c r="D312" s="117"/>
      <c r="E312" s="118"/>
      <c r="F312" s="119"/>
      <c r="G312" s="183"/>
      <c r="H312" s="184"/>
      <c r="I312" s="113"/>
      <c r="J312" s="120"/>
      <c r="K312" s="82"/>
      <c r="L312" s="266"/>
      <c r="M312" s="280"/>
      <c r="N312" s="114"/>
      <c r="O312" s="115"/>
      <c r="Q312" s="6"/>
    </row>
    <row r="313" spans="1:17" s="83" customFormat="1" x14ac:dyDescent="0.2">
      <c r="A313" s="82">
        <f t="shared" si="11"/>
        <v>0</v>
      </c>
      <c r="B313" s="82">
        <f t="shared" si="12"/>
        <v>0</v>
      </c>
      <c r="C313" s="122">
        <v>8863</v>
      </c>
      <c r="D313" s="117"/>
      <c r="E313" s="118"/>
      <c r="F313" s="119"/>
      <c r="G313" s="183"/>
      <c r="H313" s="184"/>
      <c r="I313" s="113"/>
      <c r="J313" s="120"/>
      <c r="K313" s="82"/>
      <c r="L313" s="266"/>
      <c r="M313" s="280"/>
      <c r="N313" s="114"/>
      <c r="O313" s="115"/>
      <c r="Q313" s="6"/>
    </row>
    <row r="314" spans="1:17" s="83" customFormat="1" x14ac:dyDescent="0.2">
      <c r="A314" s="82">
        <f t="shared" si="11"/>
        <v>0</v>
      </c>
      <c r="B314" s="82">
        <f t="shared" si="12"/>
        <v>0</v>
      </c>
      <c r="C314" s="122">
        <v>8864</v>
      </c>
      <c r="D314" s="117"/>
      <c r="E314" s="118"/>
      <c r="F314" s="119"/>
      <c r="G314" s="183"/>
      <c r="H314" s="184"/>
      <c r="I314" s="113"/>
      <c r="J314" s="120"/>
      <c r="K314" s="82"/>
      <c r="L314" s="266"/>
      <c r="M314" s="280"/>
      <c r="N314" s="114"/>
      <c r="O314" s="115"/>
      <c r="Q314" s="6"/>
    </row>
    <row r="315" spans="1:17" s="83" customFormat="1" x14ac:dyDescent="0.2">
      <c r="A315" s="82">
        <f t="shared" si="11"/>
        <v>0</v>
      </c>
      <c r="B315" s="82">
        <f t="shared" si="12"/>
        <v>0</v>
      </c>
      <c r="C315" s="122">
        <v>8865</v>
      </c>
      <c r="D315" s="117"/>
      <c r="E315" s="118"/>
      <c r="F315" s="119"/>
      <c r="G315" s="183"/>
      <c r="H315" s="184"/>
      <c r="I315" s="113"/>
      <c r="J315" s="120"/>
      <c r="K315" s="82"/>
      <c r="L315" s="266"/>
      <c r="M315" s="280"/>
      <c r="N315" s="114"/>
      <c r="O315" s="115"/>
      <c r="Q315" s="6"/>
    </row>
    <row r="316" spans="1:17" s="83" customFormat="1" x14ac:dyDescent="0.2">
      <c r="A316" s="82">
        <f t="shared" si="11"/>
        <v>0</v>
      </c>
      <c r="B316" s="82">
        <f t="shared" si="12"/>
        <v>0</v>
      </c>
      <c r="C316" s="122">
        <v>8866</v>
      </c>
      <c r="D316" s="117"/>
      <c r="E316" s="118"/>
      <c r="F316" s="119"/>
      <c r="G316" s="183"/>
      <c r="H316" s="184"/>
      <c r="I316" s="113"/>
      <c r="J316" s="120"/>
      <c r="K316" s="82"/>
      <c r="L316" s="266"/>
      <c r="M316" s="280"/>
      <c r="N316" s="114"/>
      <c r="O316" s="115"/>
      <c r="Q316" s="6"/>
    </row>
    <row r="317" spans="1:17" s="83" customFormat="1" x14ac:dyDescent="0.2">
      <c r="A317" s="82">
        <f t="shared" si="11"/>
        <v>0</v>
      </c>
      <c r="B317" s="82">
        <f t="shared" si="12"/>
        <v>0</v>
      </c>
      <c r="C317" s="122">
        <v>8867</v>
      </c>
      <c r="D317" s="117"/>
      <c r="E317" s="118"/>
      <c r="F317" s="119"/>
      <c r="G317" s="183"/>
      <c r="H317" s="184"/>
      <c r="I317" s="113"/>
      <c r="J317" s="120"/>
      <c r="K317" s="82"/>
      <c r="L317" s="266"/>
      <c r="M317" s="280"/>
      <c r="N317" s="114"/>
      <c r="O317" s="115"/>
      <c r="Q317" s="6"/>
    </row>
    <row r="318" spans="1:17" s="83" customFormat="1" x14ac:dyDescent="0.2">
      <c r="A318" s="82">
        <f t="shared" si="11"/>
        <v>0</v>
      </c>
      <c r="B318" s="82">
        <f t="shared" si="12"/>
        <v>0</v>
      </c>
      <c r="C318" s="122">
        <v>8868</v>
      </c>
      <c r="D318" s="117"/>
      <c r="E318" s="118"/>
      <c r="F318" s="119"/>
      <c r="G318" s="183"/>
      <c r="H318" s="184"/>
      <c r="I318" s="113"/>
      <c r="J318" s="120"/>
      <c r="K318" s="82"/>
      <c r="L318" s="266"/>
      <c r="M318" s="280"/>
      <c r="N318" s="114"/>
      <c r="O318" s="115"/>
      <c r="Q318" s="6"/>
    </row>
    <row r="319" spans="1:17" s="83" customFormat="1" x14ac:dyDescent="0.2">
      <c r="A319" s="82">
        <f t="shared" si="11"/>
        <v>0</v>
      </c>
      <c r="B319" s="82">
        <f t="shared" si="12"/>
        <v>0</v>
      </c>
      <c r="C319" s="122">
        <v>8869</v>
      </c>
      <c r="D319" s="117"/>
      <c r="E319" s="118"/>
      <c r="F319" s="119"/>
      <c r="G319" s="183"/>
      <c r="H319" s="184"/>
      <c r="I319" s="113"/>
      <c r="J319" s="120"/>
      <c r="K319" s="82"/>
      <c r="L319" s="266"/>
      <c r="M319" s="280"/>
      <c r="N319" s="114"/>
      <c r="O319" s="115"/>
      <c r="Q319" s="6"/>
    </row>
    <row r="320" spans="1:17" s="83" customFormat="1" x14ac:dyDescent="0.2">
      <c r="A320" s="82">
        <f t="shared" si="11"/>
        <v>0</v>
      </c>
      <c r="B320" s="82">
        <f t="shared" si="12"/>
        <v>0</v>
      </c>
      <c r="C320" s="122">
        <v>8870</v>
      </c>
      <c r="D320" s="117"/>
      <c r="E320" s="118"/>
      <c r="F320" s="119"/>
      <c r="G320" s="183"/>
      <c r="H320" s="184"/>
      <c r="I320" s="113"/>
      <c r="J320" s="120"/>
      <c r="K320" s="82"/>
      <c r="L320" s="266"/>
      <c r="M320" s="280"/>
      <c r="N320" s="114"/>
      <c r="O320" s="115"/>
      <c r="Q320" s="6"/>
    </row>
    <row r="321" spans="1:17" s="83" customFormat="1" x14ac:dyDescent="0.2">
      <c r="A321" s="82">
        <f t="shared" si="11"/>
        <v>0</v>
      </c>
      <c r="B321" s="82">
        <f t="shared" si="12"/>
        <v>0</v>
      </c>
      <c r="C321" s="122">
        <v>8871</v>
      </c>
      <c r="D321" s="117"/>
      <c r="E321" s="118"/>
      <c r="F321" s="119"/>
      <c r="G321" s="183"/>
      <c r="H321" s="184"/>
      <c r="I321" s="113"/>
      <c r="J321" s="120"/>
      <c r="K321" s="82"/>
      <c r="L321" s="266"/>
      <c r="M321" s="280"/>
      <c r="N321" s="114"/>
      <c r="O321" s="115"/>
      <c r="Q321" s="6"/>
    </row>
    <row r="322" spans="1:17" s="83" customFormat="1" x14ac:dyDescent="0.2">
      <c r="A322" s="82">
        <f t="shared" si="11"/>
        <v>0</v>
      </c>
      <c r="B322" s="82">
        <f t="shared" si="12"/>
        <v>0</v>
      </c>
      <c r="C322" s="122">
        <v>8872</v>
      </c>
      <c r="D322" s="117"/>
      <c r="E322" s="118"/>
      <c r="F322" s="119"/>
      <c r="G322" s="183"/>
      <c r="H322" s="184"/>
      <c r="I322" s="113"/>
      <c r="J322" s="120"/>
      <c r="K322" s="82"/>
      <c r="L322" s="266"/>
      <c r="M322" s="280"/>
      <c r="N322" s="114"/>
      <c r="O322" s="115"/>
      <c r="Q322" s="6"/>
    </row>
    <row r="323" spans="1:17" s="83" customFormat="1" x14ac:dyDescent="0.2">
      <c r="A323" s="82">
        <f t="shared" si="11"/>
        <v>0</v>
      </c>
      <c r="B323" s="82">
        <f t="shared" si="12"/>
        <v>0</v>
      </c>
      <c r="C323" s="122">
        <v>8873</v>
      </c>
      <c r="D323" s="117"/>
      <c r="E323" s="118"/>
      <c r="F323" s="119"/>
      <c r="G323" s="183"/>
      <c r="H323" s="184"/>
      <c r="I323" s="113"/>
      <c r="J323" s="120"/>
      <c r="K323" s="82"/>
      <c r="L323" s="266"/>
      <c r="M323" s="280"/>
      <c r="N323" s="114"/>
      <c r="O323" s="115"/>
      <c r="Q323" s="6"/>
    </row>
    <row r="324" spans="1:17" s="83" customFormat="1" x14ac:dyDescent="0.2">
      <c r="A324" s="82">
        <f t="shared" si="11"/>
        <v>0</v>
      </c>
      <c r="B324" s="82">
        <f t="shared" si="12"/>
        <v>0</v>
      </c>
      <c r="C324" s="122">
        <v>8874</v>
      </c>
      <c r="D324" s="117"/>
      <c r="E324" s="118"/>
      <c r="F324" s="119"/>
      <c r="G324" s="183"/>
      <c r="H324" s="184"/>
      <c r="I324" s="121"/>
      <c r="J324" s="120"/>
      <c r="K324" s="82"/>
      <c r="L324" s="266"/>
      <c r="M324" s="280"/>
      <c r="N324" s="114"/>
      <c r="O324" s="115"/>
      <c r="Q324" s="6"/>
    </row>
    <row r="325" spans="1:17" s="83" customFormat="1" x14ac:dyDescent="0.2">
      <c r="A325" s="82">
        <f t="shared" si="11"/>
        <v>0</v>
      </c>
      <c r="B325" s="82">
        <f t="shared" si="12"/>
        <v>0</v>
      </c>
      <c r="C325" s="122">
        <v>8875</v>
      </c>
      <c r="D325" s="117"/>
      <c r="E325" s="118"/>
      <c r="F325" s="119"/>
      <c r="G325" s="183"/>
      <c r="H325" s="184"/>
      <c r="I325" s="121"/>
      <c r="J325" s="120"/>
      <c r="K325" s="82"/>
      <c r="L325" s="266"/>
      <c r="M325" s="280"/>
      <c r="N325" s="114"/>
      <c r="O325" s="115"/>
      <c r="Q325" s="6"/>
    </row>
    <row r="326" spans="1:17" s="83" customFormat="1" x14ac:dyDescent="0.2">
      <c r="A326" s="82">
        <f t="shared" si="11"/>
        <v>0</v>
      </c>
      <c r="B326" s="82">
        <f t="shared" si="12"/>
        <v>0</v>
      </c>
      <c r="C326" s="122">
        <v>8876</v>
      </c>
      <c r="D326" s="117"/>
      <c r="E326" s="118"/>
      <c r="F326" s="119"/>
      <c r="G326" s="183"/>
      <c r="H326" s="184"/>
      <c r="I326" s="121"/>
      <c r="J326" s="120"/>
      <c r="K326" s="82"/>
      <c r="L326" s="266"/>
      <c r="M326" s="280"/>
      <c r="N326" s="114"/>
      <c r="O326" s="115"/>
      <c r="Q326" s="6"/>
    </row>
    <row r="327" spans="1:17" s="83" customFormat="1" x14ac:dyDescent="0.2">
      <c r="A327" s="82">
        <f t="shared" si="11"/>
        <v>0</v>
      </c>
      <c r="B327" s="82">
        <f t="shared" si="12"/>
        <v>0</v>
      </c>
      <c r="C327" s="122">
        <v>8877</v>
      </c>
      <c r="D327" s="117"/>
      <c r="E327" s="118"/>
      <c r="F327" s="119"/>
      <c r="G327" s="183"/>
      <c r="H327" s="184"/>
      <c r="I327" s="121"/>
      <c r="J327" s="120"/>
      <c r="K327" s="82"/>
      <c r="L327" s="266"/>
      <c r="M327" s="280"/>
      <c r="N327" s="114"/>
      <c r="O327" s="115"/>
      <c r="Q327" s="6"/>
    </row>
    <row r="328" spans="1:17" s="83" customFormat="1" x14ac:dyDescent="0.2">
      <c r="A328" s="82">
        <f t="shared" si="11"/>
        <v>0</v>
      </c>
      <c r="B328" s="82">
        <f t="shared" si="12"/>
        <v>0</v>
      </c>
      <c r="C328" s="122">
        <v>8878</v>
      </c>
      <c r="D328" s="117"/>
      <c r="E328" s="118"/>
      <c r="F328" s="119"/>
      <c r="G328" s="183"/>
      <c r="H328" s="184"/>
      <c r="I328" s="121"/>
      <c r="J328" s="120"/>
      <c r="K328" s="82"/>
      <c r="L328" s="266"/>
      <c r="M328" s="280"/>
      <c r="N328" s="114"/>
      <c r="O328" s="115"/>
      <c r="Q328" s="6"/>
    </row>
    <row r="329" spans="1:17" s="83" customFormat="1" x14ac:dyDescent="0.2">
      <c r="A329" s="82">
        <f t="shared" si="11"/>
        <v>0</v>
      </c>
      <c r="B329" s="82">
        <f t="shared" si="12"/>
        <v>0</v>
      </c>
      <c r="C329" s="122">
        <v>8879</v>
      </c>
      <c r="D329" s="117"/>
      <c r="E329" s="118"/>
      <c r="F329" s="119"/>
      <c r="G329" s="183"/>
      <c r="H329" s="184"/>
      <c r="I329" s="121"/>
      <c r="J329" s="120"/>
      <c r="K329" s="82"/>
      <c r="L329" s="266"/>
      <c r="M329" s="280"/>
      <c r="N329" s="114"/>
      <c r="O329" s="115"/>
      <c r="Q329" s="6"/>
    </row>
    <row r="330" spans="1:17" s="83" customFormat="1" x14ac:dyDescent="0.2">
      <c r="A330" s="82">
        <f t="shared" si="11"/>
        <v>0</v>
      </c>
      <c r="B330" s="82">
        <f t="shared" si="12"/>
        <v>0</v>
      </c>
      <c r="C330" s="122">
        <v>8880</v>
      </c>
      <c r="D330" s="117"/>
      <c r="E330" s="118"/>
      <c r="F330" s="119"/>
      <c r="G330" s="183"/>
      <c r="H330" s="184"/>
      <c r="I330" s="121"/>
      <c r="J330" s="120"/>
      <c r="K330" s="82"/>
      <c r="L330" s="266"/>
      <c r="M330" s="280"/>
      <c r="N330" s="114"/>
      <c r="O330" s="115"/>
      <c r="Q330" s="6"/>
    </row>
    <row r="331" spans="1:17" s="83" customFormat="1" x14ac:dyDescent="0.2">
      <c r="A331" s="82">
        <f t="shared" si="11"/>
        <v>0</v>
      </c>
      <c r="B331" s="82">
        <f t="shared" si="12"/>
        <v>0</v>
      </c>
      <c r="C331" s="122">
        <v>8881</v>
      </c>
      <c r="D331" s="117"/>
      <c r="E331" s="118"/>
      <c r="F331" s="119"/>
      <c r="G331" s="183"/>
      <c r="H331" s="184"/>
      <c r="I331" s="121"/>
      <c r="J331" s="120"/>
      <c r="K331" s="82"/>
      <c r="L331" s="266"/>
      <c r="M331" s="280"/>
      <c r="N331" s="114"/>
      <c r="O331" s="115"/>
      <c r="Q331" s="6"/>
    </row>
    <row r="332" spans="1:17" s="83" customFormat="1" x14ac:dyDescent="0.2">
      <c r="A332" s="82">
        <f t="shared" si="11"/>
        <v>0</v>
      </c>
      <c r="B332" s="82">
        <f t="shared" si="12"/>
        <v>0</v>
      </c>
      <c r="C332" s="122">
        <v>8882</v>
      </c>
      <c r="D332" s="117"/>
      <c r="E332" s="118"/>
      <c r="F332" s="119"/>
      <c r="G332" s="183"/>
      <c r="H332" s="184"/>
      <c r="I332" s="113"/>
      <c r="J332" s="120"/>
      <c r="K332" s="82"/>
      <c r="L332" s="266"/>
      <c r="M332" s="280"/>
      <c r="N332" s="114"/>
      <c r="O332" s="115"/>
      <c r="Q332" s="6"/>
    </row>
    <row r="333" spans="1:17" s="83" customFormat="1" x14ac:dyDescent="0.2">
      <c r="A333" s="82">
        <f t="shared" si="11"/>
        <v>0</v>
      </c>
      <c r="B333" s="82">
        <f t="shared" si="12"/>
        <v>0</v>
      </c>
      <c r="C333" s="122">
        <v>8883</v>
      </c>
      <c r="D333" s="117"/>
      <c r="E333" s="118"/>
      <c r="F333" s="119"/>
      <c r="G333" s="183"/>
      <c r="H333" s="184"/>
      <c r="I333" s="113"/>
      <c r="J333" s="120"/>
      <c r="K333" s="82"/>
      <c r="L333" s="266"/>
      <c r="M333" s="280"/>
      <c r="N333" s="114"/>
      <c r="O333" s="115"/>
      <c r="Q333" s="6"/>
    </row>
    <row r="334" spans="1:17" s="83" customFormat="1" x14ac:dyDescent="0.2">
      <c r="A334" s="82">
        <f t="shared" si="11"/>
        <v>0</v>
      </c>
      <c r="B334" s="82">
        <f t="shared" si="12"/>
        <v>0</v>
      </c>
      <c r="C334" s="122">
        <v>8884</v>
      </c>
      <c r="D334" s="117"/>
      <c r="E334" s="118"/>
      <c r="F334" s="119"/>
      <c r="G334" s="183"/>
      <c r="H334" s="184"/>
      <c r="I334" s="113"/>
      <c r="J334" s="120"/>
      <c r="K334" s="82"/>
      <c r="L334" s="266"/>
      <c r="M334" s="280"/>
      <c r="N334" s="114"/>
      <c r="O334" s="115"/>
      <c r="Q334" s="6"/>
    </row>
    <row r="335" spans="1:17" s="83" customFormat="1" x14ac:dyDescent="0.2">
      <c r="A335" s="82">
        <f t="shared" si="11"/>
        <v>0</v>
      </c>
      <c r="B335" s="82">
        <f t="shared" si="12"/>
        <v>0</v>
      </c>
      <c r="C335" s="122">
        <v>8885</v>
      </c>
      <c r="D335" s="117"/>
      <c r="E335" s="118"/>
      <c r="F335" s="119"/>
      <c r="G335" s="183"/>
      <c r="H335" s="184"/>
      <c r="I335" s="113"/>
      <c r="J335" s="120"/>
      <c r="K335" s="82"/>
      <c r="L335" s="266"/>
      <c r="M335" s="280"/>
      <c r="N335" s="114"/>
      <c r="O335" s="115"/>
      <c r="Q335" s="6"/>
    </row>
    <row r="336" spans="1:17" s="83" customFormat="1" x14ac:dyDescent="0.2">
      <c r="A336" s="82">
        <f t="shared" si="11"/>
        <v>0</v>
      </c>
      <c r="B336" s="82">
        <f t="shared" si="12"/>
        <v>0</v>
      </c>
      <c r="C336" s="122">
        <v>8886</v>
      </c>
      <c r="D336" s="117"/>
      <c r="E336" s="118"/>
      <c r="F336" s="119"/>
      <c r="G336" s="183"/>
      <c r="H336" s="184"/>
      <c r="I336" s="113"/>
      <c r="J336" s="120"/>
      <c r="K336" s="82"/>
      <c r="L336" s="266"/>
      <c r="M336" s="280"/>
      <c r="N336" s="114"/>
      <c r="O336" s="115"/>
      <c r="Q336" s="6"/>
    </row>
    <row r="337" spans="1:17" s="83" customFormat="1" x14ac:dyDescent="0.2">
      <c r="A337" s="82">
        <f t="shared" si="11"/>
        <v>0</v>
      </c>
      <c r="B337" s="82">
        <f t="shared" si="12"/>
        <v>0</v>
      </c>
      <c r="C337" s="122">
        <v>8887</v>
      </c>
      <c r="D337" s="117"/>
      <c r="E337" s="118"/>
      <c r="F337" s="119"/>
      <c r="G337" s="183"/>
      <c r="H337" s="184"/>
      <c r="I337" s="113"/>
      <c r="J337" s="120"/>
      <c r="K337" s="82"/>
      <c r="L337" s="266"/>
      <c r="M337" s="280"/>
      <c r="N337" s="114"/>
      <c r="O337" s="115"/>
      <c r="Q337" s="6"/>
    </row>
    <row r="338" spans="1:17" s="83" customFormat="1" x14ac:dyDescent="0.2">
      <c r="A338" s="82">
        <f t="shared" si="11"/>
        <v>0</v>
      </c>
      <c r="B338" s="82">
        <f t="shared" si="12"/>
        <v>0</v>
      </c>
      <c r="C338" s="122">
        <v>8888</v>
      </c>
      <c r="D338" s="117"/>
      <c r="E338" s="118"/>
      <c r="F338" s="119"/>
      <c r="G338" s="183"/>
      <c r="H338" s="184"/>
      <c r="I338" s="113"/>
      <c r="J338" s="120"/>
      <c r="K338" s="82"/>
      <c r="L338" s="266"/>
      <c r="M338" s="280"/>
      <c r="N338" s="114"/>
      <c r="O338" s="115"/>
      <c r="Q338" s="6"/>
    </row>
    <row r="339" spans="1:17" s="83" customFormat="1" x14ac:dyDescent="0.2">
      <c r="A339" s="82">
        <f t="shared" si="11"/>
        <v>0</v>
      </c>
      <c r="B339" s="82">
        <f t="shared" si="12"/>
        <v>0</v>
      </c>
      <c r="C339" s="122">
        <v>8889</v>
      </c>
      <c r="D339" s="117"/>
      <c r="E339" s="118"/>
      <c r="F339" s="119"/>
      <c r="G339" s="183"/>
      <c r="H339" s="184"/>
      <c r="I339" s="113"/>
      <c r="J339" s="120"/>
      <c r="K339" s="82"/>
      <c r="L339" s="266"/>
      <c r="M339" s="280"/>
      <c r="N339" s="114"/>
      <c r="O339" s="115"/>
      <c r="Q339" s="6"/>
    </row>
    <row r="340" spans="1:17" s="83" customFormat="1" x14ac:dyDescent="0.2">
      <c r="A340" s="82">
        <f t="shared" si="11"/>
        <v>0</v>
      </c>
      <c r="B340" s="82">
        <f t="shared" si="12"/>
        <v>0</v>
      </c>
      <c r="C340" s="122">
        <v>8890</v>
      </c>
      <c r="D340" s="117"/>
      <c r="E340" s="118"/>
      <c r="F340" s="119"/>
      <c r="G340" s="183"/>
      <c r="H340" s="184"/>
      <c r="I340" s="113"/>
      <c r="J340" s="120"/>
      <c r="K340" s="82"/>
      <c r="L340" s="266"/>
      <c r="M340" s="280"/>
      <c r="N340" s="114"/>
      <c r="O340" s="115"/>
      <c r="Q340" s="6"/>
    </row>
    <row r="341" spans="1:17" s="83" customFormat="1" x14ac:dyDescent="0.2">
      <c r="A341" s="82">
        <f t="shared" si="11"/>
        <v>0</v>
      </c>
      <c r="B341" s="82">
        <f t="shared" si="12"/>
        <v>0</v>
      </c>
      <c r="C341" s="122">
        <v>8891</v>
      </c>
      <c r="D341" s="117"/>
      <c r="E341" s="118"/>
      <c r="F341" s="119"/>
      <c r="G341" s="183"/>
      <c r="H341" s="184"/>
      <c r="I341" s="113"/>
      <c r="J341" s="120"/>
      <c r="K341" s="82"/>
      <c r="L341" s="266"/>
      <c r="M341" s="280"/>
      <c r="N341" s="114"/>
      <c r="O341" s="115"/>
      <c r="Q341" s="6"/>
    </row>
    <row r="342" spans="1:17" s="83" customFormat="1" x14ac:dyDescent="0.2">
      <c r="A342" s="82">
        <f t="shared" si="11"/>
        <v>0</v>
      </c>
      <c r="B342" s="82">
        <f t="shared" si="12"/>
        <v>0</v>
      </c>
      <c r="C342" s="122">
        <v>8892</v>
      </c>
      <c r="D342" s="117"/>
      <c r="E342" s="118"/>
      <c r="F342" s="119"/>
      <c r="G342" s="183"/>
      <c r="H342" s="184"/>
      <c r="I342" s="113"/>
      <c r="J342" s="120"/>
      <c r="K342" s="82"/>
      <c r="L342" s="266"/>
      <c r="M342" s="280"/>
      <c r="N342" s="114"/>
      <c r="O342" s="115"/>
      <c r="Q342" s="6"/>
    </row>
    <row r="343" spans="1:17" s="83" customFormat="1" x14ac:dyDescent="0.2">
      <c r="A343" s="82">
        <f t="shared" si="11"/>
        <v>0</v>
      </c>
      <c r="B343" s="82">
        <f t="shared" si="12"/>
        <v>0</v>
      </c>
      <c r="C343" s="122">
        <v>8893</v>
      </c>
      <c r="D343" s="117"/>
      <c r="E343" s="118"/>
      <c r="F343" s="119"/>
      <c r="G343" s="183"/>
      <c r="H343" s="184"/>
      <c r="I343" s="113"/>
      <c r="J343" s="120"/>
      <c r="K343" s="82"/>
      <c r="L343" s="266"/>
      <c r="M343" s="280"/>
      <c r="N343" s="114"/>
      <c r="O343" s="115"/>
      <c r="Q343" s="6"/>
    </row>
    <row r="344" spans="1:17" s="83" customFormat="1" x14ac:dyDescent="0.2">
      <c r="A344" s="82">
        <f t="shared" si="11"/>
        <v>0</v>
      </c>
      <c r="B344" s="82">
        <f t="shared" si="12"/>
        <v>0</v>
      </c>
      <c r="C344" s="122">
        <v>8894</v>
      </c>
      <c r="D344" s="117"/>
      <c r="E344" s="118"/>
      <c r="F344" s="119"/>
      <c r="G344" s="183"/>
      <c r="H344" s="184"/>
      <c r="I344" s="113"/>
      <c r="J344" s="120"/>
      <c r="K344" s="82"/>
      <c r="L344" s="266"/>
      <c r="M344" s="280"/>
      <c r="N344" s="114"/>
      <c r="O344" s="115"/>
      <c r="Q344" s="6"/>
    </row>
    <row r="345" spans="1:17" s="83" customFormat="1" x14ac:dyDescent="0.2">
      <c r="A345" s="82">
        <f t="shared" si="11"/>
        <v>0</v>
      </c>
      <c r="B345" s="82">
        <f t="shared" si="12"/>
        <v>0</v>
      </c>
      <c r="C345" s="122">
        <v>8895</v>
      </c>
      <c r="D345" s="117"/>
      <c r="E345" s="118"/>
      <c r="F345" s="119"/>
      <c r="G345" s="183"/>
      <c r="H345" s="184"/>
      <c r="I345" s="113"/>
      <c r="J345" s="120"/>
      <c r="K345" s="82"/>
      <c r="L345" s="266"/>
      <c r="M345" s="280"/>
      <c r="N345" s="114"/>
      <c r="O345" s="115"/>
      <c r="Q345" s="6"/>
    </row>
    <row r="346" spans="1:17" s="83" customFormat="1" x14ac:dyDescent="0.2">
      <c r="A346" s="82">
        <f t="shared" ref="A346:A387" si="13">E$3</f>
        <v>0</v>
      </c>
      <c r="B346" s="82">
        <f t="shared" ref="B346:B387" si="14">E$10</f>
        <v>0</v>
      </c>
      <c r="C346" s="122">
        <v>8896</v>
      </c>
      <c r="D346" s="117"/>
      <c r="E346" s="118"/>
      <c r="F346" s="119"/>
      <c r="G346" s="183"/>
      <c r="H346" s="184"/>
      <c r="I346" s="113"/>
      <c r="J346" s="120"/>
      <c r="K346" s="82"/>
      <c r="L346" s="266"/>
      <c r="M346" s="280"/>
      <c r="N346" s="114"/>
      <c r="O346" s="115"/>
      <c r="Q346" s="6"/>
    </row>
    <row r="347" spans="1:17" s="83" customFormat="1" x14ac:dyDescent="0.2">
      <c r="A347" s="82">
        <f t="shared" si="13"/>
        <v>0</v>
      </c>
      <c r="B347" s="82">
        <f t="shared" si="14"/>
        <v>0</v>
      </c>
      <c r="C347" s="122">
        <v>8897</v>
      </c>
      <c r="D347" s="117"/>
      <c r="E347" s="118"/>
      <c r="F347" s="119"/>
      <c r="G347" s="183"/>
      <c r="H347" s="184"/>
      <c r="I347" s="113"/>
      <c r="J347" s="120"/>
      <c r="K347" s="82"/>
      <c r="L347" s="266"/>
      <c r="M347" s="280"/>
      <c r="N347" s="114"/>
      <c r="O347" s="115"/>
      <c r="Q347" s="6"/>
    </row>
    <row r="348" spans="1:17" s="83" customFormat="1" x14ac:dyDescent="0.2">
      <c r="A348" s="82">
        <f t="shared" si="13"/>
        <v>0</v>
      </c>
      <c r="B348" s="82">
        <f t="shared" si="14"/>
        <v>0</v>
      </c>
      <c r="C348" s="122">
        <v>8898</v>
      </c>
      <c r="D348" s="117"/>
      <c r="E348" s="118"/>
      <c r="F348" s="119"/>
      <c r="G348" s="183"/>
      <c r="H348" s="184"/>
      <c r="I348" s="113"/>
      <c r="J348" s="120"/>
      <c r="K348" s="82"/>
      <c r="L348" s="266"/>
      <c r="M348" s="280"/>
      <c r="N348" s="114"/>
      <c r="O348" s="115"/>
      <c r="Q348" s="6"/>
    </row>
    <row r="349" spans="1:17" s="83" customFormat="1" x14ac:dyDescent="0.2">
      <c r="A349" s="82">
        <f t="shared" si="13"/>
        <v>0</v>
      </c>
      <c r="B349" s="82">
        <f t="shared" si="14"/>
        <v>0</v>
      </c>
      <c r="C349" s="122">
        <v>8899</v>
      </c>
      <c r="D349" s="117"/>
      <c r="E349" s="118"/>
      <c r="F349" s="119"/>
      <c r="G349" s="183"/>
      <c r="H349" s="184"/>
      <c r="I349" s="113"/>
      <c r="J349" s="120"/>
      <c r="K349" s="82"/>
      <c r="L349" s="266"/>
      <c r="M349" s="280"/>
      <c r="N349" s="114"/>
      <c r="O349" s="115"/>
      <c r="Q349" s="6"/>
    </row>
    <row r="350" spans="1:17" s="83" customFormat="1" x14ac:dyDescent="0.2">
      <c r="A350" s="82">
        <f t="shared" si="13"/>
        <v>0</v>
      </c>
      <c r="B350" s="82">
        <f t="shared" si="14"/>
        <v>0</v>
      </c>
      <c r="C350" s="122">
        <v>8900</v>
      </c>
      <c r="D350" s="117"/>
      <c r="E350" s="118"/>
      <c r="F350" s="119"/>
      <c r="G350" s="183"/>
      <c r="H350" s="184"/>
      <c r="I350" s="113"/>
      <c r="J350" s="120"/>
      <c r="K350" s="82"/>
      <c r="L350" s="266"/>
      <c r="M350" s="280"/>
      <c r="N350" s="114"/>
      <c r="O350" s="115"/>
      <c r="Q350" s="6"/>
    </row>
    <row r="351" spans="1:17" s="83" customFormat="1" x14ac:dyDescent="0.2">
      <c r="A351" s="82">
        <f t="shared" si="13"/>
        <v>0</v>
      </c>
      <c r="B351" s="82">
        <f t="shared" si="14"/>
        <v>0</v>
      </c>
      <c r="C351" s="122">
        <v>8901</v>
      </c>
      <c r="D351" s="117"/>
      <c r="E351" s="118"/>
      <c r="F351" s="119"/>
      <c r="G351" s="183"/>
      <c r="H351" s="184"/>
      <c r="I351" s="113"/>
      <c r="J351" s="120"/>
      <c r="K351" s="82"/>
      <c r="L351" s="266"/>
      <c r="M351" s="280"/>
      <c r="N351" s="114"/>
      <c r="O351" s="115"/>
      <c r="Q351" s="6"/>
    </row>
    <row r="352" spans="1:17" s="83" customFormat="1" x14ac:dyDescent="0.2">
      <c r="A352" s="82">
        <f t="shared" si="13"/>
        <v>0</v>
      </c>
      <c r="B352" s="82">
        <f t="shared" si="14"/>
        <v>0</v>
      </c>
      <c r="C352" s="122">
        <v>8902</v>
      </c>
      <c r="D352" s="117"/>
      <c r="E352" s="118"/>
      <c r="F352" s="119"/>
      <c r="G352" s="183"/>
      <c r="H352" s="184"/>
      <c r="I352" s="113"/>
      <c r="J352" s="120"/>
      <c r="K352" s="82"/>
      <c r="L352" s="266"/>
      <c r="M352" s="280"/>
      <c r="N352" s="114"/>
      <c r="O352" s="115"/>
      <c r="Q352" s="6"/>
    </row>
    <row r="353" spans="1:17" s="83" customFormat="1" x14ac:dyDescent="0.2">
      <c r="A353" s="82">
        <f t="shared" si="13"/>
        <v>0</v>
      </c>
      <c r="B353" s="82">
        <f t="shared" si="14"/>
        <v>0</v>
      </c>
      <c r="C353" s="122">
        <v>8903</v>
      </c>
      <c r="D353" s="117"/>
      <c r="E353" s="118"/>
      <c r="F353" s="119"/>
      <c r="G353" s="183"/>
      <c r="H353" s="184"/>
      <c r="I353" s="113"/>
      <c r="J353" s="120"/>
      <c r="K353" s="82"/>
      <c r="L353" s="266"/>
      <c r="M353" s="280"/>
      <c r="N353" s="114"/>
      <c r="O353" s="115"/>
      <c r="Q353" s="6"/>
    </row>
    <row r="354" spans="1:17" s="83" customFormat="1" x14ac:dyDescent="0.2">
      <c r="A354" s="82">
        <f t="shared" si="13"/>
        <v>0</v>
      </c>
      <c r="B354" s="82">
        <f t="shared" si="14"/>
        <v>0</v>
      </c>
      <c r="C354" s="122">
        <v>8904</v>
      </c>
      <c r="D354" s="117"/>
      <c r="E354" s="118"/>
      <c r="F354" s="119"/>
      <c r="G354" s="183"/>
      <c r="H354" s="184"/>
      <c r="I354" s="113"/>
      <c r="J354" s="120"/>
      <c r="K354" s="82"/>
      <c r="L354" s="266"/>
      <c r="M354" s="280"/>
      <c r="N354" s="114"/>
      <c r="O354" s="115"/>
      <c r="Q354" s="6"/>
    </row>
    <row r="355" spans="1:17" s="83" customFormat="1" x14ac:dyDescent="0.2">
      <c r="A355" s="82">
        <f t="shared" si="13"/>
        <v>0</v>
      </c>
      <c r="B355" s="82">
        <f t="shared" si="14"/>
        <v>0</v>
      </c>
      <c r="C355" s="122">
        <v>8905</v>
      </c>
      <c r="D355" s="117"/>
      <c r="E355" s="118"/>
      <c r="F355" s="119"/>
      <c r="G355" s="183"/>
      <c r="H355" s="184"/>
      <c r="I355" s="113"/>
      <c r="J355" s="120"/>
      <c r="K355" s="82"/>
      <c r="L355" s="266"/>
      <c r="M355" s="280"/>
      <c r="N355" s="114"/>
      <c r="O355" s="115"/>
      <c r="Q355" s="6"/>
    </row>
    <row r="356" spans="1:17" s="83" customFormat="1" x14ac:dyDescent="0.2">
      <c r="A356" s="82">
        <f t="shared" si="13"/>
        <v>0</v>
      </c>
      <c r="B356" s="82">
        <f t="shared" si="14"/>
        <v>0</v>
      </c>
      <c r="C356" s="122">
        <v>8906</v>
      </c>
      <c r="D356" s="117"/>
      <c r="E356" s="118"/>
      <c r="F356" s="119"/>
      <c r="G356" s="183"/>
      <c r="H356" s="184"/>
      <c r="I356" s="113"/>
      <c r="J356" s="120"/>
      <c r="K356" s="82"/>
      <c r="L356" s="266"/>
      <c r="M356" s="280"/>
      <c r="N356" s="114"/>
      <c r="O356" s="115"/>
      <c r="Q356" s="6"/>
    </row>
    <row r="357" spans="1:17" s="83" customFormat="1" x14ac:dyDescent="0.2">
      <c r="A357" s="82">
        <f t="shared" si="13"/>
        <v>0</v>
      </c>
      <c r="B357" s="82">
        <f t="shared" si="14"/>
        <v>0</v>
      </c>
      <c r="C357" s="122">
        <v>8907</v>
      </c>
      <c r="D357" s="117"/>
      <c r="E357" s="118"/>
      <c r="F357" s="119"/>
      <c r="G357" s="183"/>
      <c r="H357" s="184"/>
      <c r="I357" s="113"/>
      <c r="J357" s="120"/>
      <c r="K357" s="82"/>
      <c r="L357" s="266"/>
      <c r="M357" s="280"/>
      <c r="N357" s="114"/>
      <c r="O357" s="115"/>
      <c r="Q357" s="6"/>
    </row>
    <row r="358" spans="1:17" s="83" customFormat="1" x14ac:dyDescent="0.2">
      <c r="A358" s="82">
        <f t="shared" si="13"/>
        <v>0</v>
      </c>
      <c r="B358" s="82">
        <f t="shared" si="14"/>
        <v>0</v>
      </c>
      <c r="C358" s="122">
        <v>8908</v>
      </c>
      <c r="D358" s="117"/>
      <c r="E358" s="118"/>
      <c r="F358" s="119"/>
      <c r="G358" s="183"/>
      <c r="H358" s="184"/>
      <c r="I358" s="121"/>
      <c r="J358" s="120"/>
      <c r="K358" s="82"/>
      <c r="L358" s="266"/>
      <c r="M358" s="280"/>
      <c r="N358" s="114"/>
      <c r="O358" s="115"/>
      <c r="Q358" s="6"/>
    </row>
    <row r="359" spans="1:17" s="83" customFormat="1" x14ac:dyDescent="0.2">
      <c r="A359" s="82">
        <f t="shared" si="13"/>
        <v>0</v>
      </c>
      <c r="B359" s="82">
        <f t="shared" si="14"/>
        <v>0</v>
      </c>
      <c r="C359" s="122">
        <v>8909</v>
      </c>
      <c r="D359" s="117"/>
      <c r="E359" s="118"/>
      <c r="F359" s="119"/>
      <c r="G359" s="183"/>
      <c r="H359" s="184"/>
      <c r="I359" s="121"/>
      <c r="J359" s="120"/>
      <c r="K359" s="82"/>
      <c r="L359" s="266"/>
      <c r="M359" s="280"/>
      <c r="N359" s="114"/>
      <c r="O359" s="115"/>
      <c r="Q359" s="6"/>
    </row>
    <row r="360" spans="1:17" s="83" customFormat="1" x14ac:dyDescent="0.2">
      <c r="A360" s="82">
        <f t="shared" si="13"/>
        <v>0</v>
      </c>
      <c r="B360" s="82">
        <f t="shared" si="14"/>
        <v>0</v>
      </c>
      <c r="C360" s="122">
        <v>8910</v>
      </c>
      <c r="D360" s="117"/>
      <c r="E360" s="118"/>
      <c r="F360" s="119"/>
      <c r="G360" s="183"/>
      <c r="H360" s="184"/>
      <c r="I360" s="121"/>
      <c r="J360" s="120"/>
      <c r="K360" s="82"/>
      <c r="L360" s="266"/>
      <c r="M360" s="280"/>
      <c r="N360" s="114"/>
      <c r="O360" s="115"/>
      <c r="Q360" s="6"/>
    </row>
    <row r="361" spans="1:17" s="83" customFormat="1" x14ac:dyDescent="0.2">
      <c r="A361" s="82">
        <f t="shared" si="13"/>
        <v>0</v>
      </c>
      <c r="B361" s="82">
        <f t="shared" si="14"/>
        <v>0</v>
      </c>
      <c r="C361" s="122">
        <v>8911</v>
      </c>
      <c r="D361" s="117"/>
      <c r="E361" s="118"/>
      <c r="F361" s="119"/>
      <c r="G361" s="183"/>
      <c r="H361" s="184"/>
      <c r="I361" s="121"/>
      <c r="J361" s="120"/>
      <c r="K361" s="82"/>
      <c r="L361" s="266"/>
      <c r="M361" s="280"/>
      <c r="N361" s="114"/>
      <c r="O361" s="115"/>
      <c r="Q361" s="6"/>
    </row>
    <row r="362" spans="1:17" s="83" customFormat="1" x14ac:dyDescent="0.2">
      <c r="A362" s="82">
        <f t="shared" si="13"/>
        <v>0</v>
      </c>
      <c r="B362" s="82">
        <f t="shared" si="14"/>
        <v>0</v>
      </c>
      <c r="C362" s="122">
        <v>8912</v>
      </c>
      <c r="D362" s="117"/>
      <c r="E362" s="118"/>
      <c r="F362" s="119"/>
      <c r="G362" s="183"/>
      <c r="H362" s="184"/>
      <c r="I362" s="121"/>
      <c r="J362" s="120"/>
      <c r="K362" s="82"/>
      <c r="L362" s="266"/>
      <c r="M362" s="280"/>
      <c r="N362" s="114"/>
      <c r="O362" s="115"/>
      <c r="Q362" s="6"/>
    </row>
    <row r="363" spans="1:17" s="83" customFormat="1" x14ac:dyDescent="0.2">
      <c r="A363" s="82">
        <f t="shared" si="13"/>
        <v>0</v>
      </c>
      <c r="B363" s="82">
        <f t="shared" si="14"/>
        <v>0</v>
      </c>
      <c r="C363" s="122">
        <v>8913</v>
      </c>
      <c r="D363" s="117"/>
      <c r="E363" s="118"/>
      <c r="F363" s="119"/>
      <c r="G363" s="183"/>
      <c r="H363" s="184"/>
      <c r="I363" s="121"/>
      <c r="J363" s="120"/>
      <c r="K363" s="82"/>
      <c r="L363" s="266"/>
      <c r="M363" s="280"/>
      <c r="N363" s="114"/>
      <c r="O363" s="115"/>
      <c r="Q363" s="6"/>
    </row>
    <row r="364" spans="1:17" s="83" customFormat="1" x14ac:dyDescent="0.2">
      <c r="A364" s="82">
        <f t="shared" si="13"/>
        <v>0</v>
      </c>
      <c r="B364" s="82">
        <f t="shared" si="14"/>
        <v>0</v>
      </c>
      <c r="C364" s="122">
        <v>8914</v>
      </c>
      <c r="D364" s="117"/>
      <c r="E364" s="118"/>
      <c r="F364" s="119"/>
      <c r="G364" s="183"/>
      <c r="H364" s="184"/>
      <c r="I364" s="121"/>
      <c r="J364" s="120"/>
      <c r="K364" s="82"/>
      <c r="L364" s="266"/>
      <c r="M364" s="280"/>
      <c r="N364" s="114"/>
      <c r="O364" s="115"/>
      <c r="Q364" s="6"/>
    </row>
    <row r="365" spans="1:17" s="83" customFormat="1" x14ac:dyDescent="0.2">
      <c r="A365" s="82">
        <f t="shared" si="13"/>
        <v>0</v>
      </c>
      <c r="B365" s="82">
        <f t="shared" si="14"/>
        <v>0</v>
      </c>
      <c r="C365" s="122">
        <v>8915</v>
      </c>
      <c r="D365" s="117"/>
      <c r="E365" s="118"/>
      <c r="F365" s="119"/>
      <c r="G365" s="183"/>
      <c r="H365" s="184"/>
      <c r="I365" s="123"/>
      <c r="J365" s="120"/>
      <c r="K365" s="82"/>
      <c r="L365" s="266"/>
      <c r="M365" s="280"/>
      <c r="N365" s="114"/>
      <c r="O365" s="115"/>
      <c r="Q365" s="6"/>
    </row>
    <row r="366" spans="1:17" s="83" customFormat="1" x14ac:dyDescent="0.2">
      <c r="A366" s="82">
        <f t="shared" si="13"/>
        <v>0</v>
      </c>
      <c r="B366" s="82">
        <f t="shared" si="14"/>
        <v>0</v>
      </c>
      <c r="C366" s="122">
        <v>8916</v>
      </c>
      <c r="D366" s="117"/>
      <c r="E366" s="118"/>
      <c r="F366" s="119"/>
      <c r="G366" s="183"/>
      <c r="H366" s="184"/>
      <c r="I366" s="113"/>
      <c r="J366" s="120"/>
      <c r="K366" s="82"/>
      <c r="L366" s="266"/>
      <c r="M366" s="280"/>
      <c r="N366" s="114"/>
      <c r="O366" s="115"/>
      <c r="Q366" s="6"/>
    </row>
    <row r="367" spans="1:17" s="83" customFormat="1" x14ac:dyDescent="0.2">
      <c r="A367" s="82">
        <f t="shared" si="13"/>
        <v>0</v>
      </c>
      <c r="B367" s="82">
        <f t="shared" si="14"/>
        <v>0</v>
      </c>
      <c r="C367" s="122">
        <v>8917</v>
      </c>
      <c r="D367" s="117"/>
      <c r="E367" s="118"/>
      <c r="F367" s="119"/>
      <c r="G367" s="183"/>
      <c r="H367" s="184"/>
      <c r="I367" s="113"/>
      <c r="J367" s="120"/>
      <c r="K367" s="82"/>
      <c r="L367" s="266"/>
      <c r="M367" s="280"/>
      <c r="N367" s="114"/>
      <c r="O367" s="115"/>
      <c r="Q367" s="6"/>
    </row>
    <row r="368" spans="1:17" s="83" customFormat="1" x14ac:dyDescent="0.2">
      <c r="A368" s="82">
        <f t="shared" si="13"/>
        <v>0</v>
      </c>
      <c r="B368" s="82">
        <f t="shared" si="14"/>
        <v>0</v>
      </c>
      <c r="C368" s="122">
        <v>8918</v>
      </c>
      <c r="D368" s="117"/>
      <c r="E368" s="118"/>
      <c r="F368" s="119"/>
      <c r="G368" s="183"/>
      <c r="H368" s="184"/>
      <c r="I368" s="113"/>
      <c r="J368" s="120"/>
      <c r="K368" s="82"/>
      <c r="L368" s="266"/>
      <c r="M368" s="280"/>
      <c r="N368" s="114"/>
      <c r="O368" s="115"/>
      <c r="Q368" s="6"/>
    </row>
    <row r="369" spans="1:17" s="83" customFormat="1" x14ac:dyDescent="0.2">
      <c r="A369" s="82">
        <f t="shared" si="13"/>
        <v>0</v>
      </c>
      <c r="B369" s="82">
        <f t="shared" si="14"/>
        <v>0</v>
      </c>
      <c r="C369" s="122">
        <v>8919</v>
      </c>
      <c r="D369" s="117"/>
      <c r="E369" s="118"/>
      <c r="F369" s="119"/>
      <c r="G369" s="183"/>
      <c r="H369" s="184"/>
      <c r="I369" s="113"/>
      <c r="J369" s="120"/>
      <c r="K369" s="82"/>
      <c r="L369" s="266"/>
      <c r="M369" s="280"/>
      <c r="N369" s="114"/>
      <c r="O369" s="115"/>
      <c r="Q369" s="6"/>
    </row>
    <row r="370" spans="1:17" s="83" customFormat="1" x14ac:dyDescent="0.2">
      <c r="A370" s="82">
        <f t="shared" si="13"/>
        <v>0</v>
      </c>
      <c r="B370" s="82">
        <f t="shared" si="14"/>
        <v>0</v>
      </c>
      <c r="C370" s="122">
        <v>8920</v>
      </c>
      <c r="D370" s="117"/>
      <c r="E370" s="118"/>
      <c r="F370" s="119"/>
      <c r="G370" s="183"/>
      <c r="H370" s="184"/>
      <c r="I370" s="113"/>
      <c r="J370" s="120"/>
      <c r="K370" s="82"/>
      <c r="L370" s="266"/>
      <c r="M370" s="280"/>
      <c r="N370" s="114"/>
      <c r="O370" s="115"/>
      <c r="Q370" s="6"/>
    </row>
    <row r="371" spans="1:17" s="83" customFormat="1" x14ac:dyDescent="0.2">
      <c r="A371" s="82">
        <f t="shared" si="13"/>
        <v>0</v>
      </c>
      <c r="B371" s="82">
        <f t="shared" si="14"/>
        <v>0</v>
      </c>
      <c r="C371" s="122">
        <v>8921</v>
      </c>
      <c r="D371" s="117"/>
      <c r="E371" s="118"/>
      <c r="F371" s="119"/>
      <c r="G371" s="183"/>
      <c r="H371" s="184"/>
      <c r="I371" s="113"/>
      <c r="J371" s="120"/>
      <c r="K371" s="82"/>
      <c r="L371" s="266"/>
      <c r="M371" s="280"/>
      <c r="N371" s="114"/>
      <c r="O371" s="115"/>
      <c r="Q371" s="6"/>
    </row>
    <row r="372" spans="1:17" s="83" customFormat="1" x14ac:dyDescent="0.2">
      <c r="A372" s="82">
        <f t="shared" si="13"/>
        <v>0</v>
      </c>
      <c r="B372" s="82">
        <f t="shared" si="14"/>
        <v>0</v>
      </c>
      <c r="C372" s="122">
        <v>8922</v>
      </c>
      <c r="D372" s="117"/>
      <c r="E372" s="118"/>
      <c r="F372" s="119"/>
      <c r="G372" s="183"/>
      <c r="H372" s="184"/>
      <c r="I372" s="113"/>
      <c r="J372" s="120"/>
      <c r="K372" s="82"/>
      <c r="L372" s="266"/>
      <c r="M372" s="280"/>
      <c r="N372" s="114"/>
      <c r="O372" s="115"/>
      <c r="Q372" s="6"/>
    </row>
    <row r="373" spans="1:17" s="83" customFormat="1" x14ac:dyDescent="0.2">
      <c r="A373" s="82">
        <f t="shared" si="13"/>
        <v>0</v>
      </c>
      <c r="B373" s="82">
        <f t="shared" si="14"/>
        <v>0</v>
      </c>
      <c r="C373" s="122">
        <v>8923</v>
      </c>
      <c r="D373" s="117"/>
      <c r="E373" s="118"/>
      <c r="F373" s="119"/>
      <c r="G373" s="183"/>
      <c r="H373" s="184"/>
      <c r="I373" s="113"/>
      <c r="J373" s="120"/>
      <c r="K373" s="82"/>
      <c r="L373" s="266"/>
      <c r="M373" s="280"/>
      <c r="N373" s="114"/>
      <c r="O373" s="115"/>
      <c r="Q373" s="6"/>
    </row>
    <row r="374" spans="1:17" s="83" customFormat="1" x14ac:dyDescent="0.2">
      <c r="A374" s="82">
        <f t="shared" si="13"/>
        <v>0</v>
      </c>
      <c r="B374" s="82">
        <f t="shared" si="14"/>
        <v>0</v>
      </c>
      <c r="C374" s="122">
        <v>8924</v>
      </c>
      <c r="D374" s="117"/>
      <c r="E374" s="118"/>
      <c r="F374" s="119"/>
      <c r="G374" s="183"/>
      <c r="H374" s="184"/>
      <c r="I374" s="113"/>
      <c r="J374" s="120"/>
      <c r="K374" s="82"/>
      <c r="L374" s="266"/>
      <c r="M374" s="280"/>
      <c r="N374" s="114"/>
      <c r="O374" s="115"/>
      <c r="Q374" s="6"/>
    </row>
    <row r="375" spans="1:17" s="83" customFormat="1" x14ac:dyDescent="0.2">
      <c r="A375" s="82">
        <f t="shared" si="13"/>
        <v>0</v>
      </c>
      <c r="B375" s="82">
        <f t="shared" si="14"/>
        <v>0</v>
      </c>
      <c r="C375" s="122">
        <v>8925</v>
      </c>
      <c r="D375" s="117"/>
      <c r="E375" s="118"/>
      <c r="F375" s="119"/>
      <c r="G375" s="183"/>
      <c r="H375" s="184"/>
      <c r="I375" s="113"/>
      <c r="J375" s="120"/>
      <c r="K375" s="82"/>
      <c r="L375" s="266"/>
      <c r="M375" s="280"/>
      <c r="N375" s="114"/>
      <c r="O375" s="115"/>
      <c r="Q375" s="6"/>
    </row>
    <row r="376" spans="1:17" s="83" customFormat="1" x14ac:dyDescent="0.2">
      <c r="A376" s="82">
        <f t="shared" si="13"/>
        <v>0</v>
      </c>
      <c r="B376" s="82">
        <f t="shared" si="14"/>
        <v>0</v>
      </c>
      <c r="C376" s="122">
        <v>8926</v>
      </c>
      <c r="D376" s="117"/>
      <c r="E376" s="118"/>
      <c r="F376" s="119"/>
      <c r="G376" s="183"/>
      <c r="H376" s="184"/>
      <c r="I376" s="113"/>
      <c r="J376" s="120"/>
      <c r="K376" s="82"/>
      <c r="L376" s="266"/>
      <c r="M376" s="280"/>
      <c r="N376" s="114"/>
      <c r="O376" s="115"/>
      <c r="Q376" s="6"/>
    </row>
    <row r="377" spans="1:17" s="83" customFormat="1" x14ac:dyDescent="0.2">
      <c r="A377" s="82">
        <f t="shared" si="13"/>
        <v>0</v>
      </c>
      <c r="B377" s="82">
        <f t="shared" si="14"/>
        <v>0</v>
      </c>
      <c r="C377" s="122">
        <v>8927</v>
      </c>
      <c r="D377" s="117"/>
      <c r="E377" s="118"/>
      <c r="F377" s="119"/>
      <c r="G377" s="183"/>
      <c r="H377" s="184"/>
      <c r="I377" s="113"/>
      <c r="J377" s="120"/>
      <c r="K377" s="82"/>
      <c r="L377" s="266"/>
      <c r="M377" s="280"/>
      <c r="N377" s="114"/>
      <c r="O377" s="115"/>
      <c r="Q377" s="6"/>
    </row>
    <row r="378" spans="1:17" s="83" customFormat="1" x14ac:dyDescent="0.2">
      <c r="A378" s="82">
        <f t="shared" si="13"/>
        <v>0</v>
      </c>
      <c r="B378" s="82">
        <f t="shared" si="14"/>
        <v>0</v>
      </c>
      <c r="C378" s="122">
        <v>8928</v>
      </c>
      <c r="D378" s="117"/>
      <c r="E378" s="118"/>
      <c r="F378" s="119"/>
      <c r="G378" s="183"/>
      <c r="H378" s="184"/>
      <c r="I378" s="124"/>
      <c r="J378" s="120"/>
      <c r="K378" s="82"/>
      <c r="L378" s="266"/>
      <c r="M378" s="280"/>
      <c r="N378" s="114"/>
      <c r="O378" s="115"/>
      <c r="Q378" s="6"/>
    </row>
    <row r="379" spans="1:17" s="83" customFormat="1" x14ac:dyDescent="0.2">
      <c r="A379" s="82">
        <f t="shared" si="13"/>
        <v>0</v>
      </c>
      <c r="B379" s="82">
        <f t="shared" si="14"/>
        <v>0</v>
      </c>
      <c r="C379" s="122">
        <v>8929</v>
      </c>
      <c r="D379" s="117"/>
      <c r="E379" s="118"/>
      <c r="F379" s="119"/>
      <c r="G379" s="183"/>
      <c r="H379" s="184"/>
      <c r="I379" s="124"/>
      <c r="J379" s="120"/>
      <c r="K379" s="82"/>
      <c r="L379" s="266"/>
      <c r="M379" s="280"/>
      <c r="N379" s="114"/>
      <c r="O379" s="115"/>
      <c r="Q379" s="6"/>
    </row>
    <row r="380" spans="1:17" s="83" customFormat="1" x14ac:dyDescent="0.2">
      <c r="A380" s="82">
        <f t="shared" si="13"/>
        <v>0</v>
      </c>
      <c r="B380" s="82">
        <f t="shared" si="14"/>
        <v>0</v>
      </c>
      <c r="C380" s="122">
        <v>8930</v>
      </c>
      <c r="D380" s="117"/>
      <c r="E380" s="118"/>
      <c r="F380" s="119"/>
      <c r="G380" s="183"/>
      <c r="H380" s="184"/>
      <c r="I380" s="124"/>
      <c r="J380" s="120"/>
      <c r="K380" s="82"/>
      <c r="L380" s="266"/>
      <c r="M380" s="280"/>
      <c r="N380" s="114"/>
      <c r="O380" s="115"/>
      <c r="Q380" s="6"/>
    </row>
    <row r="381" spans="1:17" s="83" customFormat="1" x14ac:dyDescent="0.2">
      <c r="A381" s="82">
        <f t="shared" si="13"/>
        <v>0</v>
      </c>
      <c r="B381" s="82">
        <f t="shared" si="14"/>
        <v>0</v>
      </c>
      <c r="C381" s="122">
        <v>8931</v>
      </c>
      <c r="D381" s="117"/>
      <c r="E381" s="118"/>
      <c r="F381" s="119"/>
      <c r="G381" s="183"/>
      <c r="H381" s="184"/>
      <c r="I381" s="124"/>
      <c r="J381" s="120"/>
      <c r="K381" s="82"/>
      <c r="L381" s="266"/>
      <c r="M381" s="280"/>
      <c r="N381" s="114"/>
      <c r="O381" s="115"/>
      <c r="Q381" s="6"/>
    </row>
    <row r="382" spans="1:17" s="83" customFormat="1" x14ac:dyDescent="0.2">
      <c r="A382" s="82">
        <f t="shared" si="13"/>
        <v>0</v>
      </c>
      <c r="B382" s="82">
        <f t="shared" si="14"/>
        <v>0</v>
      </c>
      <c r="C382" s="122">
        <v>8932</v>
      </c>
      <c r="D382" s="117"/>
      <c r="E382" s="118"/>
      <c r="F382" s="119"/>
      <c r="G382" s="183"/>
      <c r="H382" s="184"/>
      <c r="I382" s="124"/>
      <c r="J382" s="120"/>
      <c r="K382" s="82"/>
      <c r="L382" s="266"/>
      <c r="M382" s="280"/>
      <c r="N382" s="114"/>
      <c r="O382" s="115"/>
      <c r="Q382" s="6"/>
    </row>
    <row r="383" spans="1:17" s="83" customFormat="1" x14ac:dyDescent="0.2">
      <c r="A383" s="82">
        <f t="shared" si="13"/>
        <v>0</v>
      </c>
      <c r="B383" s="82">
        <f t="shared" si="14"/>
        <v>0</v>
      </c>
      <c r="C383" s="122">
        <v>8933</v>
      </c>
      <c r="D383" s="117"/>
      <c r="E383" s="118"/>
      <c r="F383" s="119"/>
      <c r="G383" s="183"/>
      <c r="H383" s="184"/>
      <c r="I383" s="124"/>
      <c r="J383" s="120"/>
      <c r="K383" s="82"/>
      <c r="L383" s="266"/>
      <c r="M383" s="280"/>
      <c r="N383" s="114"/>
      <c r="O383" s="115"/>
      <c r="Q383" s="6"/>
    </row>
    <row r="384" spans="1:17" s="83" customFormat="1" x14ac:dyDescent="0.2">
      <c r="A384" s="82">
        <f t="shared" si="13"/>
        <v>0</v>
      </c>
      <c r="B384" s="82">
        <f t="shared" si="14"/>
        <v>0</v>
      </c>
      <c r="C384" s="122">
        <v>8934</v>
      </c>
      <c r="D384" s="117"/>
      <c r="E384" s="118"/>
      <c r="F384" s="119"/>
      <c r="G384" s="183"/>
      <c r="H384" s="184"/>
      <c r="I384" s="124"/>
      <c r="J384" s="120"/>
      <c r="K384" s="82"/>
      <c r="L384" s="266"/>
      <c r="M384" s="280"/>
      <c r="N384" s="114"/>
      <c r="O384" s="115"/>
      <c r="Q384" s="6"/>
    </row>
    <row r="385" spans="1:17" s="83" customFormat="1" x14ac:dyDescent="0.2">
      <c r="A385" s="82">
        <f t="shared" si="13"/>
        <v>0</v>
      </c>
      <c r="B385" s="82">
        <f t="shared" si="14"/>
        <v>0</v>
      </c>
      <c r="C385" s="122">
        <v>8935</v>
      </c>
      <c r="D385" s="117"/>
      <c r="E385" s="118"/>
      <c r="F385" s="119"/>
      <c r="G385" s="183"/>
      <c r="H385" s="184"/>
      <c r="I385" s="124"/>
      <c r="J385" s="120"/>
      <c r="K385" s="82"/>
      <c r="L385" s="266"/>
      <c r="M385" s="280"/>
      <c r="N385" s="114"/>
      <c r="O385" s="115"/>
      <c r="Q385" s="6"/>
    </row>
    <row r="386" spans="1:17" s="83" customFormat="1" x14ac:dyDescent="0.2">
      <c r="A386" s="82">
        <f t="shared" si="13"/>
        <v>0</v>
      </c>
      <c r="B386" s="82">
        <f t="shared" si="14"/>
        <v>0</v>
      </c>
      <c r="C386" s="122">
        <v>8936</v>
      </c>
      <c r="D386" s="117"/>
      <c r="E386" s="118"/>
      <c r="F386" s="119"/>
      <c r="G386" s="183"/>
      <c r="H386" s="184"/>
      <c r="I386" s="124"/>
      <c r="J386" s="120"/>
      <c r="K386" s="82"/>
      <c r="L386" s="266"/>
      <c r="M386" s="280"/>
      <c r="N386" s="114"/>
      <c r="O386" s="115"/>
      <c r="Q386" s="6"/>
    </row>
    <row r="387" spans="1:17" s="83" customFormat="1" ht="15" thickBot="1" x14ac:dyDescent="0.25">
      <c r="A387" s="82">
        <f t="shared" si="13"/>
        <v>0</v>
      </c>
      <c r="B387" s="82">
        <f t="shared" si="14"/>
        <v>0</v>
      </c>
      <c r="C387" s="122">
        <v>8937</v>
      </c>
      <c r="D387" s="125"/>
      <c r="E387" s="126"/>
      <c r="F387" s="127"/>
      <c r="G387" s="185"/>
      <c r="H387" s="186"/>
      <c r="I387" s="128"/>
      <c r="J387" s="120"/>
      <c r="K387" s="82"/>
      <c r="L387" s="281"/>
      <c r="M387" s="282"/>
      <c r="N387" s="114"/>
      <c r="O387" s="115"/>
      <c r="Q387" s="6"/>
    </row>
    <row r="388" spans="1:17" s="83" customFormat="1" ht="15.75" thickBot="1" x14ac:dyDescent="0.3">
      <c r="A388" s="82"/>
      <c r="B388" s="82"/>
      <c r="C388" s="82"/>
      <c r="D388" s="129" t="s">
        <v>150</v>
      </c>
      <c r="E388" s="129" t="s">
        <v>151</v>
      </c>
      <c r="F388" s="129"/>
      <c r="G388" s="130" t="s">
        <v>152</v>
      </c>
      <c r="H388" s="131">
        <f>SUM(H154:H387)</f>
        <v>0</v>
      </c>
      <c r="I388" s="132"/>
      <c r="J388" s="133">
        <f>SUM(J154:J387)</f>
        <v>0</v>
      </c>
      <c r="K388" s="134"/>
      <c r="L388" s="135"/>
      <c r="M388" s="135"/>
      <c r="N388" s="135"/>
      <c r="O388" s="108"/>
      <c r="Q388" s="6"/>
    </row>
    <row r="389" spans="1:17" s="83" customFormat="1" hidden="1" x14ac:dyDescent="0.2">
      <c r="A389" s="82"/>
      <c r="B389" s="82"/>
      <c r="C389" s="82"/>
      <c r="D389" t="s">
        <v>153</v>
      </c>
      <c r="E389" t="s">
        <v>154</v>
      </c>
      <c r="F389"/>
      <c r="Q389" s="6"/>
    </row>
    <row r="390" spans="1:17" s="83" customFormat="1" hidden="1" x14ac:dyDescent="0.2">
      <c r="A390" s="82"/>
      <c r="B390" s="82"/>
      <c r="C390" s="82"/>
      <c r="D390" t="s">
        <v>155</v>
      </c>
      <c r="E390" t="s">
        <v>156</v>
      </c>
      <c r="F390"/>
      <c r="Q390" s="6"/>
    </row>
    <row r="391" spans="1:17" s="83" customFormat="1" hidden="1" x14ac:dyDescent="0.2">
      <c r="A391" s="82"/>
      <c r="B391" s="82"/>
      <c r="C391" s="82"/>
      <c r="D391" t="s">
        <v>157</v>
      </c>
      <c r="E391" t="s">
        <v>158</v>
      </c>
      <c r="F391"/>
      <c r="Q391" s="6"/>
    </row>
    <row r="392" spans="1:17" s="83" customFormat="1" hidden="1" x14ac:dyDescent="0.2">
      <c r="A392" s="82"/>
      <c r="B392" s="82"/>
      <c r="C392" s="82"/>
      <c r="D392" t="s">
        <v>159</v>
      </c>
      <c r="E392" t="s">
        <v>160</v>
      </c>
      <c r="F392"/>
      <c r="Q392" s="6"/>
    </row>
    <row r="393" spans="1:17" s="83" customFormat="1" hidden="1" x14ac:dyDescent="0.2">
      <c r="A393" s="82"/>
      <c r="B393" s="82"/>
      <c r="C393" s="82"/>
      <c r="D393" t="s">
        <v>161</v>
      </c>
      <c r="E393" t="s">
        <v>162</v>
      </c>
      <c r="F393"/>
      <c r="Q393" s="6"/>
    </row>
    <row r="394" spans="1:17" s="83" customFormat="1" hidden="1" x14ac:dyDescent="0.2">
      <c r="A394" s="82"/>
      <c r="B394" s="82"/>
      <c r="C394" s="82"/>
      <c r="D394" t="s">
        <v>163</v>
      </c>
      <c r="E394" t="s">
        <v>164</v>
      </c>
      <c r="F394"/>
      <c r="Q394" s="6"/>
    </row>
    <row r="395" spans="1:17" s="83" customFormat="1" hidden="1" x14ac:dyDescent="0.2">
      <c r="A395" s="82"/>
      <c r="B395" s="82"/>
      <c r="C395" s="82"/>
      <c r="D395" t="s">
        <v>165</v>
      </c>
      <c r="E395" t="s">
        <v>166</v>
      </c>
      <c r="F395"/>
      <c r="Q395" s="6"/>
    </row>
    <row r="396" spans="1:17" s="83" customFormat="1" hidden="1" x14ac:dyDescent="0.2">
      <c r="A396" s="82"/>
      <c r="B396" s="82"/>
      <c r="C396" s="82"/>
      <c r="D396" t="s">
        <v>167</v>
      </c>
      <c r="E396" t="s">
        <v>168</v>
      </c>
      <c r="F396"/>
      <c r="Q396" s="6"/>
    </row>
    <row r="397" spans="1:17" s="83" customFormat="1" hidden="1" x14ac:dyDescent="0.2">
      <c r="A397" s="82"/>
      <c r="B397" s="82"/>
      <c r="C397" s="82"/>
      <c r="D397" t="s">
        <v>169</v>
      </c>
      <c r="E397" t="s">
        <v>170</v>
      </c>
      <c r="F397"/>
      <c r="Q397" s="6"/>
    </row>
    <row r="398" spans="1:17" s="83" customFormat="1" hidden="1" x14ac:dyDescent="0.2">
      <c r="A398" s="82"/>
      <c r="B398" s="82"/>
      <c r="C398" s="82"/>
      <c r="D398" t="s">
        <v>171</v>
      </c>
      <c r="E398" t="s">
        <v>172</v>
      </c>
      <c r="F398"/>
      <c r="Q398" s="6"/>
    </row>
    <row r="399" spans="1:17" s="83" customFormat="1" hidden="1" x14ac:dyDescent="0.2">
      <c r="A399" s="82"/>
      <c r="B399" s="82"/>
      <c r="C399" s="82"/>
      <c r="D399" t="s">
        <v>173</v>
      </c>
      <c r="E399" t="s">
        <v>174</v>
      </c>
      <c r="F399"/>
      <c r="Q399" s="6"/>
    </row>
    <row r="400" spans="1:17" s="83" customFormat="1" hidden="1" x14ac:dyDescent="0.2">
      <c r="A400" s="82"/>
      <c r="B400" s="82"/>
      <c r="C400" s="82"/>
      <c r="D400" t="s">
        <v>175</v>
      </c>
      <c r="E400" t="s">
        <v>176</v>
      </c>
      <c r="F400"/>
      <c r="Q400" s="6"/>
    </row>
    <row r="401" spans="1:17" s="83" customFormat="1" hidden="1" x14ac:dyDescent="0.2">
      <c r="A401" s="82"/>
      <c r="B401" s="82"/>
      <c r="C401" s="82"/>
      <c r="D401" t="s">
        <v>177</v>
      </c>
      <c r="E401" t="s">
        <v>178</v>
      </c>
      <c r="F401"/>
      <c r="Q401" s="6"/>
    </row>
    <row r="402" spans="1:17" s="83" customFormat="1" hidden="1" x14ac:dyDescent="0.2">
      <c r="A402" s="82"/>
      <c r="B402" s="82"/>
      <c r="C402" s="82"/>
      <c r="D402" t="s">
        <v>179</v>
      </c>
      <c r="E402" t="s">
        <v>180</v>
      </c>
      <c r="F402"/>
      <c r="Q402" s="6"/>
    </row>
    <row r="403" spans="1:17" s="83" customFormat="1" hidden="1" x14ac:dyDescent="0.2">
      <c r="A403" s="82"/>
      <c r="B403" s="82"/>
      <c r="C403" s="82"/>
      <c r="D403" t="s">
        <v>181</v>
      </c>
      <c r="E403" t="s">
        <v>182</v>
      </c>
      <c r="F403"/>
      <c r="Q403" s="6"/>
    </row>
    <row r="404" spans="1:17" s="83" customFormat="1" hidden="1" x14ac:dyDescent="0.2">
      <c r="A404" s="82"/>
      <c r="B404" s="82"/>
      <c r="C404" s="82"/>
      <c r="D404" t="s">
        <v>183</v>
      </c>
      <c r="E404" t="s">
        <v>184</v>
      </c>
      <c r="F404"/>
      <c r="Q404" s="6"/>
    </row>
    <row r="405" spans="1:17" s="83" customFormat="1" hidden="1" x14ac:dyDescent="0.2">
      <c r="A405" s="82"/>
      <c r="B405" s="82"/>
      <c r="C405" s="82"/>
      <c r="D405" t="s">
        <v>185</v>
      </c>
      <c r="E405" t="s">
        <v>186</v>
      </c>
      <c r="F405"/>
      <c r="Q405" s="6"/>
    </row>
    <row r="406" spans="1:17" s="83" customFormat="1" hidden="1" x14ac:dyDescent="0.2">
      <c r="A406" s="82"/>
      <c r="B406" s="82"/>
      <c r="C406" s="82"/>
      <c r="D406" t="s">
        <v>187</v>
      </c>
      <c r="E406" t="s">
        <v>188</v>
      </c>
      <c r="F406"/>
      <c r="Q406" s="6"/>
    </row>
    <row r="407" spans="1:17" s="83" customFormat="1" hidden="1" x14ac:dyDescent="0.2">
      <c r="A407" s="82"/>
      <c r="B407" s="82"/>
      <c r="C407" s="82"/>
      <c r="D407" t="s">
        <v>189</v>
      </c>
      <c r="E407" t="s">
        <v>190</v>
      </c>
      <c r="F407"/>
      <c r="Q407" s="6"/>
    </row>
    <row r="408" spans="1:17" s="83" customFormat="1" hidden="1" x14ac:dyDescent="0.2">
      <c r="A408" s="82"/>
      <c r="B408" s="82"/>
      <c r="C408" s="82"/>
      <c r="D408" t="s">
        <v>191</v>
      </c>
      <c r="E408" t="s">
        <v>192</v>
      </c>
      <c r="F408"/>
      <c r="Q408" s="6"/>
    </row>
    <row r="409" spans="1:17" s="83" customFormat="1" hidden="1" x14ac:dyDescent="0.2">
      <c r="A409" s="82"/>
      <c r="B409" s="82"/>
      <c r="C409" s="82"/>
      <c r="D409" t="s">
        <v>193</v>
      </c>
      <c r="E409" t="s">
        <v>194</v>
      </c>
      <c r="F409"/>
      <c r="Q409" s="6"/>
    </row>
    <row r="410" spans="1:17" s="83" customFormat="1" hidden="1" x14ac:dyDescent="0.2">
      <c r="A410" s="82"/>
      <c r="B410" s="82"/>
      <c r="C410" s="82"/>
      <c r="D410" t="s">
        <v>195</v>
      </c>
      <c r="E410" t="s">
        <v>196</v>
      </c>
      <c r="F410"/>
      <c r="Q410" s="6"/>
    </row>
    <row r="411" spans="1:17" s="83" customFormat="1" hidden="1" x14ac:dyDescent="0.2">
      <c r="A411" s="82"/>
      <c r="B411" s="82"/>
      <c r="C411" s="82"/>
      <c r="D411" t="s">
        <v>197</v>
      </c>
      <c r="E411" t="s">
        <v>198</v>
      </c>
      <c r="F411"/>
      <c r="Q411" s="6"/>
    </row>
    <row r="412" spans="1:17" s="83" customFormat="1" hidden="1" x14ac:dyDescent="0.2">
      <c r="A412" s="82"/>
      <c r="B412" s="82"/>
      <c r="C412" s="82"/>
      <c r="D412" t="s">
        <v>199</v>
      </c>
      <c r="E412" t="s">
        <v>200</v>
      </c>
      <c r="F412"/>
      <c r="Q412" s="6"/>
    </row>
    <row r="413" spans="1:17" s="83" customFormat="1" hidden="1" x14ac:dyDescent="0.2">
      <c r="A413" s="82"/>
      <c r="B413" s="82"/>
      <c r="C413" s="82"/>
      <c r="D413" t="s">
        <v>201</v>
      </c>
      <c r="E413" t="s">
        <v>202</v>
      </c>
      <c r="F413"/>
      <c r="Q413" s="6"/>
    </row>
    <row r="414" spans="1:17" s="83" customFormat="1" hidden="1" x14ac:dyDescent="0.2">
      <c r="A414" s="82"/>
      <c r="B414" s="82"/>
      <c r="C414" s="82"/>
      <c r="D414" t="s">
        <v>203</v>
      </c>
      <c r="E414" t="s">
        <v>204</v>
      </c>
      <c r="F414"/>
      <c r="Q414" s="6"/>
    </row>
    <row r="415" spans="1:17" s="83" customFormat="1" hidden="1" x14ac:dyDescent="0.2">
      <c r="A415" s="82"/>
      <c r="B415" s="82"/>
      <c r="C415" s="82"/>
      <c r="D415" t="s">
        <v>205</v>
      </c>
      <c r="E415" t="s">
        <v>206</v>
      </c>
      <c r="F415"/>
      <c r="Q415" s="6"/>
    </row>
    <row r="416" spans="1:17" s="83" customFormat="1" hidden="1" x14ac:dyDescent="0.2">
      <c r="A416" s="82"/>
      <c r="B416" s="82"/>
      <c r="C416" s="82"/>
      <c r="D416" t="s">
        <v>207</v>
      </c>
      <c r="E416" t="s">
        <v>208</v>
      </c>
      <c r="F416"/>
      <c r="Q416" s="6"/>
    </row>
    <row r="417" spans="1:17" s="83" customFormat="1" hidden="1" x14ac:dyDescent="0.2">
      <c r="A417" s="82"/>
      <c r="B417" s="82"/>
      <c r="C417" s="82"/>
      <c r="D417" t="s">
        <v>209</v>
      </c>
      <c r="E417" t="s">
        <v>210</v>
      </c>
      <c r="F417"/>
      <c r="Q417" s="6"/>
    </row>
    <row r="418" spans="1:17" s="83" customFormat="1" hidden="1" x14ac:dyDescent="0.2">
      <c r="A418" s="82"/>
      <c r="B418" s="82"/>
      <c r="C418" s="82"/>
      <c r="D418" t="s">
        <v>211</v>
      </c>
      <c r="E418" t="s">
        <v>212</v>
      </c>
      <c r="F418"/>
      <c r="Q418" s="6"/>
    </row>
    <row r="419" spans="1:17" s="83" customFormat="1" hidden="1" x14ac:dyDescent="0.2">
      <c r="A419" s="82"/>
      <c r="B419" s="82"/>
      <c r="C419" s="82"/>
      <c r="D419" t="s">
        <v>213</v>
      </c>
      <c r="E419" t="s">
        <v>214</v>
      </c>
      <c r="F419"/>
      <c r="Q419" s="6"/>
    </row>
    <row r="420" spans="1:17" s="83" customFormat="1" hidden="1" x14ac:dyDescent="0.2">
      <c r="A420" s="82"/>
      <c r="B420" s="82"/>
      <c r="C420" s="82"/>
      <c r="D420" t="s">
        <v>215</v>
      </c>
      <c r="E420" t="s">
        <v>216</v>
      </c>
      <c r="F420"/>
      <c r="Q420" s="6"/>
    </row>
    <row r="421" spans="1:17" s="83" customFormat="1" hidden="1" x14ac:dyDescent="0.2">
      <c r="A421" s="82"/>
      <c r="B421" s="82"/>
      <c r="C421" s="82"/>
      <c r="D421" t="s">
        <v>217</v>
      </c>
      <c r="E421" t="s">
        <v>218</v>
      </c>
      <c r="F421"/>
      <c r="Q421" s="6"/>
    </row>
    <row r="422" spans="1:17" s="83" customFormat="1" hidden="1" x14ac:dyDescent="0.2">
      <c r="A422" s="82"/>
      <c r="B422" s="82"/>
      <c r="C422" s="82"/>
      <c r="D422" t="s">
        <v>219</v>
      </c>
      <c r="E422" t="s">
        <v>220</v>
      </c>
      <c r="F422"/>
      <c r="Q422" s="6"/>
    </row>
    <row r="423" spans="1:17" s="83" customFormat="1" hidden="1" x14ac:dyDescent="0.2">
      <c r="A423" s="82"/>
      <c r="B423" s="82"/>
      <c r="C423" s="82"/>
      <c r="D423" t="s">
        <v>221</v>
      </c>
      <c r="E423" t="s">
        <v>222</v>
      </c>
      <c r="F423"/>
      <c r="Q423" s="6"/>
    </row>
    <row r="424" spans="1:17" s="83" customFormat="1" hidden="1" x14ac:dyDescent="0.2">
      <c r="A424" s="82"/>
      <c r="B424" s="82"/>
      <c r="C424" s="82"/>
      <c r="D424" t="s">
        <v>223</v>
      </c>
      <c r="E424" t="s">
        <v>224</v>
      </c>
      <c r="F424"/>
      <c r="Q424" s="6"/>
    </row>
    <row r="425" spans="1:17" s="83" customFormat="1" hidden="1" x14ac:dyDescent="0.2">
      <c r="A425" s="82"/>
      <c r="B425" s="82"/>
      <c r="C425" s="82"/>
      <c r="D425" t="s">
        <v>225</v>
      </c>
      <c r="E425" t="s">
        <v>226</v>
      </c>
      <c r="F425"/>
      <c r="Q425" s="6"/>
    </row>
    <row r="426" spans="1:17" s="83" customFormat="1" hidden="1" x14ac:dyDescent="0.2">
      <c r="A426" s="82"/>
      <c r="B426" s="82"/>
      <c r="C426" s="82"/>
      <c r="D426" t="s">
        <v>227</v>
      </c>
      <c r="E426" t="s">
        <v>228</v>
      </c>
      <c r="F426"/>
      <c r="Q426" s="6"/>
    </row>
    <row r="427" spans="1:17" s="83" customFormat="1" hidden="1" x14ac:dyDescent="0.2">
      <c r="A427" s="82"/>
      <c r="B427" s="82"/>
      <c r="C427" s="82"/>
      <c r="D427" t="s">
        <v>229</v>
      </c>
      <c r="E427" t="s">
        <v>230</v>
      </c>
      <c r="F427"/>
      <c r="Q427" s="6"/>
    </row>
    <row r="428" spans="1:17" s="83" customFormat="1" hidden="1" x14ac:dyDescent="0.2">
      <c r="A428" s="82"/>
      <c r="B428" s="82"/>
      <c r="C428" s="82"/>
      <c r="D428" t="s">
        <v>231</v>
      </c>
      <c r="E428" t="s">
        <v>232</v>
      </c>
      <c r="F428"/>
      <c r="Q428" s="6"/>
    </row>
    <row r="429" spans="1:17" s="83" customFormat="1" hidden="1" x14ac:dyDescent="0.2">
      <c r="A429" s="82"/>
      <c r="B429" s="82"/>
      <c r="C429" s="82"/>
      <c r="D429" t="s">
        <v>233</v>
      </c>
      <c r="E429" t="s">
        <v>234</v>
      </c>
      <c r="F429"/>
      <c r="Q429" s="6"/>
    </row>
    <row r="430" spans="1:17" s="83" customFormat="1" hidden="1" x14ac:dyDescent="0.2">
      <c r="A430" s="82"/>
      <c r="B430" s="82"/>
      <c r="C430" s="82"/>
      <c r="D430" t="s">
        <v>235</v>
      </c>
      <c r="E430" t="s">
        <v>236</v>
      </c>
      <c r="F430"/>
      <c r="Q430" s="6"/>
    </row>
    <row r="431" spans="1:17" s="83" customFormat="1" hidden="1" x14ac:dyDescent="0.2">
      <c r="A431" s="82"/>
      <c r="B431" s="82"/>
      <c r="C431" s="82"/>
      <c r="D431" t="s">
        <v>237</v>
      </c>
      <c r="E431" t="s">
        <v>238</v>
      </c>
      <c r="F431"/>
      <c r="Q431" s="6"/>
    </row>
    <row r="432" spans="1:17" s="83" customFormat="1" hidden="1" x14ac:dyDescent="0.2">
      <c r="A432" s="82"/>
      <c r="B432" s="82"/>
      <c r="C432" s="82"/>
      <c r="D432" t="s">
        <v>239</v>
      </c>
      <c r="E432" t="s">
        <v>240</v>
      </c>
      <c r="F432"/>
      <c r="Q432" s="6"/>
    </row>
    <row r="433" spans="1:17" s="83" customFormat="1" hidden="1" x14ac:dyDescent="0.2">
      <c r="A433" s="82"/>
      <c r="B433" s="82"/>
      <c r="C433" s="82"/>
      <c r="D433" t="s">
        <v>241</v>
      </c>
      <c r="E433" t="s">
        <v>242</v>
      </c>
      <c r="F433"/>
      <c r="Q433" s="6"/>
    </row>
    <row r="434" spans="1:17" s="83" customFormat="1" hidden="1" x14ac:dyDescent="0.2">
      <c r="A434" s="82"/>
      <c r="B434" s="82"/>
      <c r="C434" s="82"/>
      <c r="D434" t="s">
        <v>243</v>
      </c>
      <c r="E434" t="s">
        <v>244</v>
      </c>
      <c r="F434"/>
      <c r="Q434" s="6"/>
    </row>
    <row r="435" spans="1:17" s="83" customFormat="1" hidden="1" x14ac:dyDescent="0.2">
      <c r="A435" s="82"/>
      <c r="B435" s="82"/>
      <c r="C435" s="82"/>
      <c r="D435" t="s">
        <v>245</v>
      </c>
      <c r="E435" t="s">
        <v>246</v>
      </c>
      <c r="F435"/>
      <c r="Q435" s="6"/>
    </row>
    <row r="436" spans="1:17" s="83" customFormat="1" hidden="1" x14ac:dyDescent="0.2">
      <c r="A436" s="82"/>
      <c r="B436" s="82"/>
      <c r="C436" s="82"/>
      <c r="D436" t="s">
        <v>247</v>
      </c>
      <c r="E436" t="s">
        <v>248</v>
      </c>
      <c r="F436"/>
      <c r="Q436" s="6"/>
    </row>
    <row r="437" spans="1:17" s="83" customFormat="1" hidden="1" x14ac:dyDescent="0.2">
      <c r="A437" s="82"/>
      <c r="B437" s="82"/>
      <c r="C437" s="82"/>
      <c r="D437" t="s">
        <v>249</v>
      </c>
      <c r="E437" t="s">
        <v>250</v>
      </c>
      <c r="F437"/>
      <c r="Q437" s="6"/>
    </row>
    <row r="438" spans="1:17" s="83" customFormat="1" hidden="1" x14ac:dyDescent="0.2">
      <c r="A438" s="82"/>
      <c r="B438" s="82"/>
      <c r="C438" s="82"/>
      <c r="D438" t="s">
        <v>251</v>
      </c>
      <c r="E438" t="s">
        <v>252</v>
      </c>
      <c r="F438"/>
      <c r="Q438" s="6"/>
    </row>
    <row r="439" spans="1:17" s="83" customFormat="1" hidden="1" x14ac:dyDescent="0.2">
      <c r="A439" s="82"/>
      <c r="B439" s="82"/>
      <c r="C439" s="82"/>
      <c r="D439" t="s">
        <v>253</v>
      </c>
      <c r="E439" t="s">
        <v>254</v>
      </c>
      <c r="F439"/>
      <c r="Q439" s="6"/>
    </row>
    <row r="440" spans="1:17" s="83" customFormat="1" hidden="1" x14ac:dyDescent="0.2">
      <c r="A440" s="82"/>
      <c r="B440" s="82"/>
      <c r="C440" s="82"/>
      <c r="D440" t="s">
        <v>255</v>
      </c>
      <c r="E440" t="s">
        <v>256</v>
      </c>
      <c r="F440"/>
      <c r="Q440" s="6"/>
    </row>
    <row r="441" spans="1:17" s="83" customFormat="1" hidden="1" x14ac:dyDescent="0.2">
      <c r="A441" s="82"/>
      <c r="B441" s="82"/>
      <c r="C441" s="82"/>
      <c r="D441" t="s">
        <v>257</v>
      </c>
      <c r="E441" t="s">
        <v>258</v>
      </c>
      <c r="F441"/>
      <c r="Q441" s="6"/>
    </row>
    <row r="442" spans="1:17" s="83" customFormat="1" hidden="1" x14ac:dyDescent="0.2">
      <c r="A442" s="82"/>
      <c r="B442" s="82"/>
      <c r="C442" s="82"/>
      <c r="D442" t="s">
        <v>259</v>
      </c>
      <c r="E442" t="s">
        <v>260</v>
      </c>
      <c r="F442"/>
      <c r="Q442" s="6"/>
    </row>
    <row r="443" spans="1:17" s="83" customFormat="1" hidden="1" x14ac:dyDescent="0.2">
      <c r="A443" s="82"/>
      <c r="B443" s="82"/>
      <c r="C443" s="82"/>
      <c r="D443" t="s">
        <v>261</v>
      </c>
      <c r="E443" t="s">
        <v>262</v>
      </c>
      <c r="F443"/>
      <c r="Q443" s="6"/>
    </row>
    <row r="444" spans="1:17" s="83" customFormat="1" hidden="1" x14ac:dyDescent="0.2">
      <c r="A444" s="82"/>
      <c r="B444" s="82"/>
      <c r="C444" s="82"/>
      <c r="D444" t="s">
        <v>263</v>
      </c>
      <c r="E444" t="s">
        <v>264</v>
      </c>
      <c r="F444"/>
      <c r="Q444" s="6"/>
    </row>
    <row r="445" spans="1:17" s="83" customFormat="1" hidden="1" x14ac:dyDescent="0.2">
      <c r="A445" s="82"/>
      <c r="B445" s="82"/>
      <c r="C445" s="82"/>
      <c r="D445" t="s">
        <v>265</v>
      </c>
      <c r="E445" t="s">
        <v>266</v>
      </c>
      <c r="F445"/>
      <c r="Q445" s="6"/>
    </row>
    <row r="446" spans="1:17" s="83" customFormat="1" hidden="1" x14ac:dyDescent="0.2">
      <c r="A446" s="82"/>
      <c r="B446" s="82"/>
      <c r="C446" s="82"/>
      <c r="D446" t="s">
        <v>267</v>
      </c>
      <c r="E446" t="s">
        <v>268</v>
      </c>
      <c r="F446"/>
      <c r="Q446" s="6"/>
    </row>
    <row r="447" spans="1:17" s="83" customFormat="1" hidden="1" x14ac:dyDescent="0.2">
      <c r="A447" s="82"/>
      <c r="B447" s="82"/>
      <c r="C447" s="82"/>
      <c r="D447" t="s">
        <v>269</v>
      </c>
      <c r="E447" t="s">
        <v>270</v>
      </c>
      <c r="F447"/>
      <c r="Q447" s="6"/>
    </row>
    <row r="448" spans="1:17" s="83" customFormat="1" hidden="1" x14ac:dyDescent="0.2">
      <c r="A448" s="82"/>
      <c r="B448" s="82"/>
      <c r="C448" s="82"/>
      <c r="D448" t="s">
        <v>271</v>
      </c>
      <c r="E448" t="s">
        <v>272</v>
      </c>
      <c r="F448"/>
      <c r="Q448" s="6"/>
    </row>
    <row r="449" spans="1:17" s="83" customFormat="1" hidden="1" x14ac:dyDescent="0.2">
      <c r="A449" s="82"/>
      <c r="B449" s="82"/>
      <c r="C449" s="82"/>
      <c r="D449" t="s">
        <v>273</v>
      </c>
      <c r="E449" t="s">
        <v>274</v>
      </c>
      <c r="F449"/>
      <c r="Q449" s="6"/>
    </row>
    <row r="450" spans="1:17" s="83" customFormat="1" hidden="1" x14ac:dyDescent="0.2">
      <c r="A450" s="82"/>
      <c r="B450" s="82"/>
      <c r="C450" s="82"/>
      <c r="D450" t="s">
        <v>275</v>
      </c>
      <c r="E450" t="s">
        <v>276</v>
      </c>
      <c r="F450"/>
      <c r="Q450" s="6"/>
    </row>
    <row r="451" spans="1:17" s="83" customFormat="1" hidden="1" x14ac:dyDescent="0.2">
      <c r="A451" s="82"/>
      <c r="B451" s="82"/>
      <c r="C451" s="82"/>
      <c r="D451" t="s">
        <v>277</v>
      </c>
      <c r="E451" t="s">
        <v>278</v>
      </c>
      <c r="F451"/>
      <c r="Q451" s="6"/>
    </row>
    <row r="452" spans="1:17" s="83" customFormat="1" hidden="1" x14ac:dyDescent="0.2">
      <c r="A452" s="82"/>
      <c r="B452" s="82"/>
      <c r="C452" s="82"/>
      <c r="D452" t="s">
        <v>279</v>
      </c>
      <c r="E452" t="s">
        <v>280</v>
      </c>
      <c r="F452"/>
      <c r="Q452" s="6"/>
    </row>
    <row r="453" spans="1:17" s="83" customFormat="1" hidden="1" x14ac:dyDescent="0.2">
      <c r="A453" s="82"/>
      <c r="B453" s="82"/>
      <c r="C453" s="82"/>
      <c r="D453" t="s">
        <v>281</v>
      </c>
      <c r="E453" t="s">
        <v>282</v>
      </c>
      <c r="F453"/>
      <c r="Q453" s="6"/>
    </row>
    <row r="454" spans="1:17" s="83" customFormat="1" hidden="1" x14ac:dyDescent="0.2">
      <c r="A454" s="82"/>
      <c r="B454" s="82"/>
      <c r="C454" s="82"/>
      <c r="D454" t="s">
        <v>283</v>
      </c>
      <c r="E454" t="s">
        <v>284</v>
      </c>
      <c r="F454"/>
      <c r="Q454" s="6"/>
    </row>
    <row r="455" spans="1:17" s="83" customFormat="1" hidden="1" x14ac:dyDescent="0.2">
      <c r="A455" s="82"/>
      <c r="B455" s="82"/>
      <c r="C455" s="82"/>
      <c r="D455" t="s">
        <v>285</v>
      </c>
      <c r="E455" t="s">
        <v>286</v>
      </c>
      <c r="F455"/>
      <c r="Q455" s="6"/>
    </row>
    <row r="456" spans="1:17" s="83" customFormat="1" hidden="1" x14ac:dyDescent="0.2">
      <c r="A456" s="82"/>
      <c r="B456" s="82"/>
      <c r="C456" s="82"/>
      <c r="D456" t="s">
        <v>287</v>
      </c>
      <c r="E456" t="s">
        <v>288</v>
      </c>
      <c r="F456"/>
      <c r="Q456" s="6"/>
    </row>
    <row r="457" spans="1:17" s="83" customFormat="1" hidden="1" x14ac:dyDescent="0.2">
      <c r="A457" s="82"/>
      <c r="B457" s="82"/>
      <c r="C457" s="82"/>
      <c r="D457" t="s">
        <v>289</v>
      </c>
      <c r="E457" t="s">
        <v>290</v>
      </c>
      <c r="F457"/>
      <c r="Q457" s="6"/>
    </row>
    <row r="458" spans="1:17" s="83" customFormat="1" hidden="1" x14ac:dyDescent="0.2">
      <c r="A458" s="82"/>
      <c r="B458" s="82"/>
      <c r="C458" s="82"/>
      <c r="D458" t="s">
        <v>291</v>
      </c>
      <c r="E458" t="s">
        <v>292</v>
      </c>
      <c r="F458"/>
      <c r="Q458" s="6"/>
    </row>
    <row r="459" spans="1:17" s="83" customFormat="1" hidden="1" x14ac:dyDescent="0.2">
      <c r="A459" s="82"/>
      <c r="B459" s="82"/>
      <c r="C459" s="82"/>
      <c r="D459" t="s">
        <v>293</v>
      </c>
      <c r="E459" t="s">
        <v>294</v>
      </c>
      <c r="F459"/>
      <c r="Q459" s="6"/>
    </row>
    <row r="460" spans="1:17" s="83" customFormat="1" hidden="1" x14ac:dyDescent="0.2">
      <c r="A460" s="82"/>
      <c r="B460" s="82"/>
      <c r="C460" s="82"/>
      <c r="D460" t="s">
        <v>295</v>
      </c>
      <c r="E460" t="s">
        <v>296</v>
      </c>
      <c r="F460"/>
      <c r="Q460" s="6"/>
    </row>
    <row r="461" spans="1:17" s="83" customFormat="1" hidden="1" x14ac:dyDescent="0.2">
      <c r="A461" s="82"/>
      <c r="B461" s="82"/>
      <c r="C461" s="82"/>
      <c r="D461" t="s">
        <v>297</v>
      </c>
      <c r="E461" t="s">
        <v>298</v>
      </c>
      <c r="F461"/>
      <c r="Q461" s="6"/>
    </row>
    <row r="462" spans="1:17" s="83" customFormat="1" hidden="1" x14ac:dyDescent="0.2">
      <c r="A462" s="82"/>
      <c r="B462" s="82"/>
      <c r="C462" s="82"/>
      <c r="D462" t="s">
        <v>299</v>
      </c>
      <c r="E462" t="s">
        <v>300</v>
      </c>
      <c r="F462"/>
      <c r="Q462" s="6"/>
    </row>
    <row r="463" spans="1:17" s="83" customFormat="1" hidden="1" x14ac:dyDescent="0.2">
      <c r="A463" s="82"/>
      <c r="B463" s="82"/>
      <c r="C463" s="82"/>
      <c r="D463" t="s">
        <v>301</v>
      </c>
      <c r="E463" t="s">
        <v>302</v>
      </c>
      <c r="F463"/>
      <c r="Q463" s="6"/>
    </row>
    <row r="464" spans="1:17" s="83" customFormat="1" hidden="1" x14ac:dyDescent="0.2">
      <c r="A464" s="82"/>
      <c r="B464" s="82"/>
      <c r="C464" s="82"/>
      <c r="D464" t="s">
        <v>303</v>
      </c>
      <c r="E464" t="s">
        <v>304</v>
      </c>
      <c r="F464"/>
      <c r="Q464" s="6"/>
    </row>
    <row r="465" spans="1:17" s="83" customFormat="1" hidden="1" x14ac:dyDescent="0.2">
      <c r="A465" s="82"/>
      <c r="B465" s="82"/>
      <c r="C465" s="82"/>
      <c r="D465" t="s">
        <v>305</v>
      </c>
      <c r="E465" t="s">
        <v>306</v>
      </c>
      <c r="F465"/>
      <c r="Q465" s="6"/>
    </row>
    <row r="466" spans="1:17" s="83" customFormat="1" hidden="1" x14ac:dyDescent="0.2">
      <c r="A466" s="82"/>
      <c r="B466" s="82"/>
      <c r="C466" s="82"/>
      <c r="D466" t="s">
        <v>307</v>
      </c>
      <c r="E466" t="s">
        <v>308</v>
      </c>
      <c r="F466"/>
      <c r="Q466" s="6"/>
    </row>
    <row r="467" spans="1:17" s="83" customFormat="1" hidden="1" x14ac:dyDescent="0.2">
      <c r="A467" s="82"/>
      <c r="B467" s="82"/>
      <c r="C467" s="82"/>
      <c r="D467" t="s">
        <v>309</v>
      </c>
      <c r="E467" t="s">
        <v>310</v>
      </c>
      <c r="F467"/>
      <c r="Q467" s="6"/>
    </row>
    <row r="468" spans="1:17" s="83" customFormat="1" hidden="1" x14ac:dyDescent="0.2">
      <c r="A468" s="82"/>
      <c r="B468" s="82"/>
      <c r="C468" s="82"/>
      <c r="D468" t="s">
        <v>311</v>
      </c>
      <c r="E468" t="s">
        <v>312</v>
      </c>
      <c r="F468"/>
      <c r="Q468" s="6"/>
    </row>
    <row r="469" spans="1:17" s="83" customFormat="1" hidden="1" x14ac:dyDescent="0.2">
      <c r="A469" s="82"/>
      <c r="B469" s="82"/>
      <c r="C469" s="82"/>
      <c r="D469" t="s">
        <v>313</v>
      </c>
      <c r="E469" t="s">
        <v>314</v>
      </c>
      <c r="F469"/>
      <c r="Q469" s="6"/>
    </row>
    <row r="470" spans="1:17" s="83" customFormat="1" hidden="1" x14ac:dyDescent="0.2">
      <c r="A470" s="82"/>
      <c r="B470" s="82"/>
      <c r="C470" s="82"/>
      <c r="D470" t="s">
        <v>315</v>
      </c>
      <c r="E470" t="s">
        <v>316</v>
      </c>
      <c r="F470"/>
      <c r="Q470" s="6"/>
    </row>
    <row r="471" spans="1:17" s="83" customFormat="1" hidden="1" x14ac:dyDescent="0.2">
      <c r="A471" s="82"/>
      <c r="B471" s="82"/>
      <c r="C471" s="82"/>
      <c r="D471" t="s">
        <v>317</v>
      </c>
      <c r="E471" t="s">
        <v>318</v>
      </c>
      <c r="F471"/>
      <c r="Q471" s="6"/>
    </row>
    <row r="472" spans="1:17" s="83" customFormat="1" hidden="1" x14ac:dyDescent="0.2">
      <c r="A472" s="82"/>
      <c r="B472" s="82"/>
      <c r="C472" s="82"/>
      <c r="D472" t="s">
        <v>319</v>
      </c>
      <c r="E472" t="s">
        <v>320</v>
      </c>
      <c r="F472"/>
      <c r="Q472" s="6"/>
    </row>
    <row r="473" spans="1:17" s="83" customFormat="1" hidden="1" x14ac:dyDescent="0.2">
      <c r="A473" s="82"/>
      <c r="B473" s="82"/>
      <c r="C473" s="82"/>
      <c r="D473" t="s">
        <v>321</v>
      </c>
      <c r="E473" t="s">
        <v>322</v>
      </c>
      <c r="F473"/>
      <c r="Q473" s="6"/>
    </row>
    <row r="474" spans="1:17" s="83" customFormat="1" hidden="1" x14ac:dyDescent="0.2">
      <c r="A474" s="82"/>
      <c r="B474" s="82"/>
      <c r="C474" s="82"/>
      <c r="D474" t="s">
        <v>323</v>
      </c>
      <c r="E474" t="s">
        <v>324</v>
      </c>
      <c r="F474"/>
      <c r="Q474" s="6"/>
    </row>
    <row r="475" spans="1:17" s="83" customFormat="1" hidden="1" x14ac:dyDescent="0.2">
      <c r="A475" s="82"/>
      <c r="B475" s="82"/>
      <c r="C475" s="82"/>
      <c r="D475" t="s">
        <v>325</v>
      </c>
      <c r="E475" t="s">
        <v>326</v>
      </c>
      <c r="F475"/>
      <c r="Q475" s="6"/>
    </row>
    <row r="476" spans="1:17" s="83" customFormat="1" hidden="1" x14ac:dyDescent="0.2">
      <c r="A476" s="82"/>
      <c r="B476" s="82"/>
      <c r="C476" s="82"/>
      <c r="D476" t="s">
        <v>327</v>
      </c>
      <c r="E476" t="s">
        <v>328</v>
      </c>
      <c r="F476"/>
      <c r="Q476" s="6"/>
    </row>
    <row r="477" spans="1:17" s="83" customFormat="1" hidden="1" x14ac:dyDescent="0.2">
      <c r="A477" s="82"/>
      <c r="B477" s="82"/>
      <c r="C477" s="82"/>
      <c r="D477" t="s">
        <v>329</v>
      </c>
      <c r="E477" t="s">
        <v>330</v>
      </c>
      <c r="F477"/>
      <c r="Q477" s="6"/>
    </row>
    <row r="478" spans="1:17" s="83" customFormat="1" hidden="1" x14ac:dyDescent="0.2">
      <c r="A478" s="82"/>
      <c r="B478" s="82"/>
      <c r="C478" s="82"/>
      <c r="D478" t="s">
        <v>331</v>
      </c>
      <c r="E478" t="s">
        <v>332</v>
      </c>
      <c r="F478"/>
      <c r="Q478" s="6"/>
    </row>
    <row r="479" spans="1:17" s="83" customFormat="1" hidden="1" x14ac:dyDescent="0.2">
      <c r="A479" s="82"/>
      <c r="B479" s="82"/>
      <c r="C479" s="82"/>
      <c r="D479" t="s">
        <v>333</v>
      </c>
      <c r="E479" t="s">
        <v>334</v>
      </c>
      <c r="F479"/>
      <c r="Q479" s="6"/>
    </row>
    <row r="480" spans="1:17" s="83" customFormat="1" hidden="1" x14ac:dyDescent="0.2">
      <c r="A480" s="82"/>
      <c r="B480" s="82"/>
      <c r="C480" s="82"/>
      <c r="D480" t="s">
        <v>335</v>
      </c>
      <c r="E480" t="s">
        <v>336</v>
      </c>
      <c r="F480"/>
      <c r="Q480" s="6"/>
    </row>
    <row r="481" spans="1:17" s="83" customFormat="1" hidden="1" x14ac:dyDescent="0.2">
      <c r="A481" s="82"/>
      <c r="B481" s="82"/>
      <c r="C481" s="82"/>
      <c r="D481" t="s">
        <v>337</v>
      </c>
      <c r="E481" t="s">
        <v>338</v>
      </c>
      <c r="F481"/>
      <c r="Q481" s="6"/>
    </row>
    <row r="482" spans="1:17" s="83" customFormat="1" hidden="1" x14ac:dyDescent="0.2">
      <c r="A482" s="82"/>
      <c r="B482" s="82"/>
      <c r="C482" s="82"/>
      <c r="D482" t="s">
        <v>339</v>
      </c>
      <c r="E482" t="s">
        <v>340</v>
      </c>
      <c r="F482"/>
      <c r="Q482" s="6"/>
    </row>
    <row r="483" spans="1:17" s="83" customFormat="1" hidden="1" x14ac:dyDescent="0.2">
      <c r="A483" s="82"/>
      <c r="B483" s="82"/>
      <c r="C483" s="82"/>
      <c r="D483" t="s">
        <v>341</v>
      </c>
      <c r="E483" t="s">
        <v>342</v>
      </c>
      <c r="F483"/>
      <c r="Q483" s="6"/>
    </row>
    <row r="484" spans="1:17" s="83" customFormat="1" hidden="1" x14ac:dyDescent="0.2">
      <c r="A484" s="82"/>
      <c r="B484" s="82"/>
      <c r="C484" s="82"/>
      <c r="D484" t="s">
        <v>343</v>
      </c>
      <c r="E484" t="s">
        <v>344</v>
      </c>
      <c r="F484"/>
      <c r="Q484" s="6"/>
    </row>
    <row r="485" spans="1:17" s="83" customFormat="1" hidden="1" x14ac:dyDescent="0.2">
      <c r="A485" s="82"/>
      <c r="B485" s="82"/>
      <c r="C485" s="82"/>
      <c r="D485" t="s">
        <v>345</v>
      </c>
      <c r="E485" t="s">
        <v>346</v>
      </c>
      <c r="F485"/>
      <c r="Q485" s="6"/>
    </row>
    <row r="486" spans="1:17" s="83" customFormat="1" hidden="1" x14ac:dyDescent="0.2">
      <c r="A486" s="82"/>
      <c r="B486" s="82"/>
      <c r="C486" s="82"/>
      <c r="D486" t="s">
        <v>347</v>
      </c>
      <c r="E486" t="s">
        <v>348</v>
      </c>
      <c r="F486"/>
      <c r="Q486" s="6"/>
    </row>
    <row r="487" spans="1:17" s="83" customFormat="1" hidden="1" x14ac:dyDescent="0.2">
      <c r="A487" s="82"/>
      <c r="B487" s="82"/>
      <c r="C487" s="82"/>
      <c r="D487" t="s">
        <v>349</v>
      </c>
      <c r="E487" t="s">
        <v>350</v>
      </c>
      <c r="F487"/>
      <c r="Q487" s="6"/>
    </row>
    <row r="488" spans="1:17" s="83" customFormat="1" hidden="1" x14ac:dyDescent="0.2">
      <c r="A488" s="82"/>
      <c r="B488" s="82"/>
      <c r="C488" s="82"/>
      <c r="D488" t="s">
        <v>351</v>
      </c>
      <c r="E488" t="s">
        <v>352</v>
      </c>
      <c r="F488"/>
      <c r="Q488" s="6"/>
    </row>
    <row r="489" spans="1:17" s="83" customFormat="1" hidden="1" x14ac:dyDescent="0.2">
      <c r="A489" s="82"/>
      <c r="B489" s="82"/>
      <c r="C489" s="82"/>
      <c r="D489" t="s">
        <v>353</v>
      </c>
      <c r="E489" t="s">
        <v>354</v>
      </c>
      <c r="F489"/>
      <c r="Q489" s="6"/>
    </row>
    <row r="490" spans="1:17" s="83" customFormat="1" hidden="1" x14ac:dyDescent="0.2">
      <c r="A490" s="82"/>
      <c r="B490" s="82"/>
      <c r="C490" s="82"/>
      <c r="D490" t="s">
        <v>355</v>
      </c>
      <c r="E490" t="s">
        <v>356</v>
      </c>
      <c r="F490"/>
      <c r="Q490" s="6"/>
    </row>
    <row r="491" spans="1:17" s="83" customFormat="1" hidden="1" x14ac:dyDescent="0.2">
      <c r="A491" s="82"/>
      <c r="B491" s="82"/>
      <c r="C491" s="82"/>
      <c r="D491" t="s">
        <v>357</v>
      </c>
      <c r="E491" t="s">
        <v>358</v>
      </c>
      <c r="F491"/>
      <c r="Q491" s="6"/>
    </row>
    <row r="492" spans="1:17" s="83" customFormat="1" hidden="1" x14ac:dyDescent="0.2">
      <c r="A492" s="82"/>
      <c r="B492" s="82"/>
      <c r="C492" s="82"/>
      <c r="D492" t="s">
        <v>359</v>
      </c>
      <c r="E492" t="s">
        <v>360</v>
      </c>
      <c r="F492"/>
      <c r="Q492" s="6"/>
    </row>
    <row r="493" spans="1:17" s="83" customFormat="1" hidden="1" x14ac:dyDescent="0.2">
      <c r="A493" s="82"/>
      <c r="B493" s="82"/>
      <c r="C493" s="82"/>
      <c r="D493" t="s">
        <v>361</v>
      </c>
      <c r="E493" t="s">
        <v>362</v>
      </c>
      <c r="F493"/>
      <c r="Q493" s="6"/>
    </row>
    <row r="494" spans="1:17" s="83" customFormat="1" hidden="1" x14ac:dyDescent="0.2">
      <c r="A494" s="82"/>
      <c r="B494" s="82"/>
      <c r="C494" s="82"/>
      <c r="D494" t="s">
        <v>363</v>
      </c>
      <c r="E494" t="s">
        <v>364</v>
      </c>
      <c r="F494"/>
      <c r="Q494" s="6"/>
    </row>
    <row r="495" spans="1:17" s="83" customFormat="1" hidden="1" x14ac:dyDescent="0.2">
      <c r="A495" s="82"/>
      <c r="B495" s="82"/>
      <c r="C495" s="82"/>
      <c r="D495" t="s">
        <v>365</v>
      </c>
      <c r="E495" t="s">
        <v>366</v>
      </c>
      <c r="F495"/>
      <c r="Q495" s="6"/>
    </row>
    <row r="496" spans="1:17" s="83" customFormat="1" hidden="1" x14ac:dyDescent="0.2">
      <c r="A496" s="82"/>
      <c r="B496" s="82"/>
      <c r="C496" s="82"/>
      <c r="D496" t="s">
        <v>367</v>
      </c>
      <c r="E496" t="s">
        <v>368</v>
      </c>
      <c r="F496"/>
      <c r="Q496" s="6"/>
    </row>
    <row r="497" spans="1:17" s="83" customFormat="1" hidden="1" x14ac:dyDescent="0.2">
      <c r="A497" s="82"/>
      <c r="B497" s="82"/>
      <c r="C497" s="82"/>
      <c r="D497" t="s">
        <v>369</v>
      </c>
      <c r="E497" t="s">
        <v>370</v>
      </c>
      <c r="F497"/>
      <c r="Q497" s="6"/>
    </row>
    <row r="498" spans="1:17" s="83" customFormat="1" hidden="1" x14ac:dyDescent="0.2">
      <c r="A498" s="82"/>
      <c r="B498" s="82"/>
      <c r="C498" s="82"/>
      <c r="D498" t="s">
        <v>371</v>
      </c>
      <c r="E498" t="s">
        <v>372</v>
      </c>
      <c r="F498"/>
      <c r="Q498" s="6"/>
    </row>
    <row r="499" spans="1:17" s="83" customFormat="1" hidden="1" x14ac:dyDescent="0.2">
      <c r="A499" s="82"/>
      <c r="B499" s="82"/>
      <c r="C499" s="82"/>
      <c r="D499" t="s">
        <v>373</v>
      </c>
      <c r="E499" t="s">
        <v>374</v>
      </c>
      <c r="F499"/>
      <c r="Q499" s="6"/>
    </row>
    <row r="500" spans="1:17" s="83" customFormat="1" hidden="1" x14ac:dyDescent="0.2">
      <c r="A500" s="82"/>
      <c r="B500" s="82"/>
      <c r="C500" s="82"/>
      <c r="D500" t="s">
        <v>375</v>
      </c>
      <c r="E500" t="s">
        <v>376</v>
      </c>
      <c r="F500"/>
      <c r="Q500" s="6"/>
    </row>
    <row r="501" spans="1:17" s="83" customFormat="1" hidden="1" x14ac:dyDescent="0.2">
      <c r="A501" s="82"/>
      <c r="B501" s="82"/>
      <c r="C501" s="82"/>
      <c r="D501" t="s">
        <v>377</v>
      </c>
      <c r="E501" t="s">
        <v>378</v>
      </c>
      <c r="F501"/>
      <c r="Q501" s="6"/>
    </row>
    <row r="502" spans="1:17" s="83" customFormat="1" hidden="1" x14ac:dyDescent="0.2">
      <c r="A502" s="82"/>
      <c r="B502" s="82"/>
      <c r="C502" s="82"/>
      <c r="D502" t="s">
        <v>379</v>
      </c>
      <c r="E502" t="s">
        <v>380</v>
      </c>
      <c r="F502"/>
      <c r="Q502" s="6"/>
    </row>
    <row r="503" spans="1:17" s="83" customFormat="1" hidden="1" x14ac:dyDescent="0.2">
      <c r="A503" s="82"/>
      <c r="B503" s="82"/>
      <c r="C503" s="82"/>
      <c r="D503" t="s">
        <v>381</v>
      </c>
      <c r="E503" t="s">
        <v>382</v>
      </c>
      <c r="F503"/>
      <c r="Q503" s="6"/>
    </row>
    <row r="504" spans="1:17" s="83" customFormat="1" hidden="1" x14ac:dyDescent="0.2">
      <c r="A504" s="82"/>
      <c r="B504" s="82"/>
      <c r="C504" s="82"/>
      <c r="D504" t="s">
        <v>383</v>
      </c>
      <c r="E504" t="s">
        <v>384</v>
      </c>
      <c r="F504"/>
      <c r="Q504" s="6"/>
    </row>
    <row r="505" spans="1:17" s="83" customFormat="1" hidden="1" x14ac:dyDescent="0.2">
      <c r="A505" s="82"/>
      <c r="B505" s="82"/>
      <c r="C505" s="82"/>
      <c r="D505" t="s">
        <v>385</v>
      </c>
      <c r="E505" t="s">
        <v>386</v>
      </c>
      <c r="F505"/>
      <c r="Q505" s="6"/>
    </row>
    <row r="506" spans="1:17" s="83" customFormat="1" hidden="1" x14ac:dyDescent="0.2">
      <c r="A506" s="82"/>
      <c r="B506" s="82"/>
      <c r="C506" s="82"/>
      <c r="D506" t="s">
        <v>387</v>
      </c>
      <c r="E506" t="s">
        <v>388</v>
      </c>
      <c r="F506"/>
      <c r="Q506" s="6"/>
    </row>
    <row r="507" spans="1:17" s="83" customFormat="1" hidden="1" x14ac:dyDescent="0.2">
      <c r="A507" s="82"/>
      <c r="B507" s="82"/>
      <c r="C507" s="82"/>
      <c r="D507" t="s">
        <v>389</v>
      </c>
      <c r="E507" t="s">
        <v>390</v>
      </c>
      <c r="F507"/>
      <c r="Q507" s="6"/>
    </row>
    <row r="508" spans="1:17" s="83" customFormat="1" hidden="1" x14ac:dyDescent="0.2">
      <c r="A508" s="82"/>
      <c r="B508" s="82"/>
      <c r="C508" s="82"/>
      <c r="D508" t="s">
        <v>391</v>
      </c>
      <c r="E508" t="s">
        <v>392</v>
      </c>
      <c r="F508"/>
      <c r="Q508" s="6"/>
    </row>
    <row r="509" spans="1:17" s="83" customFormat="1" hidden="1" x14ac:dyDescent="0.2">
      <c r="A509" s="82"/>
      <c r="B509" s="82"/>
      <c r="C509" s="82"/>
      <c r="D509" t="s">
        <v>393</v>
      </c>
      <c r="E509" t="s">
        <v>394</v>
      </c>
      <c r="F509"/>
      <c r="Q509" s="6"/>
    </row>
    <row r="510" spans="1:17" s="83" customFormat="1" hidden="1" x14ac:dyDescent="0.2">
      <c r="A510" s="82"/>
      <c r="B510" s="82"/>
      <c r="C510" s="82"/>
      <c r="D510" t="s">
        <v>395</v>
      </c>
      <c r="E510" t="s">
        <v>396</v>
      </c>
      <c r="F510"/>
      <c r="Q510" s="6"/>
    </row>
    <row r="511" spans="1:17" s="83" customFormat="1" hidden="1" x14ac:dyDescent="0.2">
      <c r="A511" s="82"/>
      <c r="B511" s="82"/>
      <c r="C511" s="82"/>
      <c r="D511" t="s">
        <v>397</v>
      </c>
      <c r="E511" t="s">
        <v>398</v>
      </c>
      <c r="F511"/>
      <c r="Q511" s="6"/>
    </row>
    <row r="512" spans="1:17" s="83" customFormat="1" hidden="1" x14ac:dyDescent="0.2">
      <c r="A512" s="82"/>
      <c r="B512" s="82"/>
      <c r="C512" s="82"/>
      <c r="D512" t="s">
        <v>399</v>
      </c>
      <c r="E512" t="s">
        <v>400</v>
      </c>
      <c r="F512"/>
      <c r="Q512" s="6"/>
    </row>
    <row r="513" spans="1:17" s="83" customFormat="1" hidden="1" x14ac:dyDescent="0.2">
      <c r="A513" s="82"/>
      <c r="B513" s="82"/>
      <c r="C513" s="82"/>
      <c r="D513" t="s">
        <v>401</v>
      </c>
      <c r="E513" t="s">
        <v>402</v>
      </c>
      <c r="F513"/>
      <c r="Q513" s="6"/>
    </row>
    <row r="514" spans="1:17" s="83" customFormat="1" hidden="1" x14ac:dyDescent="0.2">
      <c r="A514" s="82"/>
      <c r="B514" s="82"/>
      <c r="C514" s="82"/>
      <c r="D514" t="s">
        <v>403</v>
      </c>
      <c r="E514" t="s">
        <v>404</v>
      </c>
      <c r="F514"/>
      <c r="Q514" s="6"/>
    </row>
    <row r="515" spans="1:17" s="83" customFormat="1" hidden="1" x14ac:dyDescent="0.2">
      <c r="A515" s="82"/>
      <c r="B515" s="82"/>
      <c r="C515" s="82"/>
      <c r="D515" t="s">
        <v>405</v>
      </c>
      <c r="E515" t="s">
        <v>406</v>
      </c>
      <c r="F515"/>
      <c r="Q515" s="6"/>
    </row>
    <row r="516" spans="1:17" s="83" customFormat="1" hidden="1" x14ac:dyDescent="0.2">
      <c r="A516" s="82"/>
      <c r="B516" s="82"/>
      <c r="C516" s="82"/>
      <c r="D516" t="s">
        <v>407</v>
      </c>
      <c r="E516" t="s">
        <v>408</v>
      </c>
      <c r="F516"/>
      <c r="Q516" s="6"/>
    </row>
    <row r="517" spans="1:17" s="83" customFormat="1" hidden="1" x14ac:dyDescent="0.2">
      <c r="A517" s="82"/>
      <c r="B517" s="82"/>
      <c r="C517" s="82"/>
      <c r="D517" t="s">
        <v>409</v>
      </c>
      <c r="E517" t="s">
        <v>410</v>
      </c>
      <c r="F517"/>
      <c r="Q517" s="6"/>
    </row>
    <row r="518" spans="1:17" s="83" customFormat="1" hidden="1" x14ac:dyDescent="0.2">
      <c r="A518" s="82"/>
      <c r="B518" s="82"/>
      <c r="C518" s="82"/>
      <c r="D518" t="s">
        <v>411</v>
      </c>
      <c r="E518" t="s">
        <v>412</v>
      </c>
      <c r="F518"/>
      <c r="Q518" s="6"/>
    </row>
    <row r="519" spans="1:17" s="83" customFormat="1" hidden="1" x14ac:dyDescent="0.2">
      <c r="A519" s="82"/>
      <c r="B519" s="82"/>
      <c r="C519" s="82"/>
      <c r="D519" t="s">
        <v>413</v>
      </c>
      <c r="E519" t="s">
        <v>414</v>
      </c>
      <c r="F519"/>
      <c r="Q519" s="6"/>
    </row>
    <row r="520" spans="1:17" s="83" customFormat="1" hidden="1" x14ac:dyDescent="0.2">
      <c r="A520" s="82"/>
      <c r="B520" s="82"/>
      <c r="C520" s="82"/>
      <c r="D520" t="s">
        <v>415</v>
      </c>
      <c r="E520" t="s">
        <v>416</v>
      </c>
      <c r="F520"/>
      <c r="Q520" s="6"/>
    </row>
    <row r="521" spans="1:17" s="83" customFormat="1" hidden="1" x14ac:dyDescent="0.2">
      <c r="A521" s="82"/>
      <c r="B521" s="82"/>
      <c r="C521" s="82"/>
      <c r="D521" t="s">
        <v>417</v>
      </c>
      <c r="E521" t="s">
        <v>418</v>
      </c>
      <c r="F521"/>
      <c r="Q521" s="6"/>
    </row>
    <row r="522" spans="1:17" s="83" customFormat="1" hidden="1" x14ac:dyDescent="0.2">
      <c r="A522" s="82"/>
      <c r="B522" s="82"/>
      <c r="C522" s="82"/>
      <c r="D522" t="s">
        <v>419</v>
      </c>
      <c r="E522" t="s">
        <v>420</v>
      </c>
      <c r="F522"/>
      <c r="Q522" s="6"/>
    </row>
    <row r="523" spans="1:17" s="83" customFormat="1" hidden="1" x14ac:dyDescent="0.2">
      <c r="A523" s="82"/>
      <c r="B523" s="82"/>
      <c r="C523" s="82"/>
      <c r="D523" t="s">
        <v>421</v>
      </c>
      <c r="E523" t="s">
        <v>422</v>
      </c>
      <c r="F523"/>
      <c r="Q523" s="6"/>
    </row>
    <row r="524" spans="1:17" s="83" customFormat="1" hidden="1" x14ac:dyDescent="0.2">
      <c r="A524" s="82"/>
      <c r="B524" s="82"/>
      <c r="C524" s="82"/>
      <c r="D524" t="s">
        <v>423</v>
      </c>
      <c r="E524" t="s">
        <v>424</v>
      </c>
      <c r="F524"/>
      <c r="Q524" s="6"/>
    </row>
    <row r="525" spans="1:17" s="83" customFormat="1" hidden="1" x14ac:dyDescent="0.2">
      <c r="A525" s="82"/>
      <c r="B525" s="82"/>
      <c r="C525" s="82"/>
      <c r="D525" t="s">
        <v>425</v>
      </c>
      <c r="E525" t="s">
        <v>426</v>
      </c>
      <c r="F525"/>
      <c r="Q525" s="6"/>
    </row>
    <row r="526" spans="1:17" s="83" customFormat="1" hidden="1" x14ac:dyDescent="0.2">
      <c r="A526" s="82"/>
      <c r="B526" s="82"/>
      <c r="C526" s="82"/>
      <c r="D526" t="s">
        <v>427</v>
      </c>
      <c r="E526" t="s">
        <v>428</v>
      </c>
      <c r="F526"/>
      <c r="Q526" s="6"/>
    </row>
    <row r="527" spans="1:17" s="83" customFormat="1" hidden="1" x14ac:dyDescent="0.2">
      <c r="A527" s="82"/>
      <c r="B527" s="82"/>
      <c r="C527" s="82"/>
      <c r="D527" t="s">
        <v>429</v>
      </c>
      <c r="E527" t="s">
        <v>430</v>
      </c>
      <c r="F527"/>
      <c r="Q527" s="6"/>
    </row>
    <row r="528" spans="1:17" s="83" customFormat="1" hidden="1" x14ac:dyDescent="0.2">
      <c r="A528" s="82"/>
      <c r="B528" s="82"/>
      <c r="C528" s="82"/>
      <c r="D528" t="s">
        <v>431</v>
      </c>
      <c r="E528" t="s">
        <v>432</v>
      </c>
      <c r="F528"/>
      <c r="Q528" s="6"/>
    </row>
    <row r="529" spans="1:17" s="83" customFormat="1" hidden="1" x14ac:dyDescent="0.2">
      <c r="A529" s="82"/>
      <c r="B529" s="82"/>
      <c r="C529" s="82"/>
      <c r="D529" t="s">
        <v>433</v>
      </c>
      <c r="E529" t="s">
        <v>434</v>
      </c>
      <c r="F529"/>
      <c r="Q529" s="6"/>
    </row>
    <row r="530" spans="1:17" s="83" customFormat="1" hidden="1" x14ac:dyDescent="0.2">
      <c r="A530" s="82"/>
      <c r="B530" s="82"/>
      <c r="C530" s="82"/>
      <c r="D530" t="s">
        <v>435</v>
      </c>
      <c r="E530" t="s">
        <v>436</v>
      </c>
      <c r="F530"/>
      <c r="Q530" s="6"/>
    </row>
    <row r="531" spans="1:17" s="83" customFormat="1" hidden="1" x14ac:dyDescent="0.2">
      <c r="A531" s="82"/>
      <c r="B531" s="82"/>
      <c r="C531" s="82"/>
      <c r="D531" t="s">
        <v>437</v>
      </c>
      <c r="E531" t="s">
        <v>438</v>
      </c>
      <c r="F531"/>
      <c r="Q531" s="6"/>
    </row>
    <row r="532" spans="1:17" s="83" customFormat="1" hidden="1" x14ac:dyDescent="0.2">
      <c r="A532" s="82"/>
      <c r="B532" s="82"/>
      <c r="C532" s="82"/>
      <c r="D532" t="s">
        <v>439</v>
      </c>
      <c r="E532" t="s">
        <v>440</v>
      </c>
      <c r="F532"/>
      <c r="Q532" s="6"/>
    </row>
    <row r="533" spans="1:17" s="83" customFormat="1" hidden="1" x14ac:dyDescent="0.2">
      <c r="A533" s="82"/>
      <c r="B533" s="82"/>
      <c r="C533" s="82"/>
      <c r="D533" t="s">
        <v>441</v>
      </c>
      <c r="E533" t="s">
        <v>442</v>
      </c>
      <c r="F533"/>
      <c r="Q533" s="6"/>
    </row>
    <row r="534" spans="1:17" s="83" customFormat="1" hidden="1" x14ac:dyDescent="0.2">
      <c r="A534" s="82"/>
      <c r="B534" s="82"/>
      <c r="C534" s="82"/>
      <c r="D534" t="s">
        <v>443</v>
      </c>
      <c r="E534" t="s">
        <v>444</v>
      </c>
      <c r="F534"/>
      <c r="Q534" s="6"/>
    </row>
    <row r="535" spans="1:17" s="83" customFormat="1" hidden="1" x14ac:dyDescent="0.2">
      <c r="A535" s="82"/>
      <c r="B535" s="82"/>
      <c r="C535" s="82"/>
      <c r="D535" t="s">
        <v>445</v>
      </c>
      <c r="E535" t="s">
        <v>446</v>
      </c>
      <c r="F535"/>
      <c r="Q535" s="6"/>
    </row>
    <row r="536" spans="1:17" s="83" customFormat="1" hidden="1" x14ac:dyDescent="0.2">
      <c r="A536" s="82"/>
      <c r="B536" s="82"/>
      <c r="C536" s="82"/>
      <c r="D536" t="s">
        <v>447</v>
      </c>
      <c r="E536" t="s">
        <v>448</v>
      </c>
      <c r="F536"/>
      <c r="Q536" s="6"/>
    </row>
    <row r="537" spans="1:17" s="83" customFormat="1" hidden="1" x14ac:dyDescent="0.2">
      <c r="A537" s="82"/>
      <c r="B537" s="82"/>
      <c r="C537" s="82"/>
      <c r="D537" t="s">
        <v>449</v>
      </c>
      <c r="E537" t="s">
        <v>450</v>
      </c>
      <c r="F537"/>
      <c r="Q537" s="6"/>
    </row>
    <row r="538" spans="1:17" s="83" customFormat="1" hidden="1" x14ac:dyDescent="0.2">
      <c r="A538" s="82"/>
      <c r="B538" s="82"/>
      <c r="C538" s="82"/>
      <c r="D538" t="s">
        <v>451</v>
      </c>
      <c r="E538" t="s">
        <v>452</v>
      </c>
      <c r="F538"/>
      <c r="Q538" s="6"/>
    </row>
    <row r="539" spans="1:17" s="83" customFormat="1" hidden="1" x14ac:dyDescent="0.2">
      <c r="A539" s="82"/>
      <c r="B539" s="82"/>
      <c r="C539" s="82"/>
      <c r="D539" t="s">
        <v>453</v>
      </c>
      <c r="E539" t="s">
        <v>454</v>
      </c>
      <c r="F539"/>
      <c r="Q539" s="6"/>
    </row>
    <row r="540" spans="1:17" s="83" customFormat="1" hidden="1" x14ac:dyDescent="0.2">
      <c r="A540" s="82"/>
      <c r="B540" s="82"/>
      <c r="C540" s="82"/>
      <c r="D540" t="s">
        <v>455</v>
      </c>
      <c r="E540" t="s">
        <v>456</v>
      </c>
      <c r="F540"/>
      <c r="Q540" s="6"/>
    </row>
    <row r="541" spans="1:17" s="83" customFormat="1" hidden="1" x14ac:dyDescent="0.2">
      <c r="A541" s="82"/>
      <c r="B541" s="82"/>
      <c r="C541" s="82"/>
      <c r="D541" t="s">
        <v>457</v>
      </c>
      <c r="E541" t="s">
        <v>458</v>
      </c>
      <c r="F541"/>
      <c r="Q541" s="6"/>
    </row>
    <row r="542" spans="1:17" s="83" customFormat="1" hidden="1" x14ac:dyDescent="0.2">
      <c r="A542" s="82"/>
      <c r="B542" s="82"/>
      <c r="C542" s="82"/>
      <c r="D542" t="s">
        <v>459</v>
      </c>
      <c r="E542" t="s">
        <v>460</v>
      </c>
      <c r="F542"/>
      <c r="Q542" s="6"/>
    </row>
    <row r="543" spans="1:17" s="83" customFormat="1" hidden="1" x14ac:dyDescent="0.2">
      <c r="A543" s="82"/>
      <c r="B543" s="82"/>
      <c r="C543" s="82"/>
      <c r="D543" t="s">
        <v>461</v>
      </c>
      <c r="E543" t="s">
        <v>462</v>
      </c>
      <c r="F543"/>
      <c r="Q543" s="6"/>
    </row>
    <row r="544" spans="1:17" s="83" customFormat="1" hidden="1" x14ac:dyDescent="0.2">
      <c r="A544" s="82"/>
      <c r="B544" s="82"/>
      <c r="C544" s="82"/>
      <c r="D544" t="s">
        <v>463</v>
      </c>
      <c r="E544" t="s">
        <v>464</v>
      </c>
      <c r="F544"/>
      <c r="Q544" s="6"/>
    </row>
    <row r="545" spans="1:17" s="83" customFormat="1" hidden="1" x14ac:dyDescent="0.2">
      <c r="A545" s="82"/>
      <c r="B545" s="82"/>
      <c r="C545" s="82"/>
      <c r="D545" t="s">
        <v>465</v>
      </c>
      <c r="E545" t="s">
        <v>466</v>
      </c>
      <c r="F545"/>
      <c r="Q545" s="6"/>
    </row>
    <row r="546" spans="1:17" s="83" customFormat="1" hidden="1" x14ac:dyDescent="0.2">
      <c r="A546" s="82"/>
      <c r="B546" s="82"/>
      <c r="C546" s="82"/>
      <c r="D546" t="s">
        <v>467</v>
      </c>
      <c r="E546" t="s">
        <v>468</v>
      </c>
      <c r="F546"/>
      <c r="Q546" s="6"/>
    </row>
    <row r="547" spans="1:17" s="83" customFormat="1" hidden="1" x14ac:dyDescent="0.2">
      <c r="A547" s="82"/>
      <c r="B547" s="82"/>
      <c r="C547" s="82"/>
      <c r="D547" t="s">
        <v>469</v>
      </c>
      <c r="E547" t="s">
        <v>470</v>
      </c>
      <c r="F547"/>
      <c r="Q547" s="6"/>
    </row>
    <row r="548" spans="1:17" s="83" customFormat="1" hidden="1" x14ac:dyDescent="0.2">
      <c r="A548" s="82"/>
      <c r="B548" s="82"/>
      <c r="C548" s="82"/>
      <c r="D548" t="s">
        <v>471</v>
      </c>
      <c r="E548" t="s">
        <v>472</v>
      </c>
      <c r="F548"/>
      <c r="Q548" s="6"/>
    </row>
    <row r="549" spans="1:17" s="83" customFormat="1" hidden="1" x14ac:dyDescent="0.2">
      <c r="A549" s="82"/>
      <c r="B549" s="82"/>
      <c r="C549" s="82"/>
      <c r="D549" t="s">
        <v>473</v>
      </c>
      <c r="E549" t="s">
        <v>474</v>
      </c>
      <c r="F549"/>
      <c r="Q549" s="6"/>
    </row>
    <row r="550" spans="1:17" s="83" customFormat="1" hidden="1" x14ac:dyDescent="0.2">
      <c r="A550" s="82"/>
      <c r="B550" s="82"/>
      <c r="C550" s="82"/>
      <c r="D550" t="s">
        <v>475</v>
      </c>
      <c r="E550" t="s">
        <v>476</v>
      </c>
      <c r="F550"/>
      <c r="Q550" s="6"/>
    </row>
    <row r="551" spans="1:17" s="83" customFormat="1" hidden="1" x14ac:dyDescent="0.2">
      <c r="A551" s="82"/>
      <c r="B551" s="82"/>
      <c r="C551" s="82"/>
      <c r="D551" t="s">
        <v>477</v>
      </c>
      <c r="E551" t="s">
        <v>478</v>
      </c>
      <c r="F551"/>
      <c r="Q551" s="6"/>
    </row>
    <row r="552" spans="1:17" s="83" customFormat="1" hidden="1" x14ac:dyDescent="0.2">
      <c r="A552" s="82"/>
      <c r="B552" s="82"/>
      <c r="C552" s="82"/>
      <c r="D552" t="s">
        <v>479</v>
      </c>
      <c r="E552" t="s">
        <v>480</v>
      </c>
      <c r="F552"/>
      <c r="Q552" s="6"/>
    </row>
    <row r="553" spans="1:17" s="83" customFormat="1" hidden="1" x14ac:dyDescent="0.2">
      <c r="A553" s="82"/>
      <c r="B553" s="82"/>
      <c r="C553" s="82"/>
      <c r="D553" t="s">
        <v>481</v>
      </c>
      <c r="E553" t="s">
        <v>482</v>
      </c>
      <c r="F553"/>
      <c r="Q553" s="6"/>
    </row>
    <row r="554" spans="1:17" s="83" customFormat="1" hidden="1" x14ac:dyDescent="0.2">
      <c r="A554" s="82"/>
      <c r="B554" s="82"/>
      <c r="C554" s="82"/>
      <c r="D554" t="s">
        <v>483</v>
      </c>
      <c r="E554" t="s">
        <v>484</v>
      </c>
      <c r="F554"/>
      <c r="Q554" s="6"/>
    </row>
    <row r="555" spans="1:17" s="83" customFormat="1" hidden="1" x14ac:dyDescent="0.2">
      <c r="A555" s="82"/>
      <c r="B555" s="82"/>
      <c r="C555" s="82"/>
      <c r="D555" t="s">
        <v>485</v>
      </c>
      <c r="E555" t="s">
        <v>486</v>
      </c>
      <c r="F555"/>
      <c r="Q555" s="6"/>
    </row>
    <row r="556" spans="1:17" s="83" customFormat="1" hidden="1" x14ac:dyDescent="0.2">
      <c r="A556" s="82"/>
      <c r="B556" s="82"/>
      <c r="C556" s="82"/>
      <c r="D556" t="s">
        <v>487</v>
      </c>
      <c r="E556" t="s">
        <v>488</v>
      </c>
      <c r="F556"/>
      <c r="Q556" s="6"/>
    </row>
    <row r="557" spans="1:17" s="83" customFormat="1" hidden="1" x14ac:dyDescent="0.2">
      <c r="A557" s="82"/>
      <c r="B557" s="82"/>
      <c r="C557" s="82"/>
      <c r="D557" t="s">
        <v>489</v>
      </c>
      <c r="E557" t="s">
        <v>490</v>
      </c>
      <c r="F557"/>
      <c r="Q557" s="6"/>
    </row>
    <row r="558" spans="1:17" s="83" customFormat="1" hidden="1" x14ac:dyDescent="0.2">
      <c r="A558" s="82"/>
      <c r="B558" s="82"/>
      <c r="C558" s="82"/>
      <c r="D558" t="s">
        <v>491</v>
      </c>
      <c r="E558" t="s">
        <v>492</v>
      </c>
      <c r="F558"/>
      <c r="Q558" s="6"/>
    </row>
    <row r="559" spans="1:17" s="83" customFormat="1" hidden="1" x14ac:dyDescent="0.2">
      <c r="A559" s="82"/>
      <c r="B559" s="82"/>
      <c r="C559" s="82"/>
      <c r="D559" t="s">
        <v>493</v>
      </c>
      <c r="E559" t="s">
        <v>494</v>
      </c>
      <c r="F559"/>
      <c r="Q559" s="6"/>
    </row>
    <row r="560" spans="1:17" s="83" customFormat="1" hidden="1" x14ac:dyDescent="0.2">
      <c r="A560" s="82"/>
      <c r="B560" s="82"/>
      <c r="C560" s="82"/>
      <c r="D560" t="s">
        <v>495</v>
      </c>
      <c r="E560" t="s">
        <v>496</v>
      </c>
      <c r="F560"/>
      <c r="Q560" s="6"/>
    </row>
    <row r="561" spans="1:17" s="83" customFormat="1" hidden="1" x14ac:dyDescent="0.2">
      <c r="A561" s="82"/>
      <c r="B561" s="82"/>
      <c r="C561" s="82"/>
      <c r="D561" t="s">
        <v>497</v>
      </c>
      <c r="E561" t="s">
        <v>498</v>
      </c>
      <c r="F561"/>
      <c r="Q561" s="6"/>
    </row>
    <row r="562" spans="1:17" s="83" customFormat="1" hidden="1" x14ac:dyDescent="0.2">
      <c r="A562" s="82"/>
      <c r="B562" s="82"/>
      <c r="C562" s="82"/>
      <c r="D562" t="s">
        <v>499</v>
      </c>
      <c r="E562" t="s">
        <v>500</v>
      </c>
      <c r="F562"/>
      <c r="Q562" s="6"/>
    </row>
    <row r="563" spans="1:17" s="83" customFormat="1" hidden="1" x14ac:dyDescent="0.2">
      <c r="A563" s="82"/>
      <c r="B563" s="82"/>
      <c r="C563" s="82"/>
      <c r="D563" t="s">
        <v>501</v>
      </c>
      <c r="E563" t="s">
        <v>502</v>
      </c>
      <c r="F563"/>
      <c r="Q563" s="6"/>
    </row>
    <row r="564" spans="1:17" s="83" customFormat="1" hidden="1" x14ac:dyDescent="0.2">
      <c r="A564" s="82"/>
      <c r="B564" s="82"/>
      <c r="C564" s="82"/>
      <c r="D564" t="s">
        <v>503</v>
      </c>
      <c r="E564" t="s">
        <v>504</v>
      </c>
      <c r="F564"/>
      <c r="Q564" s="6"/>
    </row>
    <row r="565" spans="1:17" s="83" customFormat="1" hidden="1" x14ac:dyDescent="0.2">
      <c r="A565" s="82"/>
      <c r="B565" s="82"/>
      <c r="C565" s="82"/>
      <c r="D565" t="s">
        <v>505</v>
      </c>
      <c r="E565" t="s">
        <v>506</v>
      </c>
      <c r="F565"/>
      <c r="Q565" s="6"/>
    </row>
    <row r="566" spans="1:17" s="83" customFormat="1" hidden="1" x14ac:dyDescent="0.2">
      <c r="A566" s="82"/>
      <c r="B566" s="82"/>
      <c r="C566" s="82"/>
      <c r="D566" t="s">
        <v>507</v>
      </c>
      <c r="E566" t="s">
        <v>508</v>
      </c>
      <c r="F566"/>
      <c r="Q566" s="6"/>
    </row>
    <row r="567" spans="1:17" s="83" customFormat="1" hidden="1" x14ac:dyDescent="0.2">
      <c r="A567" s="82"/>
      <c r="B567" s="82"/>
      <c r="C567" s="82"/>
      <c r="D567" t="s">
        <v>509</v>
      </c>
      <c r="E567" t="s">
        <v>510</v>
      </c>
      <c r="F567"/>
      <c r="Q567" s="6"/>
    </row>
    <row r="568" spans="1:17" s="83" customFormat="1" hidden="1" x14ac:dyDescent="0.2">
      <c r="A568" s="82"/>
      <c r="B568" s="82"/>
      <c r="C568" s="82"/>
      <c r="D568" t="s">
        <v>511</v>
      </c>
      <c r="E568" t="s">
        <v>512</v>
      </c>
      <c r="F568"/>
      <c r="Q568" s="6"/>
    </row>
    <row r="569" spans="1:17" s="83" customFormat="1" hidden="1" x14ac:dyDescent="0.2">
      <c r="A569" s="82"/>
      <c r="B569" s="82"/>
      <c r="C569" s="82"/>
      <c r="D569" t="s">
        <v>513</v>
      </c>
      <c r="E569" t="s">
        <v>514</v>
      </c>
      <c r="F569"/>
      <c r="Q569" s="6"/>
    </row>
    <row r="570" spans="1:17" s="83" customFormat="1" hidden="1" x14ac:dyDescent="0.2">
      <c r="A570" s="82"/>
      <c r="B570" s="82"/>
      <c r="C570" s="82"/>
      <c r="D570" t="s">
        <v>515</v>
      </c>
      <c r="E570" t="s">
        <v>516</v>
      </c>
      <c r="F570"/>
      <c r="Q570" s="6"/>
    </row>
    <row r="571" spans="1:17" s="83" customFormat="1" hidden="1" x14ac:dyDescent="0.2">
      <c r="A571" s="82"/>
      <c r="B571" s="82"/>
      <c r="C571" s="82"/>
      <c r="D571" t="s">
        <v>517</v>
      </c>
      <c r="E571" t="s">
        <v>518</v>
      </c>
      <c r="F571"/>
      <c r="Q571" s="6"/>
    </row>
    <row r="572" spans="1:17" s="83" customFormat="1" hidden="1" x14ac:dyDescent="0.2">
      <c r="A572" s="82"/>
      <c r="B572" s="82"/>
      <c r="C572" s="82"/>
      <c r="D572" t="s">
        <v>519</v>
      </c>
      <c r="E572" t="s">
        <v>520</v>
      </c>
      <c r="F572"/>
      <c r="Q572" s="6"/>
    </row>
    <row r="573" spans="1:17" s="83" customFormat="1" hidden="1" x14ac:dyDescent="0.2">
      <c r="A573" s="82"/>
      <c r="B573" s="82"/>
      <c r="C573" s="82"/>
      <c r="D573" t="s">
        <v>521</v>
      </c>
      <c r="E573" t="s">
        <v>522</v>
      </c>
      <c r="F573"/>
      <c r="Q573" s="6"/>
    </row>
    <row r="574" spans="1:17" s="83" customFormat="1" hidden="1" x14ac:dyDescent="0.2">
      <c r="A574" s="82"/>
      <c r="B574" s="82"/>
      <c r="C574" s="82"/>
      <c r="D574" t="s">
        <v>523</v>
      </c>
      <c r="E574" t="s">
        <v>524</v>
      </c>
      <c r="F574"/>
      <c r="Q574" s="6"/>
    </row>
    <row r="575" spans="1:17" s="83" customFormat="1" hidden="1" x14ac:dyDescent="0.2">
      <c r="A575" s="82"/>
      <c r="B575" s="82"/>
      <c r="C575" s="82"/>
      <c r="D575" t="s">
        <v>525</v>
      </c>
      <c r="E575" t="s">
        <v>526</v>
      </c>
      <c r="F575"/>
      <c r="Q575" s="6"/>
    </row>
    <row r="576" spans="1:17" s="83" customFormat="1" hidden="1" x14ac:dyDescent="0.2">
      <c r="A576" s="82"/>
      <c r="B576" s="82"/>
      <c r="C576" s="82"/>
      <c r="D576" t="s">
        <v>527</v>
      </c>
      <c r="E576" t="s">
        <v>528</v>
      </c>
      <c r="F576"/>
      <c r="Q576" s="6"/>
    </row>
    <row r="577" spans="1:17" s="83" customFormat="1" hidden="1" x14ac:dyDescent="0.2">
      <c r="A577" s="82"/>
      <c r="B577" s="82"/>
      <c r="C577" s="82"/>
      <c r="D577" t="s">
        <v>529</v>
      </c>
      <c r="E577" t="s">
        <v>530</v>
      </c>
      <c r="F577"/>
      <c r="Q577" s="6"/>
    </row>
    <row r="578" spans="1:17" s="83" customFormat="1" hidden="1" x14ac:dyDescent="0.2">
      <c r="A578" s="82"/>
      <c r="B578" s="82"/>
      <c r="C578" s="82"/>
      <c r="D578" t="s">
        <v>531</v>
      </c>
      <c r="E578" t="s">
        <v>532</v>
      </c>
      <c r="F578"/>
      <c r="Q578" s="6"/>
    </row>
    <row r="579" spans="1:17" s="83" customFormat="1" hidden="1" x14ac:dyDescent="0.2">
      <c r="A579" s="82"/>
      <c r="B579" s="82"/>
      <c r="C579" s="82"/>
      <c r="D579" t="s">
        <v>533</v>
      </c>
      <c r="E579" t="s">
        <v>534</v>
      </c>
      <c r="F579"/>
      <c r="Q579" s="6"/>
    </row>
    <row r="580" spans="1:17" s="83" customFormat="1" hidden="1" x14ac:dyDescent="0.2">
      <c r="A580" s="82"/>
      <c r="B580" s="82"/>
      <c r="C580" s="82"/>
      <c r="D580" t="s">
        <v>535</v>
      </c>
      <c r="E580" t="s">
        <v>536</v>
      </c>
      <c r="F580"/>
      <c r="Q580" s="6"/>
    </row>
    <row r="581" spans="1:17" s="83" customFormat="1" hidden="1" x14ac:dyDescent="0.2">
      <c r="A581" s="82"/>
      <c r="B581" s="82"/>
      <c r="C581" s="82"/>
      <c r="D581" t="s">
        <v>537</v>
      </c>
      <c r="E581" t="s">
        <v>538</v>
      </c>
      <c r="F581"/>
      <c r="Q581" s="6"/>
    </row>
    <row r="582" spans="1:17" s="83" customFormat="1" hidden="1" x14ac:dyDescent="0.2">
      <c r="A582" s="82"/>
      <c r="B582" s="82"/>
      <c r="C582" s="82"/>
      <c r="D582" t="s">
        <v>539</v>
      </c>
      <c r="E582" t="s">
        <v>540</v>
      </c>
      <c r="F582"/>
      <c r="Q582" s="6"/>
    </row>
    <row r="583" spans="1:17" s="83" customFormat="1" hidden="1" x14ac:dyDescent="0.2">
      <c r="A583" s="82"/>
      <c r="B583" s="82"/>
      <c r="C583" s="82"/>
      <c r="D583" t="s">
        <v>541</v>
      </c>
      <c r="E583" t="s">
        <v>542</v>
      </c>
      <c r="F583"/>
      <c r="Q583" s="6"/>
    </row>
    <row r="584" spans="1:17" s="83" customFormat="1" hidden="1" x14ac:dyDescent="0.2">
      <c r="A584" s="82"/>
      <c r="B584" s="82"/>
      <c r="C584" s="82"/>
      <c r="D584" t="s">
        <v>543</v>
      </c>
      <c r="E584" t="s">
        <v>544</v>
      </c>
      <c r="F584"/>
      <c r="Q584" s="6"/>
    </row>
    <row r="585" spans="1:17" s="83" customFormat="1" hidden="1" x14ac:dyDescent="0.2">
      <c r="A585" s="82"/>
      <c r="B585" s="82"/>
      <c r="C585" s="82"/>
      <c r="D585" t="s">
        <v>545</v>
      </c>
      <c r="E585" t="s">
        <v>546</v>
      </c>
      <c r="F585"/>
      <c r="Q585" s="6"/>
    </row>
    <row r="586" spans="1:17" s="83" customFormat="1" hidden="1" x14ac:dyDescent="0.2">
      <c r="A586" s="82"/>
      <c r="B586" s="82"/>
      <c r="C586" s="82"/>
      <c r="D586" t="s">
        <v>547</v>
      </c>
      <c r="E586" t="s">
        <v>548</v>
      </c>
      <c r="F586"/>
      <c r="Q586" s="6"/>
    </row>
    <row r="587" spans="1:17" s="83" customFormat="1" hidden="1" x14ac:dyDescent="0.2">
      <c r="A587" s="82"/>
      <c r="B587" s="82"/>
      <c r="C587" s="82"/>
      <c r="D587" t="s">
        <v>549</v>
      </c>
      <c r="E587" t="s">
        <v>550</v>
      </c>
      <c r="F587"/>
      <c r="Q587" s="6"/>
    </row>
    <row r="588" spans="1:17" s="83" customFormat="1" hidden="1" x14ac:dyDescent="0.2">
      <c r="A588" s="82"/>
      <c r="B588" s="82"/>
      <c r="C588" s="82"/>
      <c r="D588" t="s">
        <v>551</v>
      </c>
      <c r="E588" t="s">
        <v>552</v>
      </c>
      <c r="F588"/>
      <c r="Q588" s="6"/>
    </row>
    <row r="589" spans="1:17" s="83" customFormat="1" hidden="1" x14ac:dyDescent="0.2">
      <c r="A589" s="82"/>
      <c r="B589" s="82"/>
      <c r="C589" s="82"/>
      <c r="D589" t="s">
        <v>553</v>
      </c>
      <c r="E589" t="s">
        <v>554</v>
      </c>
      <c r="F589"/>
      <c r="Q589" s="6"/>
    </row>
    <row r="590" spans="1:17" s="83" customFormat="1" hidden="1" x14ac:dyDescent="0.2">
      <c r="A590" s="82"/>
      <c r="B590" s="82"/>
      <c r="C590" s="82"/>
      <c r="D590" t="s">
        <v>555</v>
      </c>
      <c r="E590" t="s">
        <v>556</v>
      </c>
      <c r="F590"/>
      <c r="Q590" s="6"/>
    </row>
    <row r="591" spans="1:17" s="83" customFormat="1" hidden="1" x14ac:dyDescent="0.2">
      <c r="A591" s="82"/>
      <c r="B591" s="82"/>
      <c r="C591" s="82"/>
      <c r="D591" t="s">
        <v>557</v>
      </c>
      <c r="E591" t="s">
        <v>558</v>
      </c>
      <c r="F591"/>
      <c r="Q591" s="6"/>
    </row>
    <row r="592" spans="1:17" s="83" customFormat="1" hidden="1" x14ac:dyDescent="0.2">
      <c r="A592" s="82"/>
      <c r="B592" s="82"/>
      <c r="C592" s="82"/>
      <c r="D592" t="s">
        <v>559</v>
      </c>
      <c r="E592" t="s">
        <v>560</v>
      </c>
      <c r="F592"/>
      <c r="Q592" s="6"/>
    </row>
    <row r="593" spans="1:31" s="83" customFormat="1" hidden="1" x14ac:dyDescent="0.2">
      <c r="A593" s="82"/>
      <c r="B593" s="82"/>
      <c r="C593" s="82"/>
      <c r="D593" t="s">
        <v>561</v>
      </c>
      <c r="E593" t="s">
        <v>562</v>
      </c>
      <c r="F593"/>
      <c r="Q593" s="6"/>
    </row>
    <row r="594" spans="1:31" s="83" customFormat="1" hidden="1" x14ac:dyDescent="0.2">
      <c r="A594" s="82"/>
      <c r="B594" s="82"/>
      <c r="C594" s="82"/>
      <c r="D594" t="s">
        <v>563</v>
      </c>
      <c r="E594" t="s">
        <v>564</v>
      </c>
      <c r="F594"/>
      <c r="Q594" s="6"/>
    </row>
    <row r="595" spans="1:31" s="83" customFormat="1" hidden="1" x14ac:dyDescent="0.2">
      <c r="A595" s="82"/>
      <c r="B595" s="82"/>
      <c r="C595" s="82"/>
      <c r="D595" t="s">
        <v>565</v>
      </c>
      <c r="E595" t="s">
        <v>566</v>
      </c>
      <c r="F595"/>
      <c r="Q595" s="6"/>
    </row>
    <row r="596" spans="1:31" s="83" customFormat="1" hidden="1" x14ac:dyDescent="0.2">
      <c r="A596" s="82"/>
      <c r="B596" s="82"/>
      <c r="C596" s="82"/>
      <c r="D596" t="s">
        <v>567</v>
      </c>
      <c r="E596" t="s">
        <v>568</v>
      </c>
      <c r="F596"/>
      <c r="Q596" s="6"/>
    </row>
    <row r="597" spans="1:31" s="83" customFormat="1" hidden="1" x14ac:dyDescent="0.2">
      <c r="A597" s="82"/>
      <c r="B597" s="82"/>
      <c r="C597" s="82"/>
      <c r="D597" t="s">
        <v>569</v>
      </c>
      <c r="E597" t="s">
        <v>570</v>
      </c>
      <c r="F597"/>
      <c r="Q597" s="6"/>
    </row>
    <row r="598" spans="1:31" s="83" customFormat="1" hidden="1" x14ac:dyDescent="0.2">
      <c r="A598" s="82"/>
      <c r="B598" s="82"/>
      <c r="C598" s="82"/>
      <c r="D598" t="s">
        <v>571</v>
      </c>
      <c r="E598" t="s">
        <v>572</v>
      </c>
      <c r="F598"/>
      <c r="Q598" s="6"/>
    </row>
    <row r="599" spans="1:31" s="83" customFormat="1" hidden="1" x14ac:dyDescent="0.2">
      <c r="A599" s="82"/>
      <c r="B599" s="82"/>
      <c r="C599" s="82"/>
      <c r="D599" t="s">
        <v>573</v>
      </c>
      <c r="E599" t="s">
        <v>574</v>
      </c>
      <c r="F599"/>
      <c r="Q599" s="6"/>
    </row>
    <row r="600" spans="1:31" s="83" customFormat="1" hidden="1" x14ac:dyDescent="0.2">
      <c r="A600" s="82"/>
      <c r="B600" s="82"/>
      <c r="C600" s="82"/>
      <c r="D600" t="s">
        <v>575</v>
      </c>
      <c r="E600" t="s">
        <v>576</v>
      </c>
      <c r="F600"/>
      <c r="Q600" s="6"/>
    </row>
    <row r="601" spans="1:31" s="83" customFormat="1" hidden="1" x14ac:dyDescent="0.2">
      <c r="A601" s="82"/>
      <c r="B601" s="82"/>
      <c r="C601" s="82"/>
      <c r="D601" t="s">
        <v>577</v>
      </c>
      <c r="E601" t="s">
        <v>578</v>
      </c>
      <c r="F601"/>
      <c r="Q601" s="6"/>
    </row>
    <row r="602" spans="1:31" s="83" customFormat="1" hidden="1" x14ac:dyDescent="0.2">
      <c r="A602" s="82"/>
      <c r="B602" s="82"/>
      <c r="C602" s="82"/>
      <c r="D602" t="s">
        <v>579</v>
      </c>
      <c r="E602" t="s">
        <v>580</v>
      </c>
      <c r="F602"/>
      <c r="Q602" s="6"/>
    </row>
    <row r="603" spans="1:31" hidden="1" x14ac:dyDescent="0.2">
      <c r="D603" t="s">
        <v>581</v>
      </c>
      <c r="E603" t="s">
        <v>582</v>
      </c>
      <c r="F603"/>
      <c r="AD603" s="7"/>
      <c r="AE603" s="7"/>
    </row>
    <row r="604" spans="1:31" hidden="1" x14ac:dyDescent="0.2">
      <c r="D604" t="s">
        <v>583</v>
      </c>
      <c r="E604" t="s">
        <v>584</v>
      </c>
      <c r="F604"/>
      <c r="AD604" s="7"/>
      <c r="AE604" s="7"/>
    </row>
    <row r="605" spans="1:31" hidden="1" x14ac:dyDescent="0.2">
      <c r="D605" t="s">
        <v>585</v>
      </c>
      <c r="E605" t="s">
        <v>586</v>
      </c>
      <c r="F605"/>
      <c r="AD605" s="7"/>
      <c r="AE605" s="7"/>
    </row>
    <row r="606" spans="1:31" hidden="1" x14ac:dyDescent="0.2">
      <c r="D606" t="s">
        <v>587</v>
      </c>
      <c r="E606" t="s">
        <v>588</v>
      </c>
      <c r="F606"/>
      <c r="AD606" s="7"/>
      <c r="AE606" s="7"/>
    </row>
    <row r="607" spans="1:31" hidden="1" x14ac:dyDescent="0.2">
      <c r="D607" t="s">
        <v>589</v>
      </c>
      <c r="E607" t="s">
        <v>590</v>
      </c>
      <c r="F607"/>
      <c r="AD607" s="7"/>
      <c r="AE607" s="7"/>
    </row>
    <row r="608" spans="1:31" hidden="1" x14ac:dyDescent="0.2">
      <c r="D608" t="s">
        <v>591</v>
      </c>
      <c r="E608" t="s">
        <v>592</v>
      </c>
      <c r="F608"/>
      <c r="AD608" s="7"/>
      <c r="AE608" s="7"/>
    </row>
    <row r="609" spans="4:31" hidden="1" x14ac:dyDescent="0.2">
      <c r="D609" t="s">
        <v>593</v>
      </c>
      <c r="E609" t="s">
        <v>594</v>
      </c>
      <c r="F609"/>
      <c r="AD609" s="7"/>
      <c r="AE609" s="7"/>
    </row>
    <row r="610" spans="4:31" hidden="1" x14ac:dyDescent="0.2">
      <c r="D610" t="s">
        <v>595</v>
      </c>
      <c r="E610" t="s">
        <v>596</v>
      </c>
      <c r="F610"/>
      <c r="AD610" s="7"/>
      <c r="AE610" s="7"/>
    </row>
    <row r="611" spans="4:31" hidden="1" x14ac:dyDescent="0.2">
      <c r="D611" t="s">
        <v>597</v>
      </c>
      <c r="E611" t="s">
        <v>598</v>
      </c>
      <c r="F611"/>
      <c r="AD611" s="7"/>
      <c r="AE611" s="7"/>
    </row>
    <row r="612" spans="4:31" hidden="1" x14ac:dyDescent="0.2">
      <c r="D612" t="s">
        <v>599</v>
      </c>
      <c r="E612" t="s">
        <v>600</v>
      </c>
      <c r="F612"/>
      <c r="AD612" s="7"/>
      <c r="AE612" s="7"/>
    </row>
    <row r="613" spans="4:31" hidden="1" x14ac:dyDescent="0.2">
      <c r="D613" t="s">
        <v>601</v>
      </c>
      <c r="E613" t="s">
        <v>602</v>
      </c>
      <c r="F613"/>
      <c r="AD613" s="7"/>
      <c r="AE613" s="7"/>
    </row>
    <row r="614" spans="4:31" hidden="1" x14ac:dyDescent="0.2">
      <c r="D614" t="s">
        <v>603</v>
      </c>
      <c r="E614" t="s">
        <v>604</v>
      </c>
      <c r="F614"/>
      <c r="AD614" s="7"/>
      <c r="AE614" s="7"/>
    </row>
    <row r="615" spans="4:31" hidden="1" x14ac:dyDescent="0.2">
      <c r="D615" t="s">
        <v>605</v>
      </c>
      <c r="E615" t="s">
        <v>606</v>
      </c>
      <c r="F615"/>
      <c r="AD615" s="7"/>
      <c r="AE615" s="7"/>
    </row>
    <row r="616" spans="4:31" hidden="1" x14ac:dyDescent="0.2">
      <c r="D616" t="s">
        <v>607</v>
      </c>
      <c r="E616" t="s">
        <v>608</v>
      </c>
      <c r="F616"/>
      <c r="AD616" s="7"/>
      <c r="AE616" s="7"/>
    </row>
    <row r="617" spans="4:31" hidden="1" x14ac:dyDescent="0.2">
      <c r="D617" t="s">
        <v>609</v>
      </c>
      <c r="E617" t="s">
        <v>610</v>
      </c>
      <c r="F617"/>
      <c r="AD617" s="7"/>
      <c r="AE617" s="7"/>
    </row>
    <row r="618" spans="4:31" hidden="1" x14ac:dyDescent="0.2">
      <c r="D618" t="s">
        <v>611</v>
      </c>
      <c r="E618" t="s">
        <v>612</v>
      </c>
      <c r="F618"/>
      <c r="AD618" s="7"/>
      <c r="AE618" s="7"/>
    </row>
    <row r="619" spans="4:31" hidden="1" x14ac:dyDescent="0.2">
      <c r="D619" t="s">
        <v>613</v>
      </c>
      <c r="E619" t="s">
        <v>614</v>
      </c>
      <c r="F619"/>
      <c r="AD619" s="7"/>
      <c r="AE619" s="7"/>
    </row>
    <row r="620" spans="4:31" hidden="1" x14ac:dyDescent="0.2">
      <c r="D620" t="s">
        <v>615</v>
      </c>
      <c r="E620" t="s">
        <v>616</v>
      </c>
      <c r="F620"/>
      <c r="AD620" s="7"/>
      <c r="AE620" s="7"/>
    </row>
    <row r="621" spans="4:31" hidden="1" x14ac:dyDescent="0.2">
      <c r="D621" t="s">
        <v>617</v>
      </c>
      <c r="E621" t="s">
        <v>618</v>
      </c>
      <c r="F621"/>
      <c r="AD621" s="7"/>
      <c r="AE621" s="7"/>
    </row>
    <row r="622" spans="4:31" hidden="1" x14ac:dyDescent="0.2">
      <c r="D622" t="s">
        <v>619</v>
      </c>
      <c r="E622" t="s">
        <v>620</v>
      </c>
      <c r="F622"/>
      <c r="AD622" s="7"/>
      <c r="AE622" s="7"/>
    </row>
    <row r="623" spans="4:31" hidden="1" x14ac:dyDescent="0.2">
      <c r="D623" t="s">
        <v>621</v>
      </c>
      <c r="E623" t="s">
        <v>622</v>
      </c>
      <c r="F623"/>
      <c r="AD623" s="7"/>
      <c r="AE623" s="7"/>
    </row>
    <row r="624" spans="4:31" hidden="1" x14ac:dyDescent="0.2">
      <c r="D624" t="s">
        <v>623</v>
      </c>
      <c r="E624" t="s">
        <v>624</v>
      </c>
      <c r="F624"/>
      <c r="AD624" s="7"/>
      <c r="AE624" s="7"/>
    </row>
    <row r="625" spans="4:31" hidden="1" x14ac:dyDescent="0.2">
      <c r="D625" t="s">
        <v>625</v>
      </c>
      <c r="E625" t="s">
        <v>626</v>
      </c>
      <c r="F625"/>
      <c r="AD625" s="7"/>
      <c r="AE625" s="7"/>
    </row>
    <row r="626" spans="4:31" hidden="1" x14ac:dyDescent="0.2">
      <c r="D626" t="s">
        <v>627</v>
      </c>
      <c r="E626" t="s">
        <v>628</v>
      </c>
      <c r="F626"/>
      <c r="AD626" s="7"/>
      <c r="AE626" s="7"/>
    </row>
    <row r="627" spans="4:31" hidden="1" x14ac:dyDescent="0.2">
      <c r="D627" t="s">
        <v>629</v>
      </c>
      <c r="E627" t="s">
        <v>630</v>
      </c>
      <c r="F627"/>
      <c r="AD627" s="7"/>
      <c r="AE627" s="7"/>
    </row>
    <row r="628" spans="4:31" hidden="1" x14ac:dyDescent="0.2">
      <c r="D628" t="s">
        <v>631</v>
      </c>
      <c r="E628" t="s">
        <v>632</v>
      </c>
      <c r="F628"/>
      <c r="AD628" s="7"/>
      <c r="AE628" s="7"/>
    </row>
    <row r="629" spans="4:31" hidden="1" x14ac:dyDescent="0.2">
      <c r="D629" t="s">
        <v>633</v>
      </c>
      <c r="E629" t="s">
        <v>634</v>
      </c>
      <c r="F629"/>
      <c r="AD629" s="7"/>
      <c r="AE629" s="7"/>
    </row>
    <row r="630" spans="4:31" hidden="1" x14ac:dyDescent="0.2">
      <c r="D630" t="s">
        <v>635</v>
      </c>
      <c r="E630" t="s">
        <v>636</v>
      </c>
      <c r="F630"/>
      <c r="AD630" s="7"/>
      <c r="AE630" s="7"/>
    </row>
    <row r="631" spans="4:31" hidden="1" x14ac:dyDescent="0.2">
      <c r="D631" t="s">
        <v>637</v>
      </c>
      <c r="E631" t="s">
        <v>638</v>
      </c>
      <c r="F631"/>
      <c r="AD631" s="7"/>
      <c r="AE631" s="7"/>
    </row>
    <row r="632" spans="4:31" hidden="1" x14ac:dyDescent="0.2">
      <c r="D632" t="s">
        <v>639</v>
      </c>
      <c r="E632" t="s">
        <v>640</v>
      </c>
      <c r="F632"/>
      <c r="AD632" s="7"/>
      <c r="AE632" s="7"/>
    </row>
    <row r="633" spans="4:31" hidden="1" x14ac:dyDescent="0.2">
      <c r="D633" t="s">
        <v>641</v>
      </c>
      <c r="E633" t="s">
        <v>642</v>
      </c>
      <c r="F633"/>
      <c r="AD633" s="7"/>
      <c r="AE633" s="7"/>
    </row>
    <row r="634" spans="4:31" hidden="1" x14ac:dyDescent="0.2">
      <c r="D634" t="s">
        <v>643</v>
      </c>
      <c r="E634" t="s">
        <v>644</v>
      </c>
      <c r="F634"/>
      <c r="AD634" s="7"/>
      <c r="AE634" s="7"/>
    </row>
    <row r="635" spans="4:31" hidden="1" x14ac:dyDescent="0.2">
      <c r="D635" t="s">
        <v>645</v>
      </c>
      <c r="E635" t="s">
        <v>646</v>
      </c>
      <c r="F635"/>
      <c r="AD635" s="7"/>
      <c r="AE635" s="7"/>
    </row>
    <row r="636" spans="4:31" hidden="1" x14ac:dyDescent="0.2">
      <c r="D636" t="s">
        <v>647</v>
      </c>
      <c r="E636" t="s">
        <v>648</v>
      </c>
      <c r="F636"/>
      <c r="AD636" s="7"/>
      <c r="AE636" s="7"/>
    </row>
    <row r="637" spans="4:31" hidden="1" x14ac:dyDescent="0.2">
      <c r="D637" t="s">
        <v>649</v>
      </c>
      <c r="E637" t="s">
        <v>650</v>
      </c>
      <c r="F637"/>
      <c r="AD637" s="7"/>
      <c r="AE637" s="7"/>
    </row>
    <row r="638" spans="4:31" hidden="1" x14ac:dyDescent="0.2">
      <c r="D638" t="s">
        <v>651</v>
      </c>
      <c r="E638" t="s">
        <v>652</v>
      </c>
      <c r="F638"/>
      <c r="AD638" s="7"/>
      <c r="AE638" s="7"/>
    </row>
    <row r="639" spans="4:31" hidden="1" x14ac:dyDescent="0.2">
      <c r="D639" t="s">
        <v>653</v>
      </c>
      <c r="E639" t="s">
        <v>654</v>
      </c>
      <c r="F639"/>
      <c r="AD639" s="7"/>
      <c r="AE639" s="7"/>
    </row>
    <row r="640" spans="4:31" hidden="1" x14ac:dyDescent="0.2">
      <c r="D640" t="s">
        <v>655</v>
      </c>
      <c r="E640" t="s">
        <v>656</v>
      </c>
      <c r="F640"/>
      <c r="AD640" s="7"/>
      <c r="AE640" s="7"/>
    </row>
    <row r="641" spans="4:31" hidden="1" x14ac:dyDescent="0.2">
      <c r="D641" t="s">
        <v>657</v>
      </c>
      <c r="E641" t="s">
        <v>658</v>
      </c>
      <c r="F641"/>
      <c r="AD641" s="7"/>
      <c r="AE641" s="7"/>
    </row>
    <row r="642" spans="4:31" hidden="1" x14ac:dyDescent="0.2">
      <c r="D642" t="s">
        <v>659</v>
      </c>
      <c r="E642" t="s">
        <v>660</v>
      </c>
      <c r="F642"/>
      <c r="AD642" s="7"/>
      <c r="AE642" s="7"/>
    </row>
    <row r="643" spans="4:31" hidden="1" x14ac:dyDescent="0.2">
      <c r="D643" t="s">
        <v>661</v>
      </c>
      <c r="E643" t="s">
        <v>662</v>
      </c>
      <c r="F643"/>
      <c r="AD643" s="7"/>
      <c r="AE643" s="7"/>
    </row>
    <row r="644" spans="4:31" hidden="1" x14ac:dyDescent="0.2">
      <c r="D644" t="s">
        <v>663</v>
      </c>
      <c r="E644" t="s">
        <v>664</v>
      </c>
      <c r="F644"/>
      <c r="AD644" s="7"/>
      <c r="AE644" s="7"/>
    </row>
    <row r="645" spans="4:31" hidden="1" x14ac:dyDescent="0.2">
      <c r="D645" t="s">
        <v>665</v>
      </c>
      <c r="E645" t="s">
        <v>666</v>
      </c>
      <c r="F645"/>
      <c r="AD645" s="7"/>
      <c r="AE645" s="7"/>
    </row>
    <row r="646" spans="4:31" hidden="1" x14ac:dyDescent="0.2">
      <c r="D646" t="s">
        <v>667</v>
      </c>
      <c r="E646" t="s">
        <v>668</v>
      </c>
      <c r="F646"/>
      <c r="AD646" s="7"/>
      <c r="AE646" s="7"/>
    </row>
    <row r="647" spans="4:31" hidden="1" x14ac:dyDescent="0.2">
      <c r="D647" t="s">
        <v>669</v>
      </c>
      <c r="E647" t="s">
        <v>670</v>
      </c>
      <c r="F647"/>
      <c r="AD647" s="7"/>
      <c r="AE647" s="7"/>
    </row>
    <row r="648" spans="4:31" hidden="1" x14ac:dyDescent="0.2">
      <c r="D648" t="s">
        <v>671</v>
      </c>
      <c r="E648" t="s">
        <v>672</v>
      </c>
      <c r="F648"/>
      <c r="AD648" s="7"/>
      <c r="AE648" s="7"/>
    </row>
    <row r="649" spans="4:31" hidden="1" x14ac:dyDescent="0.2">
      <c r="D649" t="s">
        <v>673</v>
      </c>
      <c r="E649" t="s">
        <v>674</v>
      </c>
      <c r="F649"/>
      <c r="AD649" s="7"/>
      <c r="AE649" s="7"/>
    </row>
    <row r="650" spans="4:31" hidden="1" x14ac:dyDescent="0.2">
      <c r="D650" t="s">
        <v>675</v>
      </c>
      <c r="E650" t="s">
        <v>676</v>
      </c>
      <c r="F650"/>
      <c r="AD650" s="7"/>
      <c r="AE650" s="7"/>
    </row>
    <row r="651" spans="4:31" hidden="1" x14ac:dyDescent="0.2">
      <c r="D651" t="s">
        <v>677</v>
      </c>
      <c r="E651" t="s">
        <v>678</v>
      </c>
      <c r="F651"/>
      <c r="AD651" s="7"/>
      <c r="AE651" s="7"/>
    </row>
    <row r="652" spans="4:31" hidden="1" x14ac:dyDescent="0.2">
      <c r="D652" t="s">
        <v>679</v>
      </c>
      <c r="E652" t="s">
        <v>680</v>
      </c>
      <c r="F652"/>
      <c r="AD652" s="7"/>
      <c r="AE652" s="7"/>
    </row>
    <row r="653" spans="4:31" hidden="1" x14ac:dyDescent="0.2">
      <c r="D653" t="s">
        <v>681</v>
      </c>
      <c r="E653" t="s">
        <v>682</v>
      </c>
      <c r="F653"/>
      <c r="AD653" s="7"/>
      <c r="AE653" s="7"/>
    </row>
    <row r="654" spans="4:31" hidden="1" x14ac:dyDescent="0.2">
      <c r="D654" t="s">
        <v>683</v>
      </c>
      <c r="E654" t="s">
        <v>684</v>
      </c>
      <c r="F654"/>
      <c r="AD654" s="7"/>
      <c r="AE654" s="7"/>
    </row>
    <row r="655" spans="4:31" hidden="1" x14ac:dyDescent="0.2">
      <c r="D655" t="s">
        <v>685</v>
      </c>
      <c r="E655" t="s">
        <v>686</v>
      </c>
      <c r="F655"/>
      <c r="AD655" s="7"/>
      <c r="AE655" s="7"/>
    </row>
    <row r="656" spans="4:31" hidden="1" x14ac:dyDescent="0.2">
      <c r="D656" t="s">
        <v>687</v>
      </c>
      <c r="E656" t="s">
        <v>688</v>
      </c>
      <c r="F656"/>
      <c r="AD656" s="7"/>
      <c r="AE656" s="7"/>
    </row>
    <row r="657" spans="4:31" hidden="1" x14ac:dyDescent="0.2">
      <c r="D657" t="s">
        <v>689</v>
      </c>
      <c r="E657" t="s">
        <v>690</v>
      </c>
      <c r="F657"/>
      <c r="AD657" s="7"/>
      <c r="AE657" s="7"/>
    </row>
    <row r="658" spans="4:31" hidden="1" x14ac:dyDescent="0.2">
      <c r="D658" t="s">
        <v>691</v>
      </c>
      <c r="E658" t="s">
        <v>692</v>
      </c>
      <c r="F658"/>
      <c r="AD658" s="7"/>
      <c r="AE658" s="7"/>
    </row>
    <row r="659" spans="4:31" hidden="1" x14ac:dyDescent="0.2">
      <c r="D659" t="s">
        <v>693</v>
      </c>
      <c r="E659" t="s">
        <v>694</v>
      </c>
      <c r="F659"/>
      <c r="AD659" s="7"/>
      <c r="AE659" s="7"/>
    </row>
    <row r="660" spans="4:31" hidden="1" x14ac:dyDescent="0.2">
      <c r="D660" t="s">
        <v>695</v>
      </c>
      <c r="E660" t="s">
        <v>696</v>
      </c>
      <c r="F660"/>
      <c r="AD660" s="7"/>
      <c r="AE660" s="7"/>
    </row>
    <row r="661" spans="4:31" hidden="1" x14ac:dyDescent="0.2">
      <c r="D661" t="s">
        <v>697</v>
      </c>
      <c r="E661" t="s">
        <v>698</v>
      </c>
      <c r="F661"/>
      <c r="AD661" s="7"/>
      <c r="AE661" s="7"/>
    </row>
    <row r="662" spans="4:31" hidden="1" x14ac:dyDescent="0.2">
      <c r="D662" t="s">
        <v>699</v>
      </c>
      <c r="E662" t="s">
        <v>700</v>
      </c>
      <c r="F662"/>
      <c r="AD662" s="7"/>
      <c r="AE662" s="7"/>
    </row>
    <row r="663" spans="4:31" hidden="1" x14ac:dyDescent="0.2">
      <c r="D663" t="s">
        <v>701</v>
      </c>
      <c r="E663" t="s">
        <v>702</v>
      </c>
      <c r="F663"/>
      <c r="AD663" s="7"/>
      <c r="AE663" s="7"/>
    </row>
    <row r="664" spans="4:31" hidden="1" x14ac:dyDescent="0.2">
      <c r="D664" t="s">
        <v>703</v>
      </c>
      <c r="E664" t="s">
        <v>704</v>
      </c>
      <c r="F664"/>
      <c r="AD664" s="7"/>
      <c r="AE664" s="7"/>
    </row>
    <row r="665" spans="4:31" hidden="1" x14ac:dyDescent="0.2">
      <c r="D665" t="s">
        <v>705</v>
      </c>
      <c r="E665" t="s">
        <v>706</v>
      </c>
      <c r="F665"/>
      <c r="AD665" s="7"/>
      <c r="AE665" s="7"/>
    </row>
    <row r="666" spans="4:31" hidden="1" x14ac:dyDescent="0.2">
      <c r="D666" t="s">
        <v>707</v>
      </c>
      <c r="E666" t="s">
        <v>708</v>
      </c>
      <c r="F666"/>
      <c r="AD666" s="7"/>
      <c r="AE666" s="7"/>
    </row>
    <row r="667" spans="4:31" hidden="1" x14ac:dyDescent="0.2">
      <c r="D667" t="s">
        <v>709</v>
      </c>
      <c r="E667" t="s">
        <v>710</v>
      </c>
      <c r="F667"/>
      <c r="AD667" s="7"/>
      <c r="AE667" s="7"/>
    </row>
    <row r="668" spans="4:31" hidden="1" x14ac:dyDescent="0.2">
      <c r="D668" t="s">
        <v>711</v>
      </c>
      <c r="E668" t="s">
        <v>712</v>
      </c>
      <c r="F668"/>
      <c r="AD668" s="7"/>
      <c r="AE668" s="7"/>
    </row>
    <row r="669" spans="4:31" hidden="1" x14ac:dyDescent="0.2">
      <c r="D669" t="s">
        <v>713</v>
      </c>
      <c r="E669" t="s">
        <v>714</v>
      </c>
      <c r="F669"/>
      <c r="AD669" s="7"/>
      <c r="AE669" s="7"/>
    </row>
    <row r="670" spans="4:31" hidden="1" x14ac:dyDescent="0.2">
      <c r="D670" t="s">
        <v>715</v>
      </c>
      <c r="E670" t="s">
        <v>716</v>
      </c>
      <c r="F670"/>
      <c r="AD670" s="7"/>
      <c r="AE670" s="7"/>
    </row>
    <row r="671" spans="4:31" hidden="1" x14ac:dyDescent="0.2">
      <c r="D671" t="s">
        <v>717</v>
      </c>
      <c r="E671" t="s">
        <v>718</v>
      </c>
      <c r="F671"/>
      <c r="AD671" s="7"/>
      <c r="AE671" s="7"/>
    </row>
    <row r="672" spans="4:31" hidden="1" x14ac:dyDescent="0.2">
      <c r="D672" t="s">
        <v>719</v>
      </c>
      <c r="E672" t="s">
        <v>720</v>
      </c>
      <c r="F672"/>
      <c r="AD672" s="7"/>
      <c r="AE672" s="7"/>
    </row>
    <row r="673" spans="4:31" hidden="1" x14ac:dyDescent="0.2">
      <c r="D673" t="s">
        <v>721</v>
      </c>
      <c r="E673" t="s">
        <v>722</v>
      </c>
      <c r="F673"/>
      <c r="AD673" s="7"/>
      <c r="AE673" s="7"/>
    </row>
    <row r="674" spans="4:31" hidden="1" x14ac:dyDescent="0.2">
      <c r="D674" t="s">
        <v>723</v>
      </c>
      <c r="E674" t="s">
        <v>724</v>
      </c>
      <c r="F674"/>
      <c r="AD674" s="7"/>
      <c r="AE674" s="7"/>
    </row>
    <row r="675" spans="4:31" hidden="1" x14ac:dyDescent="0.2">
      <c r="D675" t="s">
        <v>725</v>
      </c>
      <c r="E675" t="s">
        <v>726</v>
      </c>
      <c r="F675"/>
      <c r="AD675" s="7"/>
      <c r="AE675" s="7"/>
    </row>
    <row r="676" spans="4:31" hidden="1" x14ac:dyDescent="0.2">
      <c r="D676" t="s">
        <v>727</v>
      </c>
      <c r="E676" t="s">
        <v>728</v>
      </c>
      <c r="F676"/>
      <c r="AD676" s="7"/>
      <c r="AE676" s="7"/>
    </row>
    <row r="677" spans="4:31" hidden="1" x14ac:dyDescent="0.2">
      <c r="D677" t="s">
        <v>729</v>
      </c>
      <c r="E677" t="s">
        <v>730</v>
      </c>
      <c r="F677"/>
      <c r="AD677" s="7"/>
      <c r="AE677" s="7"/>
    </row>
    <row r="678" spans="4:31" hidden="1" x14ac:dyDescent="0.2">
      <c r="D678" t="s">
        <v>731</v>
      </c>
      <c r="E678" t="s">
        <v>732</v>
      </c>
      <c r="F678"/>
      <c r="AD678" s="7"/>
      <c r="AE678" s="7"/>
    </row>
    <row r="679" spans="4:31" hidden="1" x14ac:dyDescent="0.2">
      <c r="D679" t="s">
        <v>733</v>
      </c>
      <c r="E679" t="s">
        <v>734</v>
      </c>
      <c r="F679"/>
      <c r="AD679" s="7"/>
      <c r="AE679" s="7"/>
    </row>
    <row r="680" spans="4:31" hidden="1" x14ac:dyDescent="0.2">
      <c r="D680" t="s">
        <v>735</v>
      </c>
      <c r="E680" t="s">
        <v>736</v>
      </c>
      <c r="F680"/>
      <c r="AD680" s="7"/>
      <c r="AE680" s="7"/>
    </row>
    <row r="681" spans="4:31" hidden="1" x14ac:dyDescent="0.2">
      <c r="D681" t="s">
        <v>737</v>
      </c>
      <c r="E681" t="s">
        <v>738</v>
      </c>
      <c r="F681"/>
      <c r="AD681" s="7"/>
      <c r="AE681" s="7"/>
    </row>
    <row r="682" spans="4:31" hidden="1" x14ac:dyDescent="0.2">
      <c r="D682" t="s">
        <v>739</v>
      </c>
      <c r="E682" t="s">
        <v>740</v>
      </c>
      <c r="F682"/>
      <c r="AD682" s="7"/>
      <c r="AE682" s="7"/>
    </row>
    <row r="683" spans="4:31" hidden="1" x14ac:dyDescent="0.2">
      <c r="D683" t="s">
        <v>741</v>
      </c>
      <c r="E683" t="s">
        <v>742</v>
      </c>
      <c r="F683"/>
      <c r="AD683" s="7"/>
      <c r="AE683" s="7"/>
    </row>
    <row r="684" spans="4:31" hidden="1" x14ac:dyDescent="0.2">
      <c r="D684" t="s">
        <v>743</v>
      </c>
      <c r="E684" t="s">
        <v>744</v>
      </c>
      <c r="F684"/>
      <c r="AD684" s="7"/>
      <c r="AE684" s="7"/>
    </row>
    <row r="685" spans="4:31" hidden="1" x14ac:dyDescent="0.2">
      <c r="D685" t="s">
        <v>745</v>
      </c>
      <c r="E685" t="s">
        <v>746</v>
      </c>
      <c r="F685"/>
      <c r="AD685" s="7"/>
      <c r="AE685" s="7"/>
    </row>
    <row r="686" spans="4:31" hidden="1" x14ac:dyDescent="0.2">
      <c r="D686" t="s">
        <v>747</v>
      </c>
      <c r="E686" t="s">
        <v>748</v>
      </c>
      <c r="F686"/>
      <c r="AD686" s="7"/>
      <c r="AE686" s="7"/>
    </row>
    <row r="687" spans="4:31" hidden="1" x14ac:dyDescent="0.2">
      <c r="D687" t="s">
        <v>749</v>
      </c>
      <c r="E687" t="s">
        <v>750</v>
      </c>
      <c r="F687"/>
      <c r="AD687" s="7"/>
      <c r="AE687" s="7"/>
    </row>
    <row r="688" spans="4:31" hidden="1" x14ac:dyDescent="0.2">
      <c r="D688" t="s">
        <v>751</v>
      </c>
      <c r="E688" t="s">
        <v>752</v>
      </c>
      <c r="F688"/>
      <c r="AD688" s="7"/>
      <c r="AE688" s="7"/>
    </row>
    <row r="689" spans="4:31" hidden="1" x14ac:dyDescent="0.2">
      <c r="D689" t="s">
        <v>753</v>
      </c>
      <c r="E689" t="s">
        <v>754</v>
      </c>
      <c r="F689"/>
      <c r="AD689" s="7"/>
      <c r="AE689" s="7"/>
    </row>
    <row r="690" spans="4:31" hidden="1" x14ac:dyDescent="0.2">
      <c r="D690" t="s">
        <v>755</v>
      </c>
      <c r="E690" t="s">
        <v>756</v>
      </c>
      <c r="F690"/>
      <c r="AD690" s="7"/>
      <c r="AE690" s="7"/>
    </row>
    <row r="691" spans="4:31" hidden="1" x14ac:dyDescent="0.2">
      <c r="D691" t="s">
        <v>757</v>
      </c>
      <c r="E691" t="s">
        <v>758</v>
      </c>
      <c r="F691"/>
      <c r="AD691" s="7"/>
      <c r="AE691" s="7"/>
    </row>
    <row r="692" spans="4:31" hidden="1" x14ac:dyDescent="0.2">
      <c r="D692" t="s">
        <v>759</v>
      </c>
      <c r="E692" t="s">
        <v>760</v>
      </c>
      <c r="F692"/>
      <c r="AD692" s="7"/>
      <c r="AE692" s="7"/>
    </row>
    <row r="693" spans="4:31" hidden="1" x14ac:dyDescent="0.2">
      <c r="D693" t="s">
        <v>761</v>
      </c>
      <c r="E693" t="s">
        <v>762</v>
      </c>
      <c r="F693"/>
      <c r="AD693" s="7"/>
      <c r="AE693" s="7"/>
    </row>
    <row r="694" spans="4:31" hidden="1" x14ac:dyDescent="0.2">
      <c r="D694" t="s">
        <v>763</v>
      </c>
      <c r="E694" t="s">
        <v>764</v>
      </c>
      <c r="F694"/>
      <c r="AD694" s="7"/>
      <c r="AE694" s="7"/>
    </row>
    <row r="695" spans="4:31" hidden="1" x14ac:dyDescent="0.2">
      <c r="D695" t="s">
        <v>765</v>
      </c>
      <c r="E695" t="s">
        <v>766</v>
      </c>
      <c r="F695"/>
      <c r="AD695" s="7"/>
      <c r="AE695" s="7"/>
    </row>
    <row r="696" spans="4:31" hidden="1" x14ac:dyDescent="0.2">
      <c r="D696" t="s">
        <v>767</v>
      </c>
      <c r="E696" t="s">
        <v>768</v>
      </c>
      <c r="F696"/>
      <c r="AD696" s="7"/>
      <c r="AE696" s="7"/>
    </row>
    <row r="697" spans="4:31" hidden="1" x14ac:dyDescent="0.2">
      <c r="D697" t="s">
        <v>769</v>
      </c>
      <c r="E697" t="s">
        <v>770</v>
      </c>
      <c r="F697"/>
      <c r="AD697" s="7"/>
      <c r="AE697" s="7"/>
    </row>
    <row r="698" spans="4:31" hidden="1" x14ac:dyDescent="0.2">
      <c r="D698" t="s">
        <v>771</v>
      </c>
      <c r="E698" t="s">
        <v>772</v>
      </c>
      <c r="F698"/>
      <c r="AD698" s="7"/>
      <c r="AE698" s="7"/>
    </row>
    <row r="699" spans="4:31" hidden="1" x14ac:dyDescent="0.2">
      <c r="D699" t="s">
        <v>773</v>
      </c>
      <c r="E699" t="s">
        <v>774</v>
      </c>
      <c r="F699"/>
      <c r="AD699" s="7"/>
      <c r="AE699" s="7"/>
    </row>
    <row r="700" spans="4:31" hidden="1" x14ac:dyDescent="0.2">
      <c r="D700" t="s">
        <v>775</v>
      </c>
      <c r="E700" t="s">
        <v>776</v>
      </c>
      <c r="F700"/>
      <c r="AD700" s="7"/>
      <c r="AE700" s="7"/>
    </row>
    <row r="701" spans="4:31" hidden="1" x14ac:dyDescent="0.2">
      <c r="D701" t="s">
        <v>777</v>
      </c>
      <c r="E701" t="s">
        <v>778</v>
      </c>
      <c r="F701"/>
      <c r="AD701" s="7"/>
      <c r="AE701" s="7"/>
    </row>
    <row r="702" spans="4:31" hidden="1" x14ac:dyDescent="0.2">
      <c r="D702" t="s">
        <v>779</v>
      </c>
      <c r="E702" t="s">
        <v>780</v>
      </c>
      <c r="F702"/>
      <c r="AD702" s="7"/>
      <c r="AE702" s="7"/>
    </row>
    <row r="703" spans="4:31" hidden="1" x14ac:dyDescent="0.2">
      <c r="D703" t="s">
        <v>781</v>
      </c>
      <c r="E703" t="s">
        <v>782</v>
      </c>
      <c r="F703"/>
      <c r="AD703" s="7"/>
      <c r="AE703" s="7"/>
    </row>
    <row r="704" spans="4:31" hidden="1" x14ac:dyDescent="0.2">
      <c r="D704" t="s">
        <v>783</v>
      </c>
      <c r="E704" t="s">
        <v>784</v>
      </c>
      <c r="F704"/>
      <c r="AD704" s="7"/>
      <c r="AE704" s="7"/>
    </row>
    <row r="705" spans="4:31" hidden="1" x14ac:dyDescent="0.2">
      <c r="D705" t="s">
        <v>785</v>
      </c>
      <c r="E705" t="s">
        <v>786</v>
      </c>
      <c r="F705"/>
      <c r="AD705" s="7"/>
      <c r="AE705" s="7"/>
    </row>
    <row r="706" spans="4:31" hidden="1" x14ac:dyDescent="0.2">
      <c r="D706" t="s">
        <v>787</v>
      </c>
      <c r="E706" t="s">
        <v>788</v>
      </c>
      <c r="F706"/>
      <c r="AD706" s="7"/>
      <c r="AE706" s="7"/>
    </row>
    <row r="707" spans="4:31" hidden="1" x14ac:dyDescent="0.2">
      <c r="D707" t="s">
        <v>789</v>
      </c>
      <c r="E707" t="s">
        <v>790</v>
      </c>
      <c r="F707"/>
      <c r="AD707" s="7"/>
      <c r="AE707" s="7"/>
    </row>
    <row r="708" spans="4:31" hidden="1" x14ac:dyDescent="0.2">
      <c r="D708" t="s">
        <v>791</v>
      </c>
      <c r="E708" t="s">
        <v>792</v>
      </c>
      <c r="F708"/>
      <c r="AD708" s="7"/>
      <c r="AE708" s="7"/>
    </row>
    <row r="709" spans="4:31" hidden="1" x14ac:dyDescent="0.2">
      <c r="D709" t="s">
        <v>793</v>
      </c>
      <c r="E709" t="s">
        <v>794</v>
      </c>
      <c r="F709"/>
      <c r="AD709" s="7"/>
      <c r="AE709" s="7"/>
    </row>
    <row r="710" spans="4:31" hidden="1" x14ac:dyDescent="0.2">
      <c r="D710" t="s">
        <v>795</v>
      </c>
      <c r="E710" t="s">
        <v>796</v>
      </c>
      <c r="F710"/>
      <c r="AD710" s="7"/>
      <c r="AE710" s="7"/>
    </row>
    <row r="711" spans="4:31" hidden="1" x14ac:dyDescent="0.2">
      <c r="D711" t="s">
        <v>797</v>
      </c>
      <c r="E711" t="s">
        <v>798</v>
      </c>
      <c r="F711"/>
      <c r="AD711" s="7"/>
      <c r="AE711" s="7"/>
    </row>
    <row r="712" spans="4:31" hidden="1" x14ac:dyDescent="0.2">
      <c r="D712" t="s">
        <v>799</v>
      </c>
      <c r="E712" t="s">
        <v>800</v>
      </c>
      <c r="F712"/>
      <c r="AD712" s="7"/>
      <c r="AE712" s="7"/>
    </row>
    <row r="713" spans="4:31" hidden="1" x14ac:dyDescent="0.2">
      <c r="D713" t="s">
        <v>801</v>
      </c>
      <c r="E713" t="s">
        <v>802</v>
      </c>
      <c r="F713"/>
      <c r="AD713" s="7"/>
      <c r="AE713" s="7"/>
    </row>
    <row r="714" spans="4:31" hidden="1" x14ac:dyDescent="0.2">
      <c r="D714" t="s">
        <v>803</v>
      </c>
      <c r="E714" t="s">
        <v>804</v>
      </c>
      <c r="F714"/>
      <c r="AD714" s="7"/>
      <c r="AE714" s="7"/>
    </row>
    <row r="715" spans="4:31" hidden="1" x14ac:dyDescent="0.2">
      <c r="D715" t="s">
        <v>805</v>
      </c>
      <c r="E715" t="s">
        <v>806</v>
      </c>
      <c r="F715"/>
      <c r="AD715" s="7"/>
      <c r="AE715" s="7"/>
    </row>
    <row r="716" spans="4:31" hidden="1" x14ac:dyDescent="0.2">
      <c r="D716" t="s">
        <v>807</v>
      </c>
      <c r="E716" t="s">
        <v>808</v>
      </c>
      <c r="F716"/>
      <c r="AD716" s="7"/>
      <c r="AE716" s="7"/>
    </row>
    <row r="717" spans="4:31" hidden="1" x14ac:dyDescent="0.2">
      <c r="D717" t="s">
        <v>809</v>
      </c>
      <c r="E717" t="s">
        <v>810</v>
      </c>
      <c r="F717"/>
      <c r="AD717" s="7"/>
      <c r="AE717" s="7"/>
    </row>
    <row r="718" spans="4:31" hidden="1" x14ac:dyDescent="0.2">
      <c r="D718" t="s">
        <v>811</v>
      </c>
      <c r="E718" t="s">
        <v>812</v>
      </c>
      <c r="F718"/>
      <c r="AD718" s="7"/>
      <c r="AE718" s="7"/>
    </row>
    <row r="719" spans="4:31" hidden="1" x14ac:dyDescent="0.2">
      <c r="D719" t="s">
        <v>813</v>
      </c>
      <c r="E719" t="s">
        <v>814</v>
      </c>
      <c r="F719"/>
      <c r="AD719" s="7"/>
      <c r="AE719" s="7"/>
    </row>
    <row r="720" spans="4:31" hidden="1" x14ac:dyDescent="0.2">
      <c r="D720" t="s">
        <v>815</v>
      </c>
      <c r="E720" t="s">
        <v>816</v>
      </c>
      <c r="F720"/>
      <c r="AD720" s="7"/>
      <c r="AE720" s="7"/>
    </row>
    <row r="721" spans="4:31" hidden="1" x14ac:dyDescent="0.2">
      <c r="D721" t="s">
        <v>817</v>
      </c>
      <c r="E721" t="s">
        <v>818</v>
      </c>
      <c r="F721"/>
      <c r="AD721" s="7"/>
      <c r="AE721" s="7"/>
    </row>
    <row r="722" spans="4:31" hidden="1" x14ac:dyDescent="0.2">
      <c r="D722" t="s">
        <v>819</v>
      </c>
      <c r="E722" t="s">
        <v>820</v>
      </c>
      <c r="F722"/>
      <c r="AD722" s="7"/>
      <c r="AE722" s="7"/>
    </row>
    <row r="723" spans="4:31" hidden="1" x14ac:dyDescent="0.2">
      <c r="D723" t="s">
        <v>821</v>
      </c>
      <c r="E723" t="s">
        <v>822</v>
      </c>
      <c r="F723"/>
      <c r="AD723" s="7"/>
      <c r="AE723" s="7"/>
    </row>
    <row r="724" spans="4:31" hidden="1" x14ac:dyDescent="0.2">
      <c r="D724" t="s">
        <v>823</v>
      </c>
      <c r="E724" t="s">
        <v>824</v>
      </c>
      <c r="F724"/>
      <c r="AD724" s="7"/>
      <c r="AE724" s="7"/>
    </row>
    <row r="725" spans="4:31" hidden="1" x14ac:dyDescent="0.2">
      <c r="D725" t="s">
        <v>825</v>
      </c>
      <c r="E725" t="s">
        <v>826</v>
      </c>
      <c r="F725"/>
      <c r="AD725" s="7"/>
      <c r="AE725" s="7"/>
    </row>
    <row r="726" spans="4:31" hidden="1" x14ac:dyDescent="0.2">
      <c r="D726" t="s">
        <v>827</v>
      </c>
      <c r="E726" t="s">
        <v>828</v>
      </c>
      <c r="F726"/>
      <c r="AD726" s="7"/>
      <c r="AE726" s="7"/>
    </row>
    <row r="727" spans="4:31" hidden="1" x14ac:dyDescent="0.2">
      <c r="D727" t="s">
        <v>829</v>
      </c>
      <c r="E727" t="s">
        <v>830</v>
      </c>
      <c r="F727"/>
      <c r="AD727" s="7"/>
      <c r="AE727" s="7"/>
    </row>
    <row r="728" spans="4:31" hidden="1" x14ac:dyDescent="0.2">
      <c r="D728" t="s">
        <v>831</v>
      </c>
      <c r="E728" t="s">
        <v>832</v>
      </c>
      <c r="F728"/>
      <c r="AD728" s="7"/>
      <c r="AE728" s="7"/>
    </row>
    <row r="729" spans="4:31" hidden="1" x14ac:dyDescent="0.2">
      <c r="D729" t="s">
        <v>833</v>
      </c>
      <c r="E729" t="s">
        <v>834</v>
      </c>
      <c r="F729"/>
      <c r="AD729" s="7"/>
      <c r="AE729" s="7"/>
    </row>
    <row r="730" spans="4:31" hidden="1" x14ac:dyDescent="0.2">
      <c r="D730" t="s">
        <v>835</v>
      </c>
      <c r="E730" t="s">
        <v>836</v>
      </c>
      <c r="F730"/>
      <c r="AD730" s="7"/>
      <c r="AE730" s="7"/>
    </row>
    <row r="731" spans="4:31" hidden="1" x14ac:dyDescent="0.2">
      <c r="D731" t="s">
        <v>837</v>
      </c>
      <c r="E731" t="s">
        <v>838</v>
      </c>
      <c r="F731"/>
      <c r="AD731" s="7"/>
      <c r="AE731" s="7"/>
    </row>
    <row r="732" spans="4:31" hidden="1" x14ac:dyDescent="0.2">
      <c r="D732" t="s">
        <v>839</v>
      </c>
      <c r="E732" t="s">
        <v>840</v>
      </c>
      <c r="F732"/>
      <c r="AD732" s="7"/>
      <c r="AE732" s="7"/>
    </row>
    <row r="733" spans="4:31" hidden="1" x14ac:dyDescent="0.2">
      <c r="D733" t="s">
        <v>841</v>
      </c>
      <c r="E733" t="s">
        <v>842</v>
      </c>
      <c r="F733"/>
      <c r="AD733" s="7"/>
      <c r="AE733" s="7"/>
    </row>
    <row r="734" spans="4:31" hidden="1" x14ac:dyDescent="0.2">
      <c r="D734" t="s">
        <v>843</v>
      </c>
      <c r="E734" t="s">
        <v>844</v>
      </c>
      <c r="F734"/>
      <c r="AD734" s="7"/>
      <c r="AE734" s="7"/>
    </row>
    <row r="735" spans="4:31" hidden="1" x14ac:dyDescent="0.2">
      <c r="D735" t="s">
        <v>845</v>
      </c>
      <c r="E735" t="s">
        <v>846</v>
      </c>
      <c r="F735"/>
      <c r="AD735" s="7"/>
      <c r="AE735" s="7"/>
    </row>
    <row r="736" spans="4:31" hidden="1" x14ac:dyDescent="0.2">
      <c r="D736" t="s">
        <v>847</v>
      </c>
      <c r="E736" t="s">
        <v>848</v>
      </c>
      <c r="F736"/>
      <c r="AD736" s="7"/>
      <c r="AE736" s="7"/>
    </row>
    <row r="737" spans="4:31" hidden="1" x14ac:dyDescent="0.2">
      <c r="D737" t="s">
        <v>849</v>
      </c>
      <c r="E737" t="s">
        <v>850</v>
      </c>
      <c r="F737"/>
      <c r="AD737" s="7"/>
      <c r="AE737" s="7"/>
    </row>
    <row r="738" spans="4:31" hidden="1" x14ac:dyDescent="0.2">
      <c r="D738" t="s">
        <v>851</v>
      </c>
      <c r="E738" t="s">
        <v>852</v>
      </c>
      <c r="F738"/>
      <c r="AD738" s="7"/>
      <c r="AE738" s="7"/>
    </row>
    <row r="739" spans="4:31" hidden="1" x14ac:dyDescent="0.2">
      <c r="D739" t="s">
        <v>853</v>
      </c>
      <c r="E739" t="s">
        <v>854</v>
      </c>
      <c r="F739"/>
      <c r="AD739" s="7"/>
      <c r="AE739" s="7"/>
    </row>
    <row r="740" spans="4:31" hidden="1" x14ac:dyDescent="0.2">
      <c r="D740" t="s">
        <v>855</v>
      </c>
      <c r="E740" t="s">
        <v>856</v>
      </c>
      <c r="F740"/>
      <c r="AD740" s="7"/>
      <c r="AE740" s="7"/>
    </row>
    <row r="741" spans="4:31" hidden="1" x14ac:dyDescent="0.2">
      <c r="D741" t="s">
        <v>857</v>
      </c>
      <c r="E741" t="s">
        <v>858</v>
      </c>
      <c r="F741"/>
      <c r="AD741" s="7"/>
      <c r="AE741" s="7"/>
    </row>
    <row r="742" spans="4:31" hidden="1" x14ac:dyDescent="0.2">
      <c r="D742" t="s">
        <v>859</v>
      </c>
      <c r="E742" t="s">
        <v>860</v>
      </c>
      <c r="F742"/>
      <c r="AD742" s="7"/>
      <c r="AE742" s="7"/>
    </row>
    <row r="743" spans="4:31" hidden="1" x14ac:dyDescent="0.2">
      <c r="D743" t="s">
        <v>861</v>
      </c>
      <c r="E743" t="s">
        <v>862</v>
      </c>
      <c r="F743"/>
      <c r="AD743" s="7"/>
      <c r="AE743" s="7"/>
    </row>
    <row r="744" spans="4:31" hidden="1" x14ac:dyDescent="0.2">
      <c r="D744" t="s">
        <v>863</v>
      </c>
      <c r="E744" t="s">
        <v>864</v>
      </c>
      <c r="F744"/>
      <c r="AD744" s="7"/>
      <c r="AE744" s="7"/>
    </row>
    <row r="745" spans="4:31" hidden="1" x14ac:dyDescent="0.2">
      <c r="D745" t="s">
        <v>865</v>
      </c>
      <c r="E745" t="s">
        <v>866</v>
      </c>
      <c r="F745"/>
      <c r="AD745" s="7"/>
      <c r="AE745" s="7"/>
    </row>
    <row r="746" spans="4:31" hidden="1" x14ac:dyDescent="0.2">
      <c r="D746" t="s">
        <v>867</v>
      </c>
      <c r="E746" t="s">
        <v>868</v>
      </c>
      <c r="F746"/>
      <c r="AD746" s="7"/>
      <c r="AE746" s="7"/>
    </row>
    <row r="747" spans="4:31" hidden="1" x14ac:dyDescent="0.2">
      <c r="D747" t="s">
        <v>869</v>
      </c>
      <c r="E747" t="s">
        <v>870</v>
      </c>
      <c r="F747"/>
      <c r="AD747" s="7"/>
      <c r="AE747" s="7"/>
    </row>
    <row r="748" spans="4:31" hidden="1" x14ac:dyDescent="0.2">
      <c r="D748" t="s">
        <v>871</v>
      </c>
      <c r="E748" t="s">
        <v>872</v>
      </c>
      <c r="F748"/>
      <c r="AD748" s="7"/>
      <c r="AE748" s="7"/>
    </row>
    <row r="749" spans="4:31" hidden="1" x14ac:dyDescent="0.2">
      <c r="D749" t="s">
        <v>873</v>
      </c>
      <c r="E749" t="s">
        <v>874</v>
      </c>
      <c r="F749"/>
      <c r="AD749" s="7"/>
      <c r="AE749" s="7"/>
    </row>
    <row r="750" spans="4:31" hidden="1" x14ac:dyDescent="0.2">
      <c r="D750" t="s">
        <v>875</v>
      </c>
      <c r="E750" t="s">
        <v>876</v>
      </c>
      <c r="F750"/>
      <c r="AD750" s="7"/>
      <c r="AE750" s="7"/>
    </row>
    <row r="751" spans="4:31" hidden="1" x14ac:dyDescent="0.2">
      <c r="D751" t="s">
        <v>877</v>
      </c>
      <c r="E751" t="s">
        <v>878</v>
      </c>
      <c r="F751"/>
      <c r="AD751" s="7"/>
      <c r="AE751" s="7"/>
    </row>
    <row r="752" spans="4:31" hidden="1" x14ac:dyDescent="0.2">
      <c r="D752" t="s">
        <v>879</v>
      </c>
      <c r="E752" t="s">
        <v>880</v>
      </c>
      <c r="F752"/>
      <c r="AD752" s="7"/>
      <c r="AE752" s="7"/>
    </row>
    <row r="753" spans="4:31" hidden="1" x14ac:dyDescent="0.2">
      <c r="D753" t="s">
        <v>881</v>
      </c>
      <c r="E753" t="s">
        <v>882</v>
      </c>
      <c r="F753"/>
      <c r="AD753" s="7"/>
      <c r="AE753" s="7"/>
    </row>
    <row r="754" spans="4:31" hidden="1" x14ac:dyDescent="0.2">
      <c r="D754" t="s">
        <v>883</v>
      </c>
      <c r="E754" t="s">
        <v>884</v>
      </c>
      <c r="F754"/>
      <c r="AD754" s="7"/>
      <c r="AE754" s="7"/>
    </row>
    <row r="755" spans="4:31" hidden="1" x14ac:dyDescent="0.2">
      <c r="D755" t="s">
        <v>885</v>
      </c>
      <c r="E755" t="s">
        <v>886</v>
      </c>
      <c r="F755"/>
      <c r="AD755" s="7"/>
      <c r="AE755" s="7"/>
    </row>
    <row r="756" spans="4:31" hidden="1" x14ac:dyDescent="0.2">
      <c r="D756" t="s">
        <v>887</v>
      </c>
      <c r="E756" t="s">
        <v>888</v>
      </c>
      <c r="F756"/>
      <c r="AD756" s="7"/>
      <c r="AE756" s="7"/>
    </row>
    <row r="757" spans="4:31" hidden="1" x14ac:dyDescent="0.2">
      <c r="D757" t="s">
        <v>889</v>
      </c>
      <c r="E757" t="s">
        <v>890</v>
      </c>
      <c r="F757"/>
      <c r="AD757" s="7"/>
      <c r="AE757" s="7"/>
    </row>
    <row r="758" spans="4:31" hidden="1" x14ac:dyDescent="0.2">
      <c r="D758" t="s">
        <v>891</v>
      </c>
      <c r="E758" t="s">
        <v>892</v>
      </c>
      <c r="F758"/>
      <c r="AD758" s="7"/>
      <c r="AE758" s="7"/>
    </row>
    <row r="759" spans="4:31" hidden="1" x14ac:dyDescent="0.2">
      <c r="D759" t="s">
        <v>893</v>
      </c>
      <c r="E759" t="s">
        <v>894</v>
      </c>
      <c r="F759"/>
      <c r="AD759" s="7"/>
      <c r="AE759" s="7"/>
    </row>
    <row r="760" spans="4:31" hidden="1" x14ac:dyDescent="0.2">
      <c r="D760" t="s">
        <v>895</v>
      </c>
      <c r="E760" t="s">
        <v>896</v>
      </c>
      <c r="F760"/>
      <c r="AD760" s="7"/>
      <c r="AE760" s="7"/>
    </row>
    <row r="761" spans="4:31" hidden="1" x14ac:dyDescent="0.2">
      <c r="D761" t="s">
        <v>897</v>
      </c>
      <c r="E761" t="s">
        <v>898</v>
      </c>
      <c r="F761"/>
      <c r="AD761" s="7"/>
      <c r="AE761" s="7"/>
    </row>
    <row r="762" spans="4:31" hidden="1" x14ac:dyDescent="0.2">
      <c r="D762" t="s">
        <v>899</v>
      </c>
      <c r="E762" t="s">
        <v>900</v>
      </c>
      <c r="F762"/>
      <c r="AD762" s="7"/>
      <c r="AE762" s="7"/>
    </row>
    <row r="763" spans="4:31" hidden="1" x14ac:dyDescent="0.2">
      <c r="D763" t="s">
        <v>901</v>
      </c>
      <c r="E763" t="s">
        <v>902</v>
      </c>
      <c r="F763"/>
      <c r="AD763" s="7"/>
      <c r="AE763" s="7"/>
    </row>
    <row r="764" spans="4:31" hidden="1" x14ac:dyDescent="0.2">
      <c r="D764" t="s">
        <v>903</v>
      </c>
      <c r="E764" t="s">
        <v>904</v>
      </c>
      <c r="F764"/>
      <c r="AD764" s="7"/>
      <c r="AE764" s="7"/>
    </row>
    <row r="765" spans="4:31" hidden="1" x14ac:dyDescent="0.2">
      <c r="D765" t="s">
        <v>905</v>
      </c>
      <c r="E765" t="s">
        <v>906</v>
      </c>
      <c r="F765"/>
      <c r="AD765" s="7"/>
      <c r="AE765" s="7"/>
    </row>
    <row r="766" spans="4:31" hidden="1" x14ac:dyDescent="0.2">
      <c r="D766" t="s">
        <v>907</v>
      </c>
      <c r="E766" t="s">
        <v>908</v>
      </c>
      <c r="F766"/>
      <c r="AD766" s="7"/>
      <c r="AE766" s="7"/>
    </row>
    <row r="767" spans="4:31" hidden="1" x14ac:dyDescent="0.2">
      <c r="D767" t="s">
        <v>909</v>
      </c>
      <c r="E767" t="s">
        <v>910</v>
      </c>
      <c r="F767"/>
      <c r="AD767" s="7"/>
      <c r="AE767" s="7"/>
    </row>
    <row r="768" spans="4:31" hidden="1" x14ac:dyDescent="0.2">
      <c r="D768" t="s">
        <v>911</v>
      </c>
      <c r="E768" t="s">
        <v>912</v>
      </c>
      <c r="F768"/>
      <c r="AD768" s="7"/>
      <c r="AE768" s="7"/>
    </row>
    <row r="769" spans="4:31" hidden="1" x14ac:dyDescent="0.2">
      <c r="D769" t="s">
        <v>913</v>
      </c>
      <c r="E769" t="s">
        <v>914</v>
      </c>
      <c r="F769"/>
      <c r="AD769" s="7"/>
      <c r="AE769" s="7"/>
    </row>
    <row r="770" spans="4:31" hidden="1" x14ac:dyDescent="0.2">
      <c r="D770" t="s">
        <v>915</v>
      </c>
      <c r="E770" t="s">
        <v>916</v>
      </c>
      <c r="F770"/>
      <c r="AD770" s="7"/>
      <c r="AE770" s="7"/>
    </row>
    <row r="771" spans="4:31" hidden="1" x14ac:dyDescent="0.2">
      <c r="D771" t="s">
        <v>917</v>
      </c>
      <c r="E771" t="s">
        <v>918</v>
      </c>
      <c r="F771"/>
      <c r="AD771" s="7"/>
      <c r="AE771" s="7"/>
    </row>
    <row r="772" spans="4:31" hidden="1" x14ac:dyDescent="0.2">
      <c r="D772" t="s">
        <v>919</v>
      </c>
      <c r="E772" t="s">
        <v>920</v>
      </c>
      <c r="F772"/>
      <c r="AD772" s="7"/>
      <c r="AE772" s="7"/>
    </row>
    <row r="773" spans="4:31" hidden="1" x14ac:dyDescent="0.2">
      <c r="D773" t="s">
        <v>921</v>
      </c>
      <c r="E773" t="s">
        <v>922</v>
      </c>
      <c r="F773"/>
      <c r="AD773" s="7"/>
      <c r="AE773" s="7"/>
    </row>
    <row r="774" spans="4:31" hidden="1" x14ac:dyDescent="0.2">
      <c r="D774" t="s">
        <v>923</v>
      </c>
      <c r="E774" t="s">
        <v>924</v>
      </c>
      <c r="F774"/>
      <c r="AD774" s="7"/>
      <c r="AE774" s="7"/>
    </row>
    <row r="775" spans="4:31" hidden="1" x14ac:dyDescent="0.2">
      <c r="D775" t="s">
        <v>925</v>
      </c>
      <c r="E775" t="s">
        <v>926</v>
      </c>
      <c r="F775"/>
      <c r="AD775" s="7"/>
      <c r="AE775" s="7"/>
    </row>
    <row r="776" spans="4:31" hidden="1" x14ac:dyDescent="0.2">
      <c r="D776" t="s">
        <v>927</v>
      </c>
      <c r="E776" t="s">
        <v>928</v>
      </c>
      <c r="F776"/>
      <c r="AD776" s="7"/>
      <c r="AE776" s="7"/>
    </row>
    <row r="777" spans="4:31" hidden="1" x14ac:dyDescent="0.2">
      <c r="D777" t="s">
        <v>929</v>
      </c>
      <c r="E777" t="s">
        <v>930</v>
      </c>
      <c r="F777"/>
      <c r="AD777" s="7"/>
      <c r="AE777" s="7"/>
    </row>
    <row r="778" spans="4:31" hidden="1" x14ac:dyDescent="0.2">
      <c r="D778" t="s">
        <v>931</v>
      </c>
      <c r="E778" t="s">
        <v>932</v>
      </c>
      <c r="F778"/>
      <c r="AD778" s="7"/>
      <c r="AE778" s="7"/>
    </row>
    <row r="779" spans="4:31" hidden="1" x14ac:dyDescent="0.2">
      <c r="D779" t="s">
        <v>933</v>
      </c>
      <c r="E779" t="s">
        <v>934</v>
      </c>
      <c r="F779"/>
      <c r="AD779" s="7"/>
      <c r="AE779" s="7"/>
    </row>
    <row r="780" spans="4:31" hidden="1" x14ac:dyDescent="0.2">
      <c r="D780" t="s">
        <v>935</v>
      </c>
      <c r="E780" t="s">
        <v>936</v>
      </c>
      <c r="F780"/>
      <c r="AD780" s="7"/>
      <c r="AE780" s="7"/>
    </row>
    <row r="781" spans="4:31" hidden="1" x14ac:dyDescent="0.2">
      <c r="D781" t="s">
        <v>937</v>
      </c>
      <c r="E781" t="s">
        <v>938</v>
      </c>
      <c r="F781"/>
      <c r="AD781" s="7"/>
      <c r="AE781" s="7"/>
    </row>
    <row r="782" spans="4:31" hidden="1" x14ac:dyDescent="0.2">
      <c r="D782" t="s">
        <v>939</v>
      </c>
      <c r="E782" t="s">
        <v>940</v>
      </c>
      <c r="F782"/>
      <c r="AD782" s="7"/>
      <c r="AE782" s="7"/>
    </row>
    <row r="783" spans="4:31" hidden="1" x14ac:dyDescent="0.2">
      <c r="D783" t="s">
        <v>941</v>
      </c>
      <c r="E783" t="s">
        <v>942</v>
      </c>
      <c r="F783"/>
      <c r="AD783" s="7"/>
      <c r="AE783" s="7"/>
    </row>
    <row r="784" spans="4:31" hidden="1" x14ac:dyDescent="0.2">
      <c r="D784" t="s">
        <v>943</v>
      </c>
      <c r="E784" t="s">
        <v>944</v>
      </c>
      <c r="F784"/>
      <c r="AD784" s="7"/>
      <c r="AE784" s="7"/>
    </row>
    <row r="785" spans="4:31" hidden="1" x14ac:dyDescent="0.2">
      <c r="D785" t="s">
        <v>945</v>
      </c>
      <c r="E785" t="s">
        <v>946</v>
      </c>
      <c r="F785"/>
      <c r="AD785" s="7"/>
      <c r="AE785" s="7"/>
    </row>
    <row r="786" spans="4:31" hidden="1" x14ac:dyDescent="0.2">
      <c r="D786" t="s">
        <v>947</v>
      </c>
      <c r="E786" t="s">
        <v>948</v>
      </c>
      <c r="F786"/>
      <c r="AD786" s="7"/>
      <c r="AE786" s="7"/>
    </row>
    <row r="787" spans="4:31" hidden="1" x14ac:dyDescent="0.2">
      <c r="D787" t="s">
        <v>949</v>
      </c>
      <c r="E787" t="s">
        <v>950</v>
      </c>
      <c r="F787"/>
      <c r="AD787" s="7"/>
      <c r="AE787" s="7"/>
    </row>
    <row r="788" spans="4:31" hidden="1" x14ac:dyDescent="0.2">
      <c r="D788" t="s">
        <v>951</v>
      </c>
      <c r="E788" t="s">
        <v>952</v>
      </c>
      <c r="F788"/>
      <c r="AD788" s="7"/>
      <c r="AE788" s="7"/>
    </row>
    <row r="789" spans="4:31" hidden="1" x14ac:dyDescent="0.2">
      <c r="D789" t="s">
        <v>953</v>
      </c>
      <c r="E789" t="s">
        <v>954</v>
      </c>
      <c r="F789"/>
      <c r="AD789" s="7"/>
      <c r="AE789" s="7"/>
    </row>
    <row r="790" spans="4:31" hidden="1" x14ac:dyDescent="0.2">
      <c r="D790" t="s">
        <v>955</v>
      </c>
      <c r="E790" t="s">
        <v>956</v>
      </c>
      <c r="F790"/>
      <c r="AD790" s="7"/>
      <c r="AE790" s="7"/>
    </row>
    <row r="791" spans="4:31" hidden="1" x14ac:dyDescent="0.2">
      <c r="D791" t="s">
        <v>957</v>
      </c>
      <c r="E791" t="s">
        <v>958</v>
      </c>
      <c r="F791"/>
      <c r="AD791" s="7"/>
      <c r="AE791" s="7"/>
    </row>
    <row r="792" spans="4:31" hidden="1" x14ac:dyDescent="0.2">
      <c r="D792" t="s">
        <v>959</v>
      </c>
      <c r="E792" t="s">
        <v>960</v>
      </c>
      <c r="F792"/>
      <c r="AD792" s="7"/>
      <c r="AE792" s="7"/>
    </row>
    <row r="793" spans="4:31" hidden="1" x14ac:dyDescent="0.2">
      <c r="D793" t="s">
        <v>961</v>
      </c>
      <c r="E793" t="s">
        <v>962</v>
      </c>
      <c r="F793"/>
      <c r="AD793" s="7"/>
      <c r="AE793" s="7"/>
    </row>
    <row r="794" spans="4:31" hidden="1" x14ac:dyDescent="0.2">
      <c r="D794" t="s">
        <v>963</v>
      </c>
      <c r="E794" t="s">
        <v>964</v>
      </c>
      <c r="F794"/>
      <c r="AD794" s="7"/>
      <c r="AE794" s="7"/>
    </row>
    <row r="795" spans="4:31" hidden="1" x14ac:dyDescent="0.2">
      <c r="D795" t="s">
        <v>965</v>
      </c>
      <c r="E795" t="s">
        <v>966</v>
      </c>
      <c r="F795"/>
      <c r="AD795" s="7"/>
      <c r="AE795" s="7"/>
    </row>
    <row r="796" spans="4:31" hidden="1" x14ac:dyDescent="0.2">
      <c r="D796" t="s">
        <v>967</v>
      </c>
      <c r="E796" t="s">
        <v>968</v>
      </c>
      <c r="F796"/>
      <c r="AD796" s="7"/>
      <c r="AE796" s="7"/>
    </row>
    <row r="797" spans="4:31" hidden="1" x14ac:dyDescent="0.2">
      <c r="D797" t="s">
        <v>969</v>
      </c>
      <c r="E797" t="s">
        <v>970</v>
      </c>
      <c r="F797"/>
      <c r="AD797" s="7"/>
      <c r="AE797" s="7"/>
    </row>
    <row r="798" spans="4:31" hidden="1" x14ac:dyDescent="0.2">
      <c r="D798" t="s">
        <v>971</v>
      </c>
      <c r="E798" t="s">
        <v>972</v>
      </c>
      <c r="F798"/>
      <c r="AD798" s="7"/>
      <c r="AE798" s="7"/>
    </row>
    <row r="799" spans="4:31" hidden="1" x14ac:dyDescent="0.2">
      <c r="D799" t="s">
        <v>973</v>
      </c>
      <c r="E799" t="s">
        <v>974</v>
      </c>
      <c r="F799"/>
      <c r="AD799" s="7"/>
      <c r="AE799" s="7"/>
    </row>
    <row r="800" spans="4:31" hidden="1" x14ac:dyDescent="0.2">
      <c r="D800" t="s">
        <v>975</v>
      </c>
      <c r="E800" t="s">
        <v>976</v>
      </c>
      <c r="F800"/>
      <c r="AD800" s="7"/>
      <c r="AE800" s="7"/>
    </row>
    <row r="801" spans="4:31" hidden="1" x14ac:dyDescent="0.2">
      <c r="D801" t="s">
        <v>977</v>
      </c>
      <c r="E801" t="s">
        <v>978</v>
      </c>
      <c r="F801"/>
      <c r="AD801" s="7"/>
      <c r="AE801" s="7"/>
    </row>
    <row r="802" spans="4:31" hidden="1" x14ac:dyDescent="0.2">
      <c r="D802" t="s">
        <v>979</v>
      </c>
      <c r="E802" t="s">
        <v>980</v>
      </c>
      <c r="F802"/>
      <c r="AD802" s="7"/>
      <c r="AE802" s="7"/>
    </row>
    <row r="803" spans="4:31" hidden="1" x14ac:dyDescent="0.2">
      <c r="D803" t="s">
        <v>981</v>
      </c>
      <c r="E803" t="s">
        <v>982</v>
      </c>
      <c r="F803"/>
      <c r="AD803" s="7"/>
      <c r="AE803" s="7"/>
    </row>
    <row r="804" spans="4:31" hidden="1" x14ac:dyDescent="0.2">
      <c r="D804" t="s">
        <v>983</v>
      </c>
      <c r="E804" t="s">
        <v>984</v>
      </c>
      <c r="F804"/>
      <c r="AD804" s="7"/>
      <c r="AE804" s="7"/>
    </row>
    <row r="805" spans="4:31" hidden="1" x14ac:dyDescent="0.2">
      <c r="D805" t="s">
        <v>985</v>
      </c>
      <c r="E805" t="s">
        <v>986</v>
      </c>
      <c r="F805"/>
      <c r="AD805" s="7"/>
      <c r="AE805" s="7"/>
    </row>
    <row r="806" spans="4:31" hidden="1" x14ac:dyDescent="0.2">
      <c r="D806" t="s">
        <v>987</v>
      </c>
      <c r="E806" t="s">
        <v>988</v>
      </c>
      <c r="F806"/>
      <c r="AD806" s="7"/>
      <c r="AE806" s="7"/>
    </row>
    <row r="807" spans="4:31" hidden="1" x14ac:dyDescent="0.2">
      <c r="D807" t="s">
        <v>989</v>
      </c>
      <c r="E807" t="s">
        <v>990</v>
      </c>
      <c r="F807"/>
      <c r="AD807" s="7"/>
      <c r="AE807" s="7"/>
    </row>
    <row r="808" spans="4:31" hidden="1" x14ac:dyDescent="0.2">
      <c r="D808" t="s">
        <v>991</v>
      </c>
      <c r="E808" t="s">
        <v>992</v>
      </c>
      <c r="F808"/>
      <c r="AD808" s="7"/>
      <c r="AE808" s="7"/>
    </row>
    <row r="809" spans="4:31" hidden="1" x14ac:dyDescent="0.2">
      <c r="D809" t="s">
        <v>993</v>
      </c>
      <c r="E809" t="s">
        <v>994</v>
      </c>
      <c r="F809"/>
      <c r="AD809" s="7"/>
      <c r="AE809" s="7"/>
    </row>
    <row r="810" spans="4:31" hidden="1" x14ac:dyDescent="0.2">
      <c r="D810" t="s">
        <v>995</v>
      </c>
      <c r="E810" t="s">
        <v>996</v>
      </c>
      <c r="F810"/>
      <c r="AD810" s="7"/>
      <c r="AE810" s="7"/>
    </row>
    <row r="811" spans="4:31" hidden="1" x14ac:dyDescent="0.2">
      <c r="D811" t="s">
        <v>997</v>
      </c>
      <c r="E811" t="s">
        <v>998</v>
      </c>
      <c r="F811"/>
      <c r="AD811" s="7"/>
      <c r="AE811" s="7"/>
    </row>
    <row r="812" spans="4:31" hidden="1" x14ac:dyDescent="0.2">
      <c r="D812" t="s">
        <v>999</v>
      </c>
      <c r="E812" t="s">
        <v>1000</v>
      </c>
      <c r="F812"/>
      <c r="AD812" s="7"/>
      <c r="AE812" s="7"/>
    </row>
    <row r="813" spans="4:31" hidden="1" x14ac:dyDescent="0.2">
      <c r="D813" t="s">
        <v>1001</v>
      </c>
      <c r="E813" t="s">
        <v>1002</v>
      </c>
      <c r="F813"/>
      <c r="AD813" s="7"/>
      <c r="AE813" s="7"/>
    </row>
    <row r="814" spans="4:31" hidden="1" x14ac:dyDescent="0.2">
      <c r="D814" t="s">
        <v>1003</v>
      </c>
      <c r="E814" t="s">
        <v>1004</v>
      </c>
      <c r="F814"/>
      <c r="AD814" s="7"/>
      <c r="AE814" s="7"/>
    </row>
    <row r="815" spans="4:31" hidden="1" x14ac:dyDescent="0.2">
      <c r="D815" t="s">
        <v>1005</v>
      </c>
      <c r="E815" t="s">
        <v>1006</v>
      </c>
      <c r="F815"/>
      <c r="AD815" s="7"/>
      <c r="AE815" s="7"/>
    </row>
    <row r="816" spans="4:31" hidden="1" x14ac:dyDescent="0.2">
      <c r="D816" t="s">
        <v>1007</v>
      </c>
      <c r="E816" t="s">
        <v>1008</v>
      </c>
      <c r="F816"/>
      <c r="AD816" s="7"/>
      <c r="AE816" s="7"/>
    </row>
    <row r="817" spans="4:31" hidden="1" x14ac:dyDescent="0.2">
      <c r="D817" t="s">
        <v>1009</v>
      </c>
      <c r="E817" t="s">
        <v>1010</v>
      </c>
      <c r="F817"/>
      <c r="AD817" s="7"/>
      <c r="AE817" s="7"/>
    </row>
    <row r="818" spans="4:31" hidden="1" x14ac:dyDescent="0.2">
      <c r="D818" t="s">
        <v>1011</v>
      </c>
      <c r="E818" t="s">
        <v>1012</v>
      </c>
      <c r="F818"/>
      <c r="AD818" s="7"/>
      <c r="AE818" s="7"/>
    </row>
    <row r="819" spans="4:31" hidden="1" x14ac:dyDescent="0.2">
      <c r="D819" t="s">
        <v>1013</v>
      </c>
      <c r="E819" t="s">
        <v>1014</v>
      </c>
      <c r="F819"/>
      <c r="AD819" s="7"/>
      <c r="AE819" s="7"/>
    </row>
    <row r="820" spans="4:31" hidden="1" x14ac:dyDescent="0.2">
      <c r="D820" t="s">
        <v>1015</v>
      </c>
      <c r="E820" t="s">
        <v>1016</v>
      </c>
      <c r="F820"/>
      <c r="AD820" s="7"/>
      <c r="AE820" s="7"/>
    </row>
    <row r="821" spans="4:31" hidden="1" x14ac:dyDescent="0.2">
      <c r="D821" t="s">
        <v>1017</v>
      </c>
      <c r="E821" t="s">
        <v>1018</v>
      </c>
      <c r="F821"/>
      <c r="AD821" s="7"/>
      <c r="AE821" s="7"/>
    </row>
    <row r="822" spans="4:31" hidden="1" x14ac:dyDescent="0.2">
      <c r="D822" t="s">
        <v>1019</v>
      </c>
      <c r="E822" t="s">
        <v>1020</v>
      </c>
      <c r="F822"/>
      <c r="AD822" s="7"/>
      <c r="AE822" s="7"/>
    </row>
    <row r="823" spans="4:31" hidden="1" x14ac:dyDescent="0.2">
      <c r="D823" t="s">
        <v>1021</v>
      </c>
      <c r="E823" t="s">
        <v>1022</v>
      </c>
      <c r="F823"/>
      <c r="AD823" s="7"/>
      <c r="AE823" s="7"/>
    </row>
    <row r="824" spans="4:31" hidden="1" x14ac:dyDescent="0.2">
      <c r="D824" t="s">
        <v>1023</v>
      </c>
      <c r="E824" t="s">
        <v>1024</v>
      </c>
      <c r="F824"/>
      <c r="AD824" s="7"/>
      <c r="AE824" s="7"/>
    </row>
    <row r="825" spans="4:31" hidden="1" x14ac:dyDescent="0.2">
      <c r="D825" t="s">
        <v>1025</v>
      </c>
      <c r="E825" t="s">
        <v>1026</v>
      </c>
      <c r="F825"/>
      <c r="AD825" s="7"/>
      <c r="AE825" s="7"/>
    </row>
    <row r="826" spans="4:31" hidden="1" x14ac:dyDescent="0.2">
      <c r="D826" t="s">
        <v>1027</v>
      </c>
      <c r="E826" t="s">
        <v>1028</v>
      </c>
      <c r="F826"/>
      <c r="AD826" s="7"/>
      <c r="AE826" s="7"/>
    </row>
    <row r="827" spans="4:31" hidden="1" x14ac:dyDescent="0.2">
      <c r="D827" t="s">
        <v>1029</v>
      </c>
      <c r="E827" t="s">
        <v>1030</v>
      </c>
      <c r="F827"/>
      <c r="AD827" s="7"/>
      <c r="AE827" s="7"/>
    </row>
    <row r="828" spans="4:31" hidden="1" x14ac:dyDescent="0.2">
      <c r="D828" t="s">
        <v>1031</v>
      </c>
      <c r="E828" t="s">
        <v>1032</v>
      </c>
      <c r="F828"/>
      <c r="AD828" s="7"/>
      <c r="AE828" s="7"/>
    </row>
    <row r="829" spans="4:31" hidden="1" x14ac:dyDescent="0.2">
      <c r="D829" t="s">
        <v>1033</v>
      </c>
      <c r="E829" t="s">
        <v>1034</v>
      </c>
      <c r="F829"/>
      <c r="AD829" s="7"/>
      <c r="AE829" s="7"/>
    </row>
    <row r="830" spans="4:31" hidden="1" x14ac:dyDescent="0.2">
      <c r="D830" t="s">
        <v>1035</v>
      </c>
      <c r="E830" t="s">
        <v>1036</v>
      </c>
      <c r="F830"/>
      <c r="AD830" s="7"/>
      <c r="AE830" s="7"/>
    </row>
    <row r="831" spans="4:31" hidden="1" x14ac:dyDescent="0.2">
      <c r="D831" t="s">
        <v>1037</v>
      </c>
      <c r="E831" t="s">
        <v>1038</v>
      </c>
      <c r="F831"/>
      <c r="AD831" s="7"/>
      <c r="AE831" s="7"/>
    </row>
    <row r="832" spans="4:31" hidden="1" x14ac:dyDescent="0.2">
      <c r="D832" t="s">
        <v>1039</v>
      </c>
      <c r="E832" t="s">
        <v>1040</v>
      </c>
      <c r="F832"/>
      <c r="AD832" s="7"/>
      <c r="AE832" s="7"/>
    </row>
    <row r="833" spans="4:31" hidden="1" x14ac:dyDescent="0.2">
      <c r="D833" t="s">
        <v>1041</v>
      </c>
      <c r="E833" t="s">
        <v>1042</v>
      </c>
      <c r="F833"/>
      <c r="AD833" s="7"/>
      <c r="AE833" s="7"/>
    </row>
    <row r="834" spans="4:31" hidden="1" x14ac:dyDescent="0.2">
      <c r="D834" t="s">
        <v>1043</v>
      </c>
      <c r="E834" t="s">
        <v>1044</v>
      </c>
      <c r="F834"/>
      <c r="AD834" s="7"/>
      <c r="AE834" s="7"/>
    </row>
    <row r="835" spans="4:31" hidden="1" x14ac:dyDescent="0.2">
      <c r="D835" t="s">
        <v>1045</v>
      </c>
      <c r="E835" t="s">
        <v>1046</v>
      </c>
      <c r="F835"/>
      <c r="AD835" s="7"/>
      <c r="AE835" s="7"/>
    </row>
    <row r="836" spans="4:31" hidden="1" x14ac:dyDescent="0.2">
      <c r="D836" t="s">
        <v>1047</v>
      </c>
      <c r="E836" t="s">
        <v>1048</v>
      </c>
      <c r="F836"/>
      <c r="AD836" s="7"/>
      <c r="AE836" s="7"/>
    </row>
    <row r="837" spans="4:31" hidden="1" x14ac:dyDescent="0.2">
      <c r="D837" t="s">
        <v>1049</v>
      </c>
      <c r="E837" t="s">
        <v>1050</v>
      </c>
      <c r="F837"/>
      <c r="AD837" s="7"/>
      <c r="AE837" s="7"/>
    </row>
    <row r="838" spans="4:31" hidden="1" x14ac:dyDescent="0.2">
      <c r="D838" t="s">
        <v>1051</v>
      </c>
      <c r="E838" t="s">
        <v>1052</v>
      </c>
      <c r="F838"/>
      <c r="AD838" s="7"/>
      <c r="AE838" s="7"/>
    </row>
    <row r="839" spans="4:31" hidden="1" x14ac:dyDescent="0.2">
      <c r="D839" t="s">
        <v>1053</v>
      </c>
      <c r="E839" t="s">
        <v>1054</v>
      </c>
      <c r="F839"/>
      <c r="AD839" s="7"/>
      <c r="AE839" s="7"/>
    </row>
    <row r="840" spans="4:31" hidden="1" x14ac:dyDescent="0.2">
      <c r="D840" t="s">
        <v>1055</v>
      </c>
      <c r="E840" t="s">
        <v>1056</v>
      </c>
      <c r="F840"/>
      <c r="AD840" s="7"/>
      <c r="AE840" s="7"/>
    </row>
    <row r="841" spans="4:31" hidden="1" x14ac:dyDescent="0.2">
      <c r="D841" t="s">
        <v>1057</v>
      </c>
      <c r="E841" t="s">
        <v>1058</v>
      </c>
      <c r="F841"/>
      <c r="AD841" s="7"/>
      <c r="AE841" s="7"/>
    </row>
    <row r="842" spans="4:31" hidden="1" x14ac:dyDescent="0.2">
      <c r="D842" t="s">
        <v>1059</v>
      </c>
      <c r="E842" t="s">
        <v>1060</v>
      </c>
      <c r="F842"/>
      <c r="AD842" s="7"/>
      <c r="AE842" s="7"/>
    </row>
    <row r="843" spans="4:31" hidden="1" x14ac:dyDescent="0.2">
      <c r="D843" t="s">
        <v>1061</v>
      </c>
      <c r="E843" t="s">
        <v>1062</v>
      </c>
      <c r="F843"/>
      <c r="AD843" s="7"/>
      <c r="AE843" s="7"/>
    </row>
    <row r="844" spans="4:31" hidden="1" x14ac:dyDescent="0.2">
      <c r="D844" t="s">
        <v>1063</v>
      </c>
      <c r="E844" t="s">
        <v>1064</v>
      </c>
      <c r="F844"/>
      <c r="AD844" s="7"/>
      <c r="AE844" s="7"/>
    </row>
    <row r="845" spans="4:31" hidden="1" x14ac:dyDescent="0.2">
      <c r="D845" t="s">
        <v>1065</v>
      </c>
      <c r="E845" t="s">
        <v>1066</v>
      </c>
      <c r="F845"/>
      <c r="AD845" s="7"/>
      <c r="AE845" s="7"/>
    </row>
    <row r="846" spans="4:31" hidden="1" x14ac:dyDescent="0.2">
      <c r="D846" t="s">
        <v>1067</v>
      </c>
      <c r="E846" t="s">
        <v>1068</v>
      </c>
      <c r="F846"/>
      <c r="AD846" s="7"/>
      <c r="AE846" s="7"/>
    </row>
    <row r="847" spans="4:31" hidden="1" x14ac:dyDescent="0.2">
      <c r="D847" t="s">
        <v>1069</v>
      </c>
      <c r="E847" t="s">
        <v>1070</v>
      </c>
      <c r="F847"/>
      <c r="AD847" s="7"/>
      <c r="AE847" s="7"/>
    </row>
    <row r="848" spans="4:31" hidden="1" x14ac:dyDescent="0.2">
      <c r="D848" t="s">
        <v>1071</v>
      </c>
      <c r="E848" t="s">
        <v>1072</v>
      </c>
      <c r="F848"/>
      <c r="AD848" s="7"/>
      <c r="AE848" s="7"/>
    </row>
    <row r="849" spans="4:31" hidden="1" x14ac:dyDescent="0.2">
      <c r="D849" t="s">
        <v>1073</v>
      </c>
      <c r="E849" t="s">
        <v>1074</v>
      </c>
      <c r="F849"/>
      <c r="AD849" s="7"/>
      <c r="AE849" s="7"/>
    </row>
    <row r="850" spans="4:31" hidden="1" x14ac:dyDescent="0.2">
      <c r="D850" t="s">
        <v>1075</v>
      </c>
      <c r="E850" t="s">
        <v>1076</v>
      </c>
      <c r="F850"/>
      <c r="AD850" s="7"/>
      <c r="AE850" s="7"/>
    </row>
    <row r="851" spans="4:31" hidden="1" x14ac:dyDescent="0.2">
      <c r="D851" t="s">
        <v>1077</v>
      </c>
      <c r="E851" t="s">
        <v>1078</v>
      </c>
      <c r="F851"/>
      <c r="AD851" s="7"/>
      <c r="AE851" s="7"/>
    </row>
    <row r="852" spans="4:31" hidden="1" x14ac:dyDescent="0.2">
      <c r="D852" t="s">
        <v>1079</v>
      </c>
      <c r="E852" t="s">
        <v>1080</v>
      </c>
      <c r="F852"/>
      <c r="AD852" s="7"/>
      <c r="AE852" s="7"/>
    </row>
    <row r="853" spans="4:31" hidden="1" x14ac:dyDescent="0.2">
      <c r="D853" t="s">
        <v>1081</v>
      </c>
      <c r="E853" t="s">
        <v>1082</v>
      </c>
      <c r="F853"/>
      <c r="AD853" s="7"/>
      <c r="AE853" s="7"/>
    </row>
    <row r="854" spans="4:31" hidden="1" x14ac:dyDescent="0.2">
      <c r="D854" t="s">
        <v>1083</v>
      </c>
      <c r="E854" t="s">
        <v>1084</v>
      </c>
      <c r="F854"/>
      <c r="AD854" s="7"/>
      <c r="AE854" s="7"/>
    </row>
    <row r="855" spans="4:31" hidden="1" x14ac:dyDescent="0.2">
      <c r="D855" t="s">
        <v>1085</v>
      </c>
      <c r="E855" t="s">
        <v>1086</v>
      </c>
      <c r="F855"/>
      <c r="AD855" s="7"/>
      <c r="AE855" s="7"/>
    </row>
    <row r="856" spans="4:31" hidden="1" x14ac:dyDescent="0.2">
      <c r="D856" t="s">
        <v>1087</v>
      </c>
      <c r="E856" t="s">
        <v>1088</v>
      </c>
      <c r="F856"/>
      <c r="AD856" s="7"/>
      <c r="AE856" s="7"/>
    </row>
    <row r="857" spans="4:31" hidden="1" x14ac:dyDescent="0.2">
      <c r="D857" t="s">
        <v>1089</v>
      </c>
      <c r="E857" t="s">
        <v>1090</v>
      </c>
      <c r="F857"/>
      <c r="AD857" s="7"/>
      <c r="AE857" s="7"/>
    </row>
    <row r="858" spans="4:31" hidden="1" x14ac:dyDescent="0.2">
      <c r="D858" t="s">
        <v>1091</v>
      </c>
      <c r="E858" t="s">
        <v>1092</v>
      </c>
      <c r="F858"/>
      <c r="AD858" s="7"/>
      <c r="AE858" s="7"/>
    </row>
    <row r="859" spans="4:31" hidden="1" x14ac:dyDescent="0.2">
      <c r="D859" t="s">
        <v>1093</v>
      </c>
      <c r="E859" t="s">
        <v>1094</v>
      </c>
      <c r="F859"/>
      <c r="AD859" s="7"/>
      <c r="AE859" s="7"/>
    </row>
    <row r="860" spans="4:31" hidden="1" x14ac:dyDescent="0.2">
      <c r="D860" t="s">
        <v>1095</v>
      </c>
      <c r="E860" t="s">
        <v>1096</v>
      </c>
      <c r="F860"/>
      <c r="AD860" s="7"/>
      <c r="AE860" s="7"/>
    </row>
    <row r="861" spans="4:31" hidden="1" x14ac:dyDescent="0.2">
      <c r="D861" t="s">
        <v>1097</v>
      </c>
      <c r="E861" t="s">
        <v>1098</v>
      </c>
      <c r="F861"/>
      <c r="AD861" s="7"/>
      <c r="AE861" s="7"/>
    </row>
    <row r="862" spans="4:31" hidden="1" x14ac:dyDescent="0.2">
      <c r="D862" t="s">
        <v>1099</v>
      </c>
      <c r="E862" t="s">
        <v>1100</v>
      </c>
      <c r="F862"/>
      <c r="AD862" s="7"/>
      <c r="AE862" s="7"/>
    </row>
    <row r="863" spans="4:31" hidden="1" x14ac:dyDescent="0.2">
      <c r="D863" t="s">
        <v>1101</v>
      </c>
      <c r="E863" t="s">
        <v>1102</v>
      </c>
      <c r="F863"/>
      <c r="AD863" s="7"/>
      <c r="AE863" s="7"/>
    </row>
    <row r="864" spans="4:31" hidden="1" x14ac:dyDescent="0.2">
      <c r="D864" t="s">
        <v>1103</v>
      </c>
      <c r="E864" t="s">
        <v>1104</v>
      </c>
      <c r="F864"/>
      <c r="AD864" s="7"/>
      <c r="AE864" s="7"/>
    </row>
    <row r="865" spans="4:31" hidden="1" x14ac:dyDescent="0.2">
      <c r="D865" t="s">
        <v>1105</v>
      </c>
      <c r="E865" t="s">
        <v>1106</v>
      </c>
      <c r="F865"/>
      <c r="AD865" s="7"/>
      <c r="AE865" s="7"/>
    </row>
    <row r="866" spans="4:31" hidden="1" x14ac:dyDescent="0.2">
      <c r="D866" t="s">
        <v>1107</v>
      </c>
      <c r="E866" t="s">
        <v>1108</v>
      </c>
      <c r="F866"/>
      <c r="AD866" s="7"/>
      <c r="AE866" s="7"/>
    </row>
    <row r="867" spans="4:31" hidden="1" x14ac:dyDescent="0.2">
      <c r="D867" t="s">
        <v>1109</v>
      </c>
      <c r="E867" t="s">
        <v>1110</v>
      </c>
      <c r="F867"/>
      <c r="AD867" s="7"/>
      <c r="AE867" s="7"/>
    </row>
    <row r="868" spans="4:31" hidden="1" x14ac:dyDescent="0.2">
      <c r="D868" t="s">
        <v>1111</v>
      </c>
      <c r="E868" t="s">
        <v>1112</v>
      </c>
      <c r="F868"/>
      <c r="AD868" s="7"/>
      <c r="AE868" s="7"/>
    </row>
    <row r="869" spans="4:31" hidden="1" x14ac:dyDescent="0.2">
      <c r="D869" t="s">
        <v>1113</v>
      </c>
      <c r="E869" t="s">
        <v>1114</v>
      </c>
      <c r="F869"/>
      <c r="AD869" s="7"/>
      <c r="AE869" s="7"/>
    </row>
    <row r="870" spans="4:31" hidden="1" x14ac:dyDescent="0.2">
      <c r="D870" t="s">
        <v>1115</v>
      </c>
      <c r="E870" t="s">
        <v>1116</v>
      </c>
      <c r="F870"/>
      <c r="AD870" s="7"/>
      <c r="AE870" s="7"/>
    </row>
    <row r="871" spans="4:31" hidden="1" x14ac:dyDescent="0.2">
      <c r="D871" t="s">
        <v>1117</v>
      </c>
      <c r="E871" t="s">
        <v>1118</v>
      </c>
      <c r="F871"/>
      <c r="AD871" s="7"/>
      <c r="AE871" s="7"/>
    </row>
    <row r="872" spans="4:31" hidden="1" x14ac:dyDescent="0.2">
      <c r="D872" t="s">
        <v>1119</v>
      </c>
      <c r="E872" t="s">
        <v>1120</v>
      </c>
      <c r="F872"/>
      <c r="AD872" s="7"/>
      <c r="AE872" s="7"/>
    </row>
    <row r="873" spans="4:31" hidden="1" x14ac:dyDescent="0.2">
      <c r="D873" t="s">
        <v>1121</v>
      </c>
      <c r="E873" t="s">
        <v>1122</v>
      </c>
      <c r="F873"/>
      <c r="AD873" s="7"/>
      <c r="AE873" s="7"/>
    </row>
    <row r="874" spans="4:31" hidden="1" x14ac:dyDescent="0.2">
      <c r="D874" t="s">
        <v>1123</v>
      </c>
      <c r="E874" t="s">
        <v>1124</v>
      </c>
      <c r="F874"/>
      <c r="AD874" s="7"/>
      <c r="AE874" s="7"/>
    </row>
    <row r="875" spans="4:31" hidden="1" x14ac:dyDescent="0.2">
      <c r="D875" t="s">
        <v>1125</v>
      </c>
      <c r="E875" t="s">
        <v>1126</v>
      </c>
      <c r="F875"/>
      <c r="AD875" s="7"/>
      <c r="AE875" s="7"/>
    </row>
    <row r="876" spans="4:31" hidden="1" x14ac:dyDescent="0.2">
      <c r="D876" t="s">
        <v>1127</v>
      </c>
      <c r="E876" t="s">
        <v>1128</v>
      </c>
      <c r="F876"/>
      <c r="AD876" s="7"/>
      <c r="AE876" s="7"/>
    </row>
    <row r="877" spans="4:31" hidden="1" x14ac:dyDescent="0.2">
      <c r="D877" t="s">
        <v>1129</v>
      </c>
      <c r="E877" t="s">
        <v>1130</v>
      </c>
      <c r="F877"/>
      <c r="AD877" s="7"/>
      <c r="AE877" s="7"/>
    </row>
    <row r="878" spans="4:31" hidden="1" x14ac:dyDescent="0.2">
      <c r="D878" t="s">
        <v>1131</v>
      </c>
      <c r="E878" t="s">
        <v>1132</v>
      </c>
      <c r="F878"/>
      <c r="AD878" s="7"/>
      <c r="AE878" s="7"/>
    </row>
    <row r="879" spans="4:31" hidden="1" x14ac:dyDescent="0.2">
      <c r="D879" t="s">
        <v>1133</v>
      </c>
      <c r="E879" t="s">
        <v>1134</v>
      </c>
      <c r="F879"/>
      <c r="AD879" s="7"/>
      <c r="AE879" s="7"/>
    </row>
    <row r="880" spans="4:31" hidden="1" x14ac:dyDescent="0.2">
      <c r="D880" t="s">
        <v>1135</v>
      </c>
      <c r="E880" t="s">
        <v>1136</v>
      </c>
      <c r="F880"/>
      <c r="AD880" s="7"/>
      <c r="AE880" s="7"/>
    </row>
    <row r="881" spans="4:31" hidden="1" x14ac:dyDescent="0.2">
      <c r="D881" t="s">
        <v>1137</v>
      </c>
      <c r="E881" t="s">
        <v>1138</v>
      </c>
      <c r="F881"/>
      <c r="AD881" s="7"/>
      <c r="AE881" s="7"/>
    </row>
    <row r="882" spans="4:31" hidden="1" x14ac:dyDescent="0.2">
      <c r="D882" t="s">
        <v>1139</v>
      </c>
      <c r="E882" t="s">
        <v>1140</v>
      </c>
      <c r="F882"/>
      <c r="AD882" s="7"/>
      <c r="AE882" s="7"/>
    </row>
    <row r="883" spans="4:31" hidden="1" x14ac:dyDescent="0.2">
      <c r="D883" t="s">
        <v>1141</v>
      </c>
      <c r="E883" t="s">
        <v>1142</v>
      </c>
      <c r="F883"/>
      <c r="AD883" s="7"/>
      <c r="AE883" s="7"/>
    </row>
    <row r="884" spans="4:31" hidden="1" x14ac:dyDescent="0.2">
      <c r="D884" t="s">
        <v>1143</v>
      </c>
      <c r="E884" t="s">
        <v>1144</v>
      </c>
      <c r="F884"/>
      <c r="AD884" s="7"/>
      <c r="AE884" s="7"/>
    </row>
    <row r="885" spans="4:31" hidden="1" x14ac:dyDescent="0.2">
      <c r="D885" t="s">
        <v>1145</v>
      </c>
      <c r="E885" t="s">
        <v>1146</v>
      </c>
      <c r="F885"/>
      <c r="AD885" s="7"/>
      <c r="AE885" s="7"/>
    </row>
    <row r="886" spans="4:31" hidden="1" x14ac:dyDescent="0.2">
      <c r="D886" t="s">
        <v>1147</v>
      </c>
      <c r="E886" t="s">
        <v>1148</v>
      </c>
      <c r="F886"/>
      <c r="AD886" s="7"/>
      <c r="AE886" s="7"/>
    </row>
    <row r="887" spans="4:31" hidden="1" x14ac:dyDescent="0.2">
      <c r="D887" t="s">
        <v>1149</v>
      </c>
      <c r="E887" t="s">
        <v>1150</v>
      </c>
      <c r="F887"/>
      <c r="AD887" s="7"/>
      <c r="AE887" s="7"/>
    </row>
    <row r="888" spans="4:31" hidden="1" x14ac:dyDescent="0.2">
      <c r="D888" t="s">
        <v>1151</v>
      </c>
      <c r="E888" t="s">
        <v>1152</v>
      </c>
      <c r="F888"/>
      <c r="AD888" s="7"/>
      <c r="AE888" s="7"/>
    </row>
    <row r="889" spans="4:31" hidden="1" x14ac:dyDescent="0.2">
      <c r="D889" t="s">
        <v>1153</v>
      </c>
      <c r="E889" t="s">
        <v>1154</v>
      </c>
      <c r="F889"/>
      <c r="AD889" s="7"/>
      <c r="AE889" s="7"/>
    </row>
    <row r="890" spans="4:31" hidden="1" x14ac:dyDescent="0.2">
      <c r="D890" t="s">
        <v>1155</v>
      </c>
      <c r="E890" t="s">
        <v>1156</v>
      </c>
      <c r="F890"/>
      <c r="AD890" s="7"/>
      <c r="AE890" s="7"/>
    </row>
    <row r="891" spans="4:31" hidden="1" x14ac:dyDescent="0.2">
      <c r="D891" t="s">
        <v>1157</v>
      </c>
      <c r="E891" t="s">
        <v>1158</v>
      </c>
      <c r="F891"/>
      <c r="AD891" s="7"/>
      <c r="AE891" s="7"/>
    </row>
    <row r="892" spans="4:31" hidden="1" x14ac:dyDescent="0.2">
      <c r="D892" t="s">
        <v>1159</v>
      </c>
      <c r="E892" t="s">
        <v>1160</v>
      </c>
      <c r="F892"/>
      <c r="AD892" s="7"/>
      <c r="AE892" s="7"/>
    </row>
    <row r="893" spans="4:31" hidden="1" x14ac:dyDescent="0.2">
      <c r="D893" t="s">
        <v>1161</v>
      </c>
      <c r="E893" t="s">
        <v>1162</v>
      </c>
      <c r="F893"/>
      <c r="AD893" s="7"/>
      <c r="AE893" s="7"/>
    </row>
    <row r="894" spans="4:31" hidden="1" x14ac:dyDescent="0.2">
      <c r="D894" t="s">
        <v>1163</v>
      </c>
      <c r="E894" t="s">
        <v>1164</v>
      </c>
      <c r="F894"/>
      <c r="AD894" s="7"/>
      <c r="AE894" s="7"/>
    </row>
    <row r="895" spans="4:31" hidden="1" x14ac:dyDescent="0.2">
      <c r="D895" t="s">
        <v>1165</v>
      </c>
      <c r="E895" t="s">
        <v>1166</v>
      </c>
      <c r="F895"/>
      <c r="AD895" s="7"/>
      <c r="AE895" s="7"/>
    </row>
    <row r="896" spans="4:31" hidden="1" x14ac:dyDescent="0.2">
      <c r="D896" t="s">
        <v>1167</v>
      </c>
      <c r="E896" t="s">
        <v>1168</v>
      </c>
      <c r="F896"/>
      <c r="AD896" s="7"/>
      <c r="AE896" s="7"/>
    </row>
    <row r="897" spans="4:31" hidden="1" x14ac:dyDescent="0.2">
      <c r="D897" t="s">
        <v>1169</v>
      </c>
      <c r="E897" t="s">
        <v>1170</v>
      </c>
      <c r="F897"/>
      <c r="AD897" s="7"/>
      <c r="AE897" s="7"/>
    </row>
    <row r="898" spans="4:31" hidden="1" x14ac:dyDescent="0.2">
      <c r="D898" t="s">
        <v>1171</v>
      </c>
      <c r="E898" t="s">
        <v>1172</v>
      </c>
      <c r="F898"/>
      <c r="AD898" s="7"/>
      <c r="AE898" s="7"/>
    </row>
    <row r="899" spans="4:31" hidden="1" x14ac:dyDescent="0.2">
      <c r="D899" t="s">
        <v>1173</v>
      </c>
      <c r="E899" t="s">
        <v>1174</v>
      </c>
      <c r="F899"/>
      <c r="AD899" s="7"/>
      <c r="AE899" s="7"/>
    </row>
    <row r="900" spans="4:31" hidden="1" x14ac:dyDescent="0.2">
      <c r="D900" t="s">
        <v>1175</v>
      </c>
      <c r="E900" t="s">
        <v>1176</v>
      </c>
      <c r="F900"/>
      <c r="AD900" s="7"/>
      <c r="AE900" s="7"/>
    </row>
    <row r="901" spans="4:31" hidden="1" x14ac:dyDescent="0.2">
      <c r="D901" t="s">
        <v>1177</v>
      </c>
      <c r="E901" t="s">
        <v>1178</v>
      </c>
      <c r="F901"/>
      <c r="AD901" s="7"/>
      <c r="AE901" s="7"/>
    </row>
    <row r="902" spans="4:31" hidden="1" x14ac:dyDescent="0.2">
      <c r="D902" t="s">
        <v>1179</v>
      </c>
      <c r="E902" t="s">
        <v>1180</v>
      </c>
      <c r="F902"/>
      <c r="AD902" s="7"/>
      <c r="AE902" s="7"/>
    </row>
    <row r="903" spans="4:31" hidden="1" x14ac:dyDescent="0.2">
      <c r="D903" t="s">
        <v>1181</v>
      </c>
      <c r="E903" t="s">
        <v>1182</v>
      </c>
      <c r="F903"/>
      <c r="AD903" s="7"/>
      <c r="AE903" s="7"/>
    </row>
    <row r="904" spans="4:31" hidden="1" x14ac:dyDescent="0.2">
      <c r="D904" t="s">
        <v>1183</v>
      </c>
      <c r="E904" t="s">
        <v>1184</v>
      </c>
      <c r="F904"/>
      <c r="AD904" s="7"/>
      <c r="AE904" s="7"/>
    </row>
    <row r="905" spans="4:31" hidden="1" x14ac:dyDescent="0.2">
      <c r="D905" t="s">
        <v>1185</v>
      </c>
      <c r="E905" t="s">
        <v>1186</v>
      </c>
      <c r="F905"/>
      <c r="AD905" s="7"/>
      <c r="AE905" s="7"/>
    </row>
    <row r="906" spans="4:31" hidden="1" x14ac:dyDescent="0.2">
      <c r="D906" t="s">
        <v>1187</v>
      </c>
      <c r="E906" t="s">
        <v>1188</v>
      </c>
      <c r="F906"/>
      <c r="AD906" s="7"/>
      <c r="AE906" s="7"/>
    </row>
    <row r="907" spans="4:31" hidden="1" x14ac:dyDescent="0.2">
      <c r="D907" t="s">
        <v>1189</v>
      </c>
      <c r="E907" t="s">
        <v>1190</v>
      </c>
      <c r="F907"/>
      <c r="AD907" s="7"/>
      <c r="AE907" s="7"/>
    </row>
    <row r="908" spans="4:31" hidden="1" x14ac:dyDescent="0.2">
      <c r="D908" t="s">
        <v>1191</v>
      </c>
      <c r="E908" t="s">
        <v>1192</v>
      </c>
      <c r="F908"/>
      <c r="AD908" s="7"/>
      <c r="AE908" s="7"/>
    </row>
    <row r="909" spans="4:31" hidden="1" x14ac:dyDescent="0.2">
      <c r="D909" t="s">
        <v>1193</v>
      </c>
      <c r="E909" t="s">
        <v>1194</v>
      </c>
      <c r="F909"/>
      <c r="AD909" s="7"/>
      <c r="AE909" s="7"/>
    </row>
    <row r="910" spans="4:31" hidden="1" x14ac:dyDescent="0.2">
      <c r="D910" t="s">
        <v>1195</v>
      </c>
      <c r="E910" t="s">
        <v>1196</v>
      </c>
      <c r="F910"/>
      <c r="AD910" s="7"/>
      <c r="AE910" s="7"/>
    </row>
    <row r="911" spans="4:31" hidden="1" x14ac:dyDescent="0.2">
      <c r="D911" t="s">
        <v>1197</v>
      </c>
      <c r="E911" t="s">
        <v>1198</v>
      </c>
      <c r="F911"/>
      <c r="AD911" s="7"/>
      <c r="AE911" s="7"/>
    </row>
    <row r="912" spans="4:31" hidden="1" x14ac:dyDescent="0.2">
      <c r="D912" t="s">
        <v>1199</v>
      </c>
      <c r="E912" t="s">
        <v>1200</v>
      </c>
      <c r="F912"/>
      <c r="AD912" s="7"/>
      <c r="AE912" s="7"/>
    </row>
    <row r="913" spans="4:31" hidden="1" x14ac:dyDescent="0.2">
      <c r="D913" t="s">
        <v>1201</v>
      </c>
      <c r="E913" t="s">
        <v>1202</v>
      </c>
      <c r="F913"/>
      <c r="AD913" s="7"/>
      <c r="AE913" s="7"/>
    </row>
    <row r="914" spans="4:31" hidden="1" x14ac:dyDescent="0.2">
      <c r="D914" t="s">
        <v>1203</v>
      </c>
      <c r="E914" t="s">
        <v>1204</v>
      </c>
      <c r="F914"/>
      <c r="AD914" s="7"/>
      <c r="AE914" s="7"/>
    </row>
    <row r="915" spans="4:31" hidden="1" x14ac:dyDescent="0.2">
      <c r="D915" t="s">
        <v>1205</v>
      </c>
      <c r="E915" t="s">
        <v>1206</v>
      </c>
      <c r="F915"/>
      <c r="AD915" s="7"/>
      <c r="AE915" s="7"/>
    </row>
    <row r="916" spans="4:31" hidden="1" x14ac:dyDescent="0.2">
      <c r="D916" t="s">
        <v>1207</v>
      </c>
      <c r="E916" t="s">
        <v>1208</v>
      </c>
      <c r="F916"/>
      <c r="AD916" s="7"/>
      <c r="AE916" s="7"/>
    </row>
    <row r="917" spans="4:31" hidden="1" x14ac:dyDescent="0.2">
      <c r="D917" t="s">
        <v>1209</v>
      </c>
      <c r="E917" t="s">
        <v>1210</v>
      </c>
      <c r="F917"/>
      <c r="AD917" s="7"/>
      <c r="AE917" s="7"/>
    </row>
    <row r="918" spans="4:31" hidden="1" x14ac:dyDescent="0.2">
      <c r="D918" t="s">
        <v>1211</v>
      </c>
      <c r="E918" t="s">
        <v>1212</v>
      </c>
      <c r="F918"/>
      <c r="AD918" s="7"/>
      <c r="AE918" s="7"/>
    </row>
    <row r="919" spans="4:31" hidden="1" x14ac:dyDescent="0.2">
      <c r="D919" t="s">
        <v>1213</v>
      </c>
      <c r="E919" t="s">
        <v>1214</v>
      </c>
      <c r="F919"/>
      <c r="AD919" s="7"/>
      <c r="AE919" s="7"/>
    </row>
    <row r="920" spans="4:31" hidden="1" x14ac:dyDescent="0.2">
      <c r="D920" t="s">
        <v>1215</v>
      </c>
      <c r="E920" t="s">
        <v>1216</v>
      </c>
      <c r="F920"/>
      <c r="AD920" s="7"/>
      <c r="AE920" s="7"/>
    </row>
    <row r="921" spans="4:31" hidden="1" x14ac:dyDescent="0.2">
      <c r="D921" t="s">
        <v>1217</v>
      </c>
      <c r="E921" t="s">
        <v>1218</v>
      </c>
      <c r="F921"/>
      <c r="AD921" s="7"/>
      <c r="AE921" s="7"/>
    </row>
    <row r="922" spans="4:31" hidden="1" x14ac:dyDescent="0.2">
      <c r="D922" t="s">
        <v>1219</v>
      </c>
      <c r="E922" t="s">
        <v>1220</v>
      </c>
      <c r="F922"/>
      <c r="AD922" s="7"/>
      <c r="AE922" s="7"/>
    </row>
    <row r="923" spans="4:31" hidden="1" x14ac:dyDescent="0.2">
      <c r="D923" t="s">
        <v>1221</v>
      </c>
      <c r="E923" t="s">
        <v>1222</v>
      </c>
      <c r="F923"/>
      <c r="AD923" s="7"/>
      <c r="AE923" s="7"/>
    </row>
    <row r="924" spans="4:31" hidden="1" x14ac:dyDescent="0.2">
      <c r="D924" t="s">
        <v>1223</v>
      </c>
      <c r="E924" t="s">
        <v>1224</v>
      </c>
      <c r="F924"/>
      <c r="AD924" s="7"/>
      <c r="AE924" s="7"/>
    </row>
    <row r="925" spans="4:31" hidden="1" x14ac:dyDescent="0.2">
      <c r="D925" t="s">
        <v>1225</v>
      </c>
      <c r="E925" t="s">
        <v>1226</v>
      </c>
      <c r="F925"/>
      <c r="AD925" s="7"/>
      <c r="AE925" s="7"/>
    </row>
    <row r="926" spans="4:31" hidden="1" x14ac:dyDescent="0.2">
      <c r="D926" t="s">
        <v>1227</v>
      </c>
      <c r="E926" t="s">
        <v>1228</v>
      </c>
      <c r="F926"/>
      <c r="AD926" s="7"/>
      <c r="AE926" s="7"/>
    </row>
    <row r="927" spans="4:31" hidden="1" x14ac:dyDescent="0.2">
      <c r="D927" t="s">
        <v>1229</v>
      </c>
      <c r="E927" t="s">
        <v>1230</v>
      </c>
      <c r="F927"/>
      <c r="AD927" s="7"/>
      <c r="AE927" s="7"/>
    </row>
    <row r="928" spans="4:31" hidden="1" x14ac:dyDescent="0.2">
      <c r="D928" t="s">
        <v>1231</v>
      </c>
      <c r="E928" t="s">
        <v>1232</v>
      </c>
      <c r="F928"/>
      <c r="AD928" s="7"/>
      <c r="AE928" s="7"/>
    </row>
    <row r="929" spans="4:31" hidden="1" x14ac:dyDescent="0.2">
      <c r="D929" t="s">
        <v>1233</v>
      </c>
      <c r="E929" t="s">
        <v>1234</v>
      </c>
      <c r="F929"/>
      <c r="AD929" s="7"/>
      <c r="AE929" s="7"/>
    </row>
    <row r="930" spans="4:31" hidden="1" x14ac:dyDescent="0.2">
      <c r="D930" t="s">
        <v>1235</v>
      </c>
      <c r="E930" t="s">
        <v>1236</v>
      </c>
      <c r="F930"/>
      <c r="AD930" s="7"/>
      <c r="AE930" s="7"/>
    </row>
    <row r="931" spans="4:31" hidden="1" x14ac:dyDescent="0.2">
      <c r="D931" t="s">
        <v>1237</v>
      </c>
      <c r="E931" t="s">
        <v>1238</v>
      </c>
      <c r="F931"/>
      <c r="AD931" s="7"/>
      <c r="AE931" s="7"/>
    </row>
    <row r="932" spans="4:31" hidden="1" x14ac:dyDescent="0.2">
      <c r="D932" t="s">
        <v>1239</v>
      </c>
      <c r="E932" t="s">
        <v>1240</v>
      </c>
      <c r="F932"/>
      <c r="AD932" s="7"/>
      <c r="AE932" s="7"/>
    </row>
    <row r="933" spans="4:31" hidden="1" x14ac:dyDescent="0.2">
      <c r="D933" t="s">
        <v>1241</v>
      </c>
      <c r="E933" t="s">
        <v>1242</v>
      </c>
      <c r="F933"/>
      <c r="AD933" s="7"/>
      <c r="AE933" s="7"/>
    </row>
    <row r="934" spans="4:31" hidden="1" x14ac:dyDescent="0.2">
      <c r="D934" t="s">
        <v>1243</v>
      </c>
      <c r="E934" t="s">
        <v>1244</v>
      </c>
      <c r="F934"/>
      <c r="AD934" s="7"/>
      <c r="AE934" s="7"/>
    </row>
    <row r="935" spans="4:31" hidden="1" x14ac:dyDescent="0.2">
      <c r="D935" t="s">
        <v>1245</v>
      </c>
      <c r="E935" t="s">
        <v>1246</v>
      </c>
      <c r="F935"/>
      <c r="AD935" s="7"/>
      <c r="AE935" s="7"/>
    </row>
    <row r="936" spans="4:31" hidden="1" x14ac:dyDescent="0.2">
      <c r="D936" t="s">
        <v>1247</v>
      </c>
      <c r="E936" t="s">
        <v>1248</v>
      </c>
      <c r="F936"/>
      <c r="AD936" s="7"/>
      <c r="AE936" s="7"/>
    </row>
    <row r="937" spans="4:31" hidden="1" x14ac:dyDescent="0.2">
      <c r="D937" t="s">
        <v>1249</v>
      </c>
      <c r="E937" t="s">
        <v>1250</v>
      </c>
      <c r="F937"/>
      <c r="AD937" s="7"/>
      <c r="AE937" s="7"/>
    </row>
    <row r="938" spans="4:31" hidden="1" x14ac:dyDescent="0.2">
      <c r="D938" t="s">
        <v>1251</v>
      </c>
      <c r="E938" t="s">
        <v>1252</v>
      </c>
      <c r="F938"/>
      <c r="AD938" s="7"/>
      <c r="AE938" s="7"/>
    </row>
    <row r="939" spans="4:31" hidden="1" x14ac:dyDescent="0.2">
      <c r="D939" t="s">
        <v>1253</v>
      </c>
      <c r="E939" t="s">
        <v>1254</v>
      </c>
      <c r="F939"/>
      <c r="AD939" s="7"/>
      <c r="AE939" s="7"/>
    </row>
    <row r="940" spans="4:31" hidden="1" x14ac:dyDescent="0.2">
      <c r="D940" t="s">
        <v>1255</v>
      </c>
      <c r="E940" t="s">
        <v>1256</v>
      </c>
      <c r="F940"/>
      <c r="AD940" s="7"/>
      <c r="AE940" s="7"/>
    </row>
    <row r="941" spans="4:31" hidden="1" x14ac:dyDescent="0.2">
      <c r="D941" t="s">
        <v>1257</v>
      </c>
      <c r="E941" t="s">
        <v>1258</v>
      </c>
      <c r="F941"/>
      <c r="AD941" s="7"/>
      <c r="AE941" s="7"/>
    </row>
    <row r="942" spans="4:31" hidden="1" x14ac:dyDescent="0.2">
      <c r="D942" t="s">
        <v>1259</v>
      </c>
      <c r="E942" t="s">
        <v>1260</v>
      </c>
      <c r="F942"/>
      <c r="AD942" s="7"/>
      <c r="AE942" s="7"/>
    </row>
    <row r="943" spans="4:31" hidden="1" x14ac:dyDescent="0.2">
      <c r="D943" t="s">
        <v>1261</v>
      </c>
      <c r="E943" t="s">
        <v>1262</v>
      </c>
      <c r="F943"/>
      <c r="AD943" s="7"/>
      <c r="AE943" s="7"/>
    </row>
    <row r="944" spans="4:31" hidden="1" x14ac:dyDescent="0.2">
      <c r="D944" t="s">
        <v>1263</v>
      </c>
      <c r="E944" t="s">
        <v>1264</v>
      </c>
      <c r="F944"/>
      <c r="AD944" s="7"/>
      <c r="AE944" s="7"/>
    </row>
    <row r="945" spans="4:31" hidden="1" x14ac:dyDescent="0.2">
      <c r="D945" t="s">
        <v>1265</v>
      </c>
      <c r="E945" t="s">
        <v>1266</v>
      </c>
      <c r="F945"/>
      <c r="AD945" s="7"/>
      <c r="AE945" s="7"/>
    </row>
    <row r="946" spans="4:31" hidden="1" x14ac:dyDescent="0.2">
      <c r="D946" t="s">
        <v>1267</v>
      </c>
      <c r="E946" t="s">
        <v>1268</v>
      </c>
      <c r="F946"/>
      <c r="AD946" s="7"/>
      <c r="AE946" s="7"/>
    </row>
    <row r="947" spans="4:31" hidden="1" x14ac:dyDescent="0.2">
      <c r="D947" t="s">
        <v>1269</v>
      </c>
      <c r="E947" t="s">
        <v>1270</v>
      </c>
      <c r="F947"/>
      <c r="AD947" s="7"/>
      <c r="AE947" s="7"/>
    </row>
    <row r="948" spans="4:31" hidden="1" x14ac:dyDescent="0.2">
      <c r="D948" t="s">
        <v>1271</v>
      </c>
      <c r="E948" t="s">
        <v>1272</v>
      </c>
      <c r="F948"/>
      <c r="AD948" s="7"/>
      <c r="AE948" s="7"/>
    </row>
    <row r="949" spans="4:31" hidden="1" x14ac:dyDescent="0.2">
      <c r="D949" t="s">
        <v>1273</v>
      </c>
      <c r="E949" t="s">
        <v>1274</v>
      </c>
      <c r="F949"/>
      <c r="AD949" s="7"/>
      <c r="AE949" s="7"/>
    </row>
    <row r="950" spans="4:31" hidden="1" x14ac:dyDescent="0.2">
      <c r="D950" t="s">
        <v>1275</v>
      </c>
      <c r="E950" t="s">
        <v>1276</v>
      </c>
      <c r="F950"/>
      <c r="AD950" s="7"/>
      <c r="AE950" s="7"/>
    </row>
    <row r="951" spans="4:31" hidden="1" x14ac:dyDescent="0.2">
      <c r="D951" t="s">
        <v>1277</v>
      </c>
      <c r="E951" t="s">
        <v>1278</v>
      </c>
      <c r="F951"/>
      <c r="AD951" s="7"/>
      <c r="AE951" s="7"/>
    </row>
    <row r="952" spans="4:31" hidden="1" x14ac:dyDescent="0.2">
      <c r="D952" t="s">
        <v>1279</v>
      </c>
      <c r="E952" t="s">
        <v>1280</v>
      </c>
      <c r="F952"/>
      <c r="AD952" s="7"/>
      <c r="AE952" s="7"/>
    </row>
    <row r="953" spans="4:31" hidden="1" x14ac:dyDescent="0.2">
      <c r="D953" t="s">
        <v>1281</v>
      </c>
      <c r="E953" t="s">
        <v>1282</v>
      </c>
      <c r="F953"/>
      <c r="AD953" s="7"/>
      <c r="AE953" s="7"/>
    </row>
    <row r="954" spans="4:31" hidden="1" x14ac:dyDescent="0.2">
      <c r="D954" t="s">
        <v>1283</v>
      </c>
      <c r="E954" t="s">
        <v>1284</v>
      </c>
      <c r="F954"/>
      <c r="AD954" s="7"/>
      <c r="AE954" s="7"/>
    </row>
    <row r="955" spans="4:31" hidden="1" x14ac:dyDescent="0.2">
      <c r="D955" t="s">
        <v>1285</v>
      </c>
      <c r="E955" t="s">
        <v>1286</v>
      </c>
      <c r="F955"/>
      <c r="AD955" s="7"/>
      <c r="AE955" s="7"/>
    </row>
    <row r="956" spans="4:31" hidden="1" x14ac:dyDescent="0.2">
      <c r="D956" t="s">
        <v>1287</v>
      </c>
      <c r="E956" t="s">
        <v>1288</v>
      </c>
      <c r="F956"/>
      <c r="AD956" s="7"/>
      <c r="AE956" s="7"/>
    </row>
    <row r="957" spans="4:31" hidden="1" x14ac:dyDescent="0.2">
      <c r="D957" t="s">
        <v>1289</v>
      </c>
      <c r="E957" t="s">
        <v>1290</v>
      </c>
      <c r="F957"/>
      <c r="AD957" s="7"/>
      <c r="AE957" s="7"/>
    </row>
    <row r="958" spans="4:31" hidden="1" x14ac:dyDescent="0.2">
      <c r="D958" t="s">
        <v>1291</v>
      </c>
      <c r="E958" t="s">
        <v>1292</v>
      </c>
      <c r="F958"/>
      <c r="AD958" s="7"/>
      <c r="AE958" s="7"/>
    </row>
    <row r="959" spans="4:31" hidden="1" x14ac:dyDescent="0.2">
      <c r="D959" t="s">
        <v>1293</v>
      </c>
      <c r="E959" t="s">
        <v>1294</v>
      </c>
      <c r="F959"/>
      <c r="AD959" s="7"/>
      <c r="AE959" s="7"/>
    </row>
    <row r="960" spans="4:31" hidden="1" x14ac:dyDescent="0.2">
      <c r="D960" t="s">
        <v>1295</v>
      </c>
      <c r="E960" t="s">
        <v>1296</v>
      </c>
      <c r="F960"/>
      <c r="AD960" s="7"/>
      <c r="AE960" s="7"/>
    </row>
    <row r="961" spans="4:31" hidden="1" x14ac:dyDescent="0.2">
      <c r="D961" t="s">
        <v>1297</v>
      </c>
      <c r="E961" t="s">
        <v>1298</v>
      </c>
      <c r="F961"/>
      <c r="AD961" s="7"/>
      <c r="AE961" s="7"/>
    </row>
    <row r="962" spans="4:31" hidden="1" x14ac:dyDescent="0.2">
      <c r="D962" t="s">
        <v>1299</v>
      </c>
      <c r="E962" t="s">
        <v>1300</v>
      </c>
      <c r="F962"/>
      <c r="AD962" s="7"/>
      <c r="AE962" s="7"/>
    </row>
    <row r="963" spans="4:31" hidden="1" x14ac:dyDescent="0.2">
      <c r="D963" t="s">
        <v>1301</v>
      </c>
      <c r="E963" t="s">
        <v>1302</v>
      </c>
      <c r="F963"/>
      <c r="AD963" s="7"/>
      <c r="AE963" s="7"/>
    </row>
    <row r="964" spans="4:31" hidden="1" x14ac:dyDescent="0.2">
      <c r="AD964" s="7"/>
      <c r="AE964" s="7"/>
    </row>
    <row r="965" spans="4:31" hidden="1" x14ac:dyDescent="0.2">
      <c r="AD965" s="7"/>
      <c r="AE965" s="7"/>
    </row>
    <row r="966" spans="4:31" hidden="1" x14ac:dyDescent="0.2">
      <c r="AD966" s="7"/>
      <c r="AE966" s="7"/>
    </row>
    <row r="967" spans="4:31" hidden="1" x14ac:dyDescent="0.2">
      <c r="AD967" s="7"/>
      <c r="AE967" s="7"/>
    </row>
    <row r="968" spans="4:31" hidden="1" x14ac:dyDescent="0.2">
      <c r="AD968" s="7"/>
      <c r="AE968" s="7"/>
    </row>
    <row r="969" spans="4:31" hidden="1" x14ac:dyDescent="0.2">
      <c r="AD969" s="7"/>
      <c r="AE969" s="7"/>
    </row>
    <row r="970" spans="4:31" hidden="1" x14ac:dyDescent="0.2">
      <c r="AD970" s="7"/>
      <c r="AE970" s="7"/>
    </row>
    <row r="971" spans="4:31" hidden="1" x14ac:dyDescent="0.2">
      <c r="AD971" s="7"/>
      <c r="AE971" s="7"/>
    </row>
    <row r="972" spans="4:31" hidden="1" x14ac:dyDescent="0.2">
      <c r="AD972" s="7"/>
      <c r="AE972" s="7"/>
    </row>
    <row r="973" spans="4:31" hidden="1" x14ac:dyDescent="0.2">
      <c r="AD973" s="7"/>
      <c r="AE973" s="7"/>
    </row>
    <row r="974" spans="4:31" hidden="1" x14ac:dyDescent="0.2">
      <c r="AD974" s="7"/>
      <c r="AE974" s="7"/>
    </row>
    <row r="975" spans="4:31" hidden="1" x14ac:dyDescent="0.2">
      <c r="AD975" s="7"/>
      <c r="AE975" s="7"/>
    </row>
    <row r="976" spans="4:31" hidden="1" x14ac:dyDescent="0.2">
      <c r="AD976" s="7"/>
      <c r="AE976" s="7"/>
    </row>
    <row r="977" spans="30:31" hidden="1" x14ac:dyDescent="0.2">
      <c r="AD977" s="7"/>
      <c r="AE977" s="7"/>
    </row>
    <row r="978" spans="30:31" hidden="1" x14ac:dyDescent="0.2">
      <c r="AD978" s="7"/>
      <c r="AE978" s="7"/>
    </row>
    <row r="979" spans="30:31" hidden="1" x14ac:dyDescent="0.2">
      <c r="AD979" s="7"/>
      <c r="AE979" s="7"/>
    </row>
    <row r="980" spans="30:31" hidden="1" x14ac:dyDescent="0.2">
      <c r="AD980" s="7"/>
      <c r="AE980" s="7"/>
    </row>
    <row r="981" spans="30:31" hidden="1" x14ac:dyDescent="0.2">
      <c r="AD981" s="7"/>
      <c r="AE981" s="7"/>
    </row>
    <row r="982" spans="30:31" hidden="1" x14ac:dyDescent="0.2">
      <c r="AD982" s="7"/>
      <c r="AE982" s="7"/>
    </row>
    <row r="983" spans="30:31" hidden="1" x14ac:dyDescent="0.2">
      <c r="AD983" s="7"/>
      <c r="AE983" s="7"/>
    </row>
    <row r="984" spans="30:31" hidden="1" x14ac:dyDescent="0.2">
      <c r="AD984" s="7"/>
      <c r="AE984" s="7"/>
    </row>
    <row r="985" spans="30:31" hidden="1" x14ac:dyDescent="0.2">
      <c r="AD985" s="7"/>
      <c r="AE985" s="7"/>
    </row>
    <row r="986" spans="30:31" hidden="1" x14ac:dyDescent="0.2">
      <c r="AD986" s="7"/>
      <c r="AE986" s="7"/>
    </row>
    <row r="987" spans="30:31" hidden="1" x14ac:dyDescent="0.2">
      <c r="AD987" s="7"/>
      <c r="AE987" s="7"/>
    </row>
    <row r="988" spans="30:31" hidden="1" x14ac:dyDescent="0.2">
      <c r="AD988" s="7"/>
      <c r="AE988" s="7"/>
    </row>
    <row r="989" spans="30:31" hidden="1" x14ac:dyDescent="0.2">
      <c r="AD989" s="7"/>
      <c r="AE989" s="7"/>
    </row>
    <row r="990" spans="30:31" hidden="1" x14ac:dyDescent="0.2">
      <c r="AD990" s="7"/>
      <c r="AE990" s="7"/>
    </row>
    <row r="991" spans="30:31" hidden="1" x14ac:dyDescent="0.2">
      <c r="AD991" s="7"/>
      <c r="AE991" s="7"/>
    </row>
    <row r="992" spans="30:31" hidden="1" x14ac:dyDescent="0.2">
      <c r="AD992" s="7"/>
      <c r="AE992" s="7"/>
    </row>
    <row r="993" spans="30:31" hidden="1" x14ac:dyDescent="0.2">
      <c r="AD993" s="7"/>
      <c r="AE993" s="7"/>
    </row>
    <row r="994" spans="30:31" hidden="1" x14ac:dyDescent="0.2">
      <c r="AD994" s="7"/>
      <c r="AE994" s="7"/>
    </row>
    <row r="995" spans="30:31" hidden="1" x14ac:dyDescent="0.2">
      <c r="AD995" s="7"/>
      <c r="AE995" s="7"/>
    </row>
    <row r="996" spans="30:31" hidden="1" x14ac:dyDescent="0.2">
      <c r="AD996" s="7"/>
      <c r="AE996" s="7"/>
    </row>
    <row r="997" spans="30:31" hidden="1" x14ac:dyDescent="0.2">
      <c r="AD997" s="7"/>
      <c r="AE997" s="7"/>
    </row>
    <row r="998" spans="30:31" hidden="1" x14ac:dyDescent="0.2">
      <c r="AD998" s="7"/>
      <c r="AE998" s="7"/>
    </row>
    <row r="999" spans="30:31" hidden="1" x14ac:dyDescent="0.2">
      <c r="AD999" s="7"/>
      <c r="AE999" s="7"/>
    </row>
    <row r="1000" spans="30:31" hidden="1" x14ac:dyDescent="0.2">
      <c r="AD1000" s="7"/>
      <c r="AE1000" s="7"/>
    </row>
    <row r="1001" spans="30:31" hidden="1" x14ac:dyDescent="0.2">
      <c r="AD1001" s="7"/>
      <c r="AE1001" s="7"/>
    </row>
    <row r="1002" spans="30:31" hidden="1" x14ac:dyDescent="0.2">
      <c r="AD1002" s="7"/>
      <c r="AE1002" s="7"/>
    </row>
    <row r="1003" spans="30:31" hidden="1" x14ac:dyDescent="0.2">
      <c r="AD1003" s="7"/>
      <c r="AE1003" s="7"/>
    </row>
    <row r="1004" spans="30:31" hidden="1" x14ac:dyDescent="0.2">
      <c r="AD1004" s="7"/>
      <c r="AE1004" s="7"/>
    </row>
    <row r="1005" spans="30:31" hidden="1" x14ac:dyDescent="0.2">
      <c r="AD1005" s="7"/>
      <c r="AE1005" s="7"/>
    </row>
    <row r="1006" spans="30:31" hidden="1" x14ac:dyDescent="0.2">
      <c r="AD1006" s="7"/>
      <c r="AE1006" s="7"/>
    </row>
    <row r="1007" spans="30:31" hidden="1" x14ac:dyDescent="0.2">
      <c r="AD1007" s="7"/>
      <c r="AE1007" s="7"/>
    </row>
    <row r="1008" spans="30:31" hidden="1" x14ac:dyDescent="0.2">
      <c r="AD1008" s="7"/>
      <c r="AE1008" s="7"/>
    </row>
    <row r="1009" spans="30:31" hidden="1" x14ac:dyDescent="0.2">
      <c r="AD1009" s="7"/>
      <c r="AE1009" s="7"/>
    </row>
    <row r="1010" spans="30:31" hidden="1" x14ac:dyDescent="0.2">
      <c r="AD1010" s="7"/>
      <c r="AE1010" s="7"/>
    </row>
    <row r="1011" spans="30:31" hidden="1" x14ac:dyDescent="0.2">
      <c r="AD1011" s="7"/>
      <c r="AE1011" s="7"/>
    </row>
    <row r="1012" spans="30:31" hidden="1" x14ac:dyDescent="0.2">
      <c r="AD1012" s="7"/>
      <c r="AE1012" s="7"/>
    </row>
    <row r="1013" spans="30:31" hidden="1" x14ac:dyDescent="0.2">
      <c r="AD1013" s="7"/>
      <c r="AE1013" s="7"/>
    </row>
    <row r="1014" spans="30:31" hidden="1" x14ac:dyDescent="0.2">
      <c r="AD1014" s="7"/>
      <c r="AE1014" s="7"/>
    </row>
    <row r="1015" spans="30:31" hidden="1" x14ac:dyDescent="0.2">
      <c r="AD1015" s="7"/>
      <c r="AE1015" s="7"/>
    </row>
    <row r="1016" spans="30:31" hidden="1" x14ac:dyDescent="0.2">
      <c r="AD1016" s="7"/>
      <c r="AE1016" s="7"/>
    </row>
    <row r="1017" spans="30:31" hidden="1" x14ac:dyDescent="0.2">
      <c r="AD1017" s="7"/>
      <c r="AE1017" s="7"/>
    </row>
    <row r="1018" spans="30:31" hidden="1" x14ac:dyDescent="0.2">
      <c r="AD1018" s="7"/>
      <c r="AE1018" s="7"/>
    </row>
    <row r="1019" spans="30:31" hidden="1" x14ac:dyDescent="0.2">
      <c r="AD1019" s="7"/>
      <c r="AE1019" s="7"/>
    </row>
    <row r="1020" spans="30:31" hidden="1" x14ac:dyDescent="0.2">
      <c r="AD1020" s="7"/>
      <c r="AE1020" s="7"/>
    </row>
    <row r="1021" spans="30:31" hidden="1" x14ac:dyDescent="0.2">
      <c r="AD1021" s="7"/>
      <c r="AE1021" s="7"/>
    </row>
    <row r="1022" spans="30:31" hidden="1" x14ac:dyDescent="0.2">
      <c r="AD1022" s="7"/>
      <c r="AE1022" s="7"/>
    </row>
    <row r="1023" spans="30:31" hidden="1" x14ac:dyDescent="0.2">
      <c r="AD1023" s="7"/>
      <c r="AE1023" s="7"/>
    </row>
    <row r="1024" spans="30:31" hidden="1" x14ac:dyDescent="0.2">
      <c r="AD1024" s="7"/>
      <c r="AE1024" s="7"/>
    </row>
    <row r="1025" spans="30:31" hidden="1" x14ac:dyDescent="0.2">
      <c r="AD1025" s="7"/>
      <c r="AE1025" s="7"/>
    </row>
    <row r="1026" spans="30:31" hidden="1" x14ac:dyDescent="0.2">
      <c r="AD1026" s="7"/>
      <c r="AE1026" s="7"/>
    </row>
    <row r="1027" spans="30:31" hidden="1" x14ac:dyDescent="0.2">
      <c r="AD1027" s="7"/>
      <c r="AE1027" s="7"/>
    </row>
    <row r="1028" spans="30:31" hidden="1" x14ac:dyDescent="0.2">
      <c r="AD1028" s="7"/>
      <c r="AE1028" s="7"/>
    </row>
    <row r="1029" spans="30:31" hidden="1" x14ac:dyDescent="0.2">
      <c r="AD1029" s="7"/>
      <c r="AE1029" s="7"/>
    </row>
    <row r="1030" spans="30:31" hidden="1" x14ac:dyDescent="0.2">
      <c r="AD1030" s="7"/>
      <c r="AE1030" s="7"/>
    </row>
    <row r="1031" spans="30:31" hidden="1" x14ac:dyDescent="0.2">
      <c r="AD1031" s="7"/>
      <c r="AE1031" s="7"/>
    </row>
    <row r="1032" spans="30:31" hidden="1" x14ac:dyDescent="0.2">
      <c r="AD1032" s="7"/>
      <c r="AE1032" s="7"/>
    </row>
    <row r="1033" spans="30:31" hidden="1" x14ac:dyDescent="0.2">
      <c r="AD1033" s="7"/>
      <c r="AE1033" s="7"/>
    </row>
    <row r="1034" spans="30:31" hidden="1" x14ac:dyDescent="0.2">
      <c r="AD1034" s="7"/>
      <c r="AE1034" s="7"/>
    </row>
    <row r="1035" spans="30:31" hidden="1" x14ac:dyDescent="0.2">
      <c r="AD1035" s="7"/>
      <c r="AE1035" s="7"/>
    </row>
    <row r="1036" spans="30:31" hidden="1" x14ac:dyDescent="0.2">
      <c r="AD1036" s="7"/>
      <c r="AE1036" s="7"/>
    </row>
    <row r="1037" spans="30:31" hidden="1" x14ac:dyDescent="0.2">
      <c r="AD1037" s="7"/>
      <c r="AE1037" s="7"/>
    </row>
    <row r="1038" spans="30:31" hidden="1" x14ac:dyDescent="0.2">
      <c r="AD1038" s="7"/>
      <c r="AE1038" s="7"/>
    </row>
    <row r="1039" spans="30:31" hidden="1" x14ac:dyDescent="0.2">
      <c r="AD1039" s="7"/>
      <c r="AE1039" s="7"/>
    </row>
    <row r="1040" spans="30:31" hidden="1" x14ac:dyDescent="0.2">
      <c r="AD1040" s="7"/>
      <c r="AE1040" s="7"/>
    </row>
    <row r="1041" spans="30:31" hidden="1" x14ac:dyDescent="0.2">
      <c r="AD1041" s="7"/>
      <c r="AE1041" s="7"/>
    </row>
    <row r="1042" spans="30:31" hidden="1" x14ac:dyDescent="0.2">
      <c r="AD1042" s="7"/>
      <c r="AE1042" s="7"/>
    </row>
    <row r="1043" spans="30:31" hidden="1" x14ac:dyDescent="0.2">
      <c r="AD1043" s="7"/>
      <c r="AE1043" s="7"/>
    </row>
    <row r="1044" spans="30:31" hidden="1" x14ac:dyDescent="0.2">
      <c r="AD1044" s="7"/>
      <c r="AE1044" s="7"/>
    </row>
    <row r="1045" spans="30:31" hidden="1" x14ac:dyDescent="0.2">
      <c r="AD1045" s="7"/>
      <c r="AE1045" s="7"/>
    </row>
    <row r="1046" spans="30:31" hidden="1" x14ac:dyDescent="0.2">
      <c r="AD1046" s="7"/>
      <c r="AE1046" s="7"/>
    </row>
    <row r="1047" spans="30:31" hidden="1" x14ac:dyDescent="0.2">
      <c r="AD1047" s="7"/>
      <c r="AE1047" s="7"/>
    </row>
    <row r="1048" spans="30:31" hidden="1" x14ac:dyDescent="0.2">
      <c r="AD1048" s="7"/>
      <c r="AE1048" s="7"/>
    </row>
    <row r="1049" spans="30:31" hidden="1" x14ac:dyDescent="0.2">
      <c r="AD1049" s="7"/>
      <c r="AE1049" s="7"/>
    </row>
    <row r="1050" spans="30:31" hidden="1" x14ac:dyDescent="0.2">
      <c r="AD1050" s="7"/>
      <c r="AE1050" s="7"/>
    </row>
    <row r="1051" spans="30:31" hidden="1" x14ac:dyDescent="0.2">
      <c r="AD1051" s="7"/>
      <c r="AE1051" s="7"/>
    </row>
    <row r="1052" spans="30:31" hidden="1" x14ac:dyDescent="0.2">
      <c r="AD1052" s="7"/>
      <c r="AE1052" s="7"/>
    </row>
    <row r="1053" spans="30:31" hidden="1" x14ac:dyDescent="0.2">
      <c r="AD1053" s="7"/>
      <c r="AE1053" s="7"/>
    </row>
    <row r="1054" spans="30:31" hidden="1" x14ac:dyDescent="0.2">
      <c r="AD1054" s="7"/>
      <c r="AE1054" s="7"/>
    </row>
    <row r="1055" spans="30:31" hidden="1" x14ac:dyDescent="0.2">
      <c r="AD1055" s="7"/>
      <c r="AE1055" s="7"/>
    </row>
    <row r="1056" spans="30:31" hidden="1" x14ac:dyDescent="0.2">
      <c r="AD1056" s="7"/>
      <c r="AE1056" s="7"/>
    </row>
    <row r="1057" spans="30:31" hidden="1" x14ac:dyDescent="0.2">
      <c r="AD1057" s="7"/>
      <c r="AE1057" s="7"/>
    </row>
    <row r="1058" spans="30:31" hidden="1" x14ac:dyDescent="0.2">
      <c r="AD1058" s="7"/>
      <c r="AE1058" s="7"/>
    </row>
    <row r="1059" spans="30:31" hidden="1" x14ac:dyDescent="0.2">
      <c r="AD1059" s="7"/>
      <c r="AE1059" s="7"/>
    </row>
    <row r="1060" spans="30:31" hidden="1" x14ac:dyDescent="0.2">
      <c r="AD1060" s="7"/>
      <c r="AE1060" s="7"/>
    </row>
    <row r="1061" spans="30:31" hidden="1" x14ac:dyDescent="0.2">
      <c r="AD1061" s="7"/>
      <c r="AE1061" s="7"/>
    </row>
    <row r="1062" spans="30:31" hidden="1" x14ac:dyDescent="0.2">
      <c r="AD1062" s="7"/>
      <c r="AE1062" s="7"/>
    </row>
    <row r="1063" spans="30:31" hidden="1" x14ac:dyDescent="0.2">
      <c r="AD1063" s="7"/>
      <c r="AE1063" s="7"/>
    </row>
    <row r="1064" spans="30:31" hidden="1" x14ac:dyDescent="0.2">
      <c r="AD1064" s="7"/>
      <c r="AE1064" s="7"/>
    </row>
    <row r="1065" spans="30:31" hidden="1" x14ac:dyDescent="0.2">
      <c r="AD1065" s="7"/>
      <c r="AE1065" s="7"/>
    </row>
    <row r="1066" spans="30:31" hidden="1" x14ac:dyDescent="0.2">
      <c r="AD1066" s="7"/>
      <c r="AE1066" s="7"/>
    </row>
    <row r="1067" spans="30:31" hidden="1" x14ac:dyDescent="0.2">
      <c r="AD1067" s="7"/>
      <c r="AE1067" s="7"/>
    </row>
    <row r="1068" spans="30:31" hidden="1" x14ac:dyDescent="0.2">
      <c r="AD1068" s="7"/>
      <c r="AE1068" s="7"/>
    </row>
    <row r="1069" spans="30:31" hidden="1" x14ac:dyDescent="0.2">
      <c r="AD1069" s="7"/>
      <c r="AE1069" s="7"/>
    </row>
    <row r="1070" spans="30:31" hidden="1" x14ac:dyDescent="0.2">
      <c r="AD1070" s="7"/>
      <c r="AE1070" s="7"/>
    </row>
    <row r="1071" spans="30:31" hidden="1" x14ac:dyDescent="0.2">
      <c r="AD1071" s="7"/>
      <c r="AE1071" s="7"/>
    </row>
    <row r="1072" spans="30:31" hidden="1" x14ac:dyDescent="0.2">
      <c r="AD1072" s="7"/>
      <c r="AE1072" s="7"/>
    </row>
    <row r="1073" spans="30:31" hidden="1" x14ac:dyDescent="0.2">
      <c r="AD1073" s="7"/>
      <c r="AE1073" s="7"/>
    </row>
    <row r="1074" spans="30:31" hidden="1" x14ac:dyDescent="0.2">
      <c r="AD1074" s="7"/>
      <c r="AE1074" s="7"/>
    </row>
    <row r="1075" spans="30:31" hidden="1" x14ac:dyDescent="0.2">
      <c r="AD1075" s="7"/>
      <c r="AE1075" s="7"/>
    </row>
    <row r="1076" spans="30:31" hidden="1" x14ac:dyDescent="0.2">
      <c r="AD1076" s="7"/>
      <c r="AE1076" s="7"/>
    </row>
    <row r="1077" spans="30:31" hidden="1" x14ac:dyDescent="0.2">
      <c r="AD1077" s="7"/>
      <c r="AE1077" s="7"/>
    </row>
    <row r="1078" spans="30:31" hidden="1" x14ac:dyDescent="0.2">
      <c r="AD1078" s="7"/>
      <c r="AE1078" s="7"/>
    </row>
    <row r="1079" spans="30:31" hidden="1" x14ac:dyDescent="0.2">
      <c r="AD1079" s="7"/>
      <c r="AE1079" s="7"/>
    </row>
    <row r="1080" spans="30:31" hidden="1" x14ac:dyDescent="0.2">
      <c r="AD1080" s="7"/>
      <c r="AE1080" s="7"/>
    </row>
    <row r="1081" spans="30:31" hidden="1" x14ac:dyDescent="0.2">
      <c r="AD1081" s="7"/>
      <c r="AE1081" s="7"/>
    </row>
    <row r="1082" spans="30:31" hidden="1" x14ac:dyDescent="0.2">
      <c r="AD1082" s="7"/>
      <c r="AE1082" s="7"/>
    </row>
    <row r="1083" spans="30:31" x14ac:dyDescent="0.2">
      <c r="AD1083" s="7"/>
      <c r="AE1083" s="7"/>
    </row>
    <row r="1084" spans="30:31" x14ac:dyDescent="0.2">
      <c r="AD1084" s="7"/>
      <c r="AE1084" s="7"/>
    </row>
    <row r="1085" spans="30:31" x14ac:dyDescent="0.2">
      <c r="AD1085" s="7"/>
      <c r="AE1085" s="7"/>
    </row>
    <row r="1086" spans="30:31" x14ac:dyDescent="0.2">
      <c r="AD1086" s="7"/>
      <c r="AE1086" s="7"/>
    </row>
    <row r="1087" spans="30:31" x14ac:dyDescent="0.2">
      <c r="AD1087" s="7"/>
      <c r="AE1087" s="7"/>
    </row>
    <row r="1088" spans="30:31" x14ac:dyDescent="0.2">
      <c r="AD1088" s="7"/>
      <c r="AE1088" s="7"/>
    </row>
    <row r="1089" spans="30:31" x14ac:dyDescent="0.2">
      <c r="AD1089" s="7"/>
      <c r="AE1089" s="7"/>
    </row>
    <row r="1090" spans="30:31" x14ac:dyDescent="0.2">
      <c r="AD1090" s="7"/>
      <c r="AE1090" s="7"/>
    </row>
    <row r="1091" spans="30:31" x14ac:dyDescent="0.2">
      <c r="AD1091" s="7"/>
      <c r="AE1091" s="7"/>
    </row>
    <row r="1092" spans="30:31" x14ac:dyDescent="0.2">
      <c r="AD1092" s="7"/>
      <c r="AE1092" s="7"/>
    </row>
    <row r="1093" spans="30:31" x14ac:dyDescent="0.2">
      <c r="AD1093" s="7"/>
      <c r="AE1093" s="7"/>
    </row>
    <row r="1094" spans="30:31" x14ac:dyDescent="0.2">
      <c r="AD1094" s="7"/>
      <c r="AE1094" s="7"/>
    </row>
    <row r="1095" spans="30:31" x14ac:dyDescent="0.2">
      <c r="AD1095" s="7"/>
      <c r="AE1095" s="7"/>
    </row>
    <row r="1096" spans="30:31" x14ac:dyDescent="0.2">
      <c r="AD1096" s="7"/>
      <c r="AE1096" s="7"/>
    </row>
    <row r="1097" spans="30:31" x14ac:dyDescent="0.2">
      <c r="AD1097" s="7"/>
      <c r="AE1097" s="7"/>
    </row>
    <row r="1098" spans="30:31" x14ac:dyDescent="0.2">
      <c r="AD1098" s="7"/>
      <c r="AE1098" s="7"/>
    </row>
    <row r="1099" spans="30:31" x14ac:dyDescent="0.2">
      <c r="AD1099" s="7"/>
      <c r="AE1099" s="7"/>
    </row>
    <row r="1100" spans="30:31" x14ac:dyDescent="0.2">
      <c r="AD1100" s="7"/>
      <c r="AE1100" s="7"/>
    </row>
    <row r="1101" spans="30:31" x14ac:dyDescent="0.2">
      <c r="AD1101" s="7"/>
      <c r="AE1101" s="7"/>
    </row>
    <row r="1102" spans="30:31" x14ac:dyDescent="0.2">
      <c r="AD1102" s="7"/>
      <c r="AE1102" s="7"/>
    </row>
    <row r="1103" spans="30:31" x14ac:dyDescent="0.2">
      <c r="AD1103" s="7"/>
      <c r="AE1103" s="7"/>
    </row>
    <row r="1104" spans="30:31" x14ac:dyDescent="0.2">
      <c r="AD1104" s="7"/>
      <c r="AE1104" s="7"/>
    </row>
    <row r="1105" spans="30:31" x14ac:dyDescent="0.2">
      <c r="AD1105" s="7"/>
      <c r="AE1105" s="7"/>
    </row>
    <row r="1106" spans="30:31" x14ac:dyDescent="0.2">
      <c r="AD1106" s="7"/>
      <c r="AE1106" s="7"/>
    </row>
    <row r="1107" spans="30:31" x14ac:dyDescent="0.2">
      <c r="AD1107" s="7"/>
      <c r="AE1107" s="7"/>
    </row>
    <row r="1108" spans="30:31" x14ac:dyDescent="0.2">
      <c r="AD1108" s="7"/>
      <c r="AE1108" s="7"/>
    </row>
    <row r="1109" spans="30:31" x14ac:dyDescent="0.2">
      <c r="AD1109" s="7"/>
      <c r="AE1109" s="7"/>
    </row>
    <row r="1110" spans="30:31" x14ac:dyDescent="0.2">
      <c r="AD1110" s="7"/>
      <c r="AE1110" s="7"/>
    </row>
    <row r="1111" spans="30:31" x14ac:dyDescent="0.2">
      <c r="AD1111" s="7"/>
      <c r="AE1111" s="7"/>
    </row>
    <row r="1112" spans="30:31" x14ac:dyDescent="0.2">
      <c r="AD1112" s="7"/>
      <c r="AE1112" s="7"/>
    </row>
    <row r="1113" spans="30:31" x14ac:dyDescent="0.2">
      <c r="AD1113" s="7"/>
      <c r="AE1113" s="7"/>
    </row>
    <row r="1114" spans="30:31" x14ac:dyDescent="0.2">
      <c r="AD1114" s="7"/>
      <c r="AE1114" s="7"/>
    </row>
    <row r="1115" spans="30:31" x14ac:dyDescent="0.2">
      <c r="AD1115" s="7"/>
      <c r="AE1115" s="7"/>
    </row>
    <row r="1116" spans="30:31" x14ac:dyDescent="0.2">
      <c r="AD1116" s="7"/>
      <c r="AE1116" s="7"/>
    </row>
    <row r="1117" spans="30:31" x14ac:dyDescent="0.2">
      <c r="AD1117" s="7"/>
      <c r="AE1117" s="7"/>
    </row>
    <row r="1118" spans="30:31" x14ac:dyDescent="0.2">
      <c r="AD1118" s="7"/>
      <c r="AE1118" s="7"/>
    </row>
    <row r="1119" spans="30:31" x14ac:dyDescent="0.2">
      <c r="AD1119" s="7"/>
      <c r="AE1119" s="7"/>
    </row>
    <row r="1120" spans="30:31" x14ac:dyDescent="0.2">
      <c r="AD1120" s="7"/>
      <c r="AE1120" s="7"/>
    </row>
    <row r="1121" spans="30:31" x14ac:dyDescent="0.2">
      <c r="AD1121" s="7"/>
      <c r="AE1121" s="7"/>
    </row>
    <row r="1122" spans="30:31" x14ac:dyDescent="0.2">
      <c r="AD1122" s="7"/>
      <c r="AE1122" s="7"/>
    </row>
    <row r="1123" spans="30:31" x14ac:dyDescent="0.2">
      <c r="AD1123" s="7"/>
      <c r="AE1123" s="7"/>
    </row>
    <row r="1124" spans="30:31" x14ac:dyDescent="0.2">
      <c r="AD1124" s="7"/>
      <c r="AE1124" s="7"/>
    </row>
    <row r="1125" spans="30:31" x14ac:dyDescent="0.2">
      <c r="AD1125" s="7"/>
      <c r="AE1125" s="7"/>
    </row>
    <row r="1126" spans="30:31" x14ac:dyDescent="0.2">
      <c r="AD1126" s="7"/>
      <c r="AE1126" s="7"/>
    </row>
    <row r="1127" spans="30:31" x14ac:dyDescent="0.2">
      <c r="AD1127" s="7"/>
      <c r="AE1127" s="7"/>
    </row>
    <row r="1128" spans="30:31" x14ac:dyDescent="0.2">
      <c r="AD1128" s="7"/>
      <c r="AE1128" s="7"/>
    </row>
    <row r="1129" spans="30:31" x14ac:dyDescent="0.2">
      <c r="AD1129" s="7"/>
      <c r="AE1129" s="7"/>
    </row>
    <row r="1130" spans="30:31" x14ac:dyDescent="0.2">
      <c r="AD1130" s="7"/>
      <c r="AE1130" s="7"/>
    </row>
    <row r="1131" spans="30:31" x14ac:dyDescent="0.2">
      <c r="AD1131" s="7"/>
      <c r="AE1131" s="7"/>
    </row>
    <row r="1132" spans="30:31" x14ac:dyDescent="0.2">
      <c r="AD1132" s="7"/>
      <c r="AE1132" s="7"/>
    </row>
    <row r="1133" spans="30:31" x14ac:dyDescent="0.2">
      <c r="AD1133" s="7"/>
      <c r="AE1133" s="7"/>
    </row>
    <row r="1134" spans="30:31" x14ac:dyDescent="0.2">
      <c r="AD1134" s="7"/>
      <c r="AE1134" s="7"/>
    </row>
    <row r="1135" spans="30:31" x14ac:dyDescent="0.2">
      <c r="AD1135" s="7"/>
      <c r="AE1135" s="7"/>
    </row>
    <row r="1136" spans="30:31" x14ac:dyDescent="0.2">
      <c r="AD1136" s="7"/>
      <c r="AE1136" s="7"/>
    </row>
    <row r="1137" spans="30:31" x14ac:dyDescent="0.2">
      <c r="AD1137" s="7"/>
      <c r="AE1137" s="7"/>
    </row>
    <row r="1138" spans="30:31" x14ac:dyDescent="0.2">
      <c r="AD1138" s="7"/>
      <c r="AE1138" s="7"/>
    </row>
    <row r="1139" spans="30:31" x14ac:dyDescent="0.2">
      <c r="AD1139" s="7"/>
      <c r="AE1139" s="7"/>
    </row>
    <row r="1140" spans="30:31" x14ac:dyDescent="0.2">
      <c r="AD1140" s="7"/>
      <c r="AE1140" s="7"/>
    </row>
    <row r="1141" spans="30:31" x14ac:dyDescent="0.2">
      <c r="AD1141" s="7"/>
      <c r="AE1141" s="7"/>
    </row>
    <row r="1142" spans="30:31" x14ac:dyDescent="0.2">
      <c r="AD1142" s="7"/>
      <c r="AE1142" s="7"/>
    </row>
    <row r="1143" spans="30:31" x14ac:dyDescent="0.2">
      <c r="AD1143" s="7"/>
      <c r="AE1143" s="7"/>
    </row>
    <row r="1144" spans="30:31" x14ac:dyDescent="0.2">
      <c r="AD1144" s="7"/>
      <c r="AE1144" s="7"/>
    </row>
    <row r="1145" spans="30:31" x14ac:dyDescent="0.2">
      <c r="AD1145" s="7"/>
      <c r="AE1145" s="7"/>
    </row>
    <row r="1146" spans="30:31" x14ac:dyDescent="0.2">
      <c r="AD1146" s="7"/>
      <c r="AE1146" s="7"/>
    </row>
    <row r="1147" spans="30:31" x14ac:dyDescent="0.2">
      <c r="AD1147" s="7"/>
      <c r="AE1147" s="7"/>
    </row>
    <row r="1148" spans="30:31" x14ac:dyDescent="0.2">
      <c r="AD1148" s="7"/>
      <c r="AE1148" s="7"/>
    </row>
    <row r="1149" spans="30:31" x14ac:dyDescent="0.2">
      <c r="AD1149" s="7"/>
      <c r="AE1149" s="7"/>
    </row>
    <row r="1150" spans="30:31" x14ac:dyDescent="0.2">
      <c r="AD1150" s="7"/>
      <c r="AE1150" s="7"/>
    </row>
    <row r="1151" spans="30:31" x14ac:dyDescent="0.2">
      <c r="AD1151" s="7"/>
      <c r="AE1151" s="7"/>
    </row>
    <row r="1152" spans="30:31" x14ac:dyDescent="0.2">
      <c r="AD1152" s="7"/>
      <c r="AE1152" s="7"/>
    </row>
    <row r="1153" spans="30:31" x14ac:dyDescent="0.2">
      <c r="AD1153" s="7"/>
      <c r="AE1153" s="7"/>
    </row>
    <row r="1154" spans="30:31" x14ac:dyDescent="0.2">
      <c r="AD1154" s="7"/>
      <c r="AE1154" s="7"/>
    </row>
    <row r="1155" spans="30:31" x14ac:dyDescent="0.2">
      <c r="AD1155" s="7"/>
      <c r="AE1155" s="7"/>
    </row>
    <row r="1156" spans="30:31" x14ac:dyDescent="0.2">
      <c r="AD1156" s="7"/>
      <c r="AE1156" s="7"/>
    </row>
    <row r="1157" spans="30:31" x14ac:dyDescent="0.2">
      <c r="AD1157" s="7"/>
      <c r="AE1157" s="7"/>
    </row>
    <row r="1158" spans="30:31" x14ac:dyDescent="0.2">
      <c r="AD1158" s="7"/>
      <c r="AE1158" s="7"/>
    </row>
    <row r="1159" spans="30:31" x14ac:dyDescent="0.2">
      <c r="AD1159" s="7"/>
      <c r="AE1159" s="7"/>
    </row>
    <row r="1160" spans="30:31" x14ac:dyDescent="0.2">
      <c r="AD1160" s="7"/>
      <c r="AE1160" s="7"/>
    </row>
    <row r="1161" spans="30:31" x14ac:dyDescent="0.2">
      <c r="AD1161" s="7"/>
      <c r="AE1161" s="7"/>
    </row>
    <row r="1162" spans="30:31" x14ac:dyDescent="0.2">
      <c r="AD1162" s="7"/>
      <c r="AE1162" s="7"/>
    </row>
    <row r="1163" spans="30:31" x14ac:dyDescent="0.2">
      <c r="AD1163" s="7"/>
      <c r="AE1163" s="7"/>
    </row>
    <row r="1164" spans="30:31" x14ac:dyDescent="0.2">
      <c r="AD1164" s="7"/>
      <c r="AE1164" s="7"/>
    </row>
    <row r="1165" spans="30:31" x14ac:dyDescent="0.2">
      <c r="AD1165" s="7"/>
      <c r="AE1165" s="7"/>
    </row>
    <row r="1166" spans="30:31" x14ac:dyDescent="0.2">
      <c r="AD1166" s="7"/>
      <c r="AE1166" s="7"/>
    </row>
    <row r="1167" spans="30:31" x14ac:dyDescent="0.2">
      <c r="AD1167" s="7"/>
      <c r="AE1167" s="7"/>
    </row>
    <row r="1168" spans="30:31" x14ac:dyDescent="0.2">
      <c r="AD1168" s="7"/>
      <c r="AE1168" s="7"/>
    </row>
    <row r="1169" spans="30:31" x14ac:dyDescent="0.2">
      <c r="AD1169" s="7"/>
      <c r="AE1169" s="7"/>
    </row>
    <row r="1170" spans="30:31" x14ac:dyDescent="0.2">
      <c r="AD1170" s="7"/>
      <c r="AE1170" s="7"/>
    </row>
    <row r="1171" spans="30:31" x14ac:dyDescent="0.2">
      <c r="AD1171" s="7"/>
      <c r="AE1171" s="7"/>
    </row>
    <row r="1172" spans="30:31" x14ac:dyDescent="0.2">
      <c r="AD1172" s="7"/>
      <c r="AE1172" s="7"/>
    </row>
    <row r="1173" spans="30:31" x14ac:dyDescent="0.2">
      <c r="AD1173" s="7"/>
      <c r="AE1173" s="7"/>
    </row>
    <row r="1174" spans="30:31" x14ac:dyDescent="0.2">
      <c r="AD1174" s="7"/>
      <c r="AE1174" s="7"/>
    </row>
    <row r="1175" spans="30:31" x14ac:dyDescent="0.2">
      <c r="AD1175" s="7"/>
      <c r="AE1175" s="7"/>
    </row>
    <row r="1176" spans="30:31" x14ac:dyDescent="0.2">
      <c r="AD1176" s="7"/>
      <c r="AE1176" s="7"/>
    </row>
    <row r="1177" spans="30:31" x14ac:dyDescent="0.2">
      <c r="AD1177" s="7"/>
      <c r="AE1177" s="7"/>
    </row>
    <row r="1178" spans="30:31" x14ac:dyDescent="0.2">
      <c r="AD1178" s="7"/>
      <c r="AE1178" s="7"/>
    </row>
    <row r="1179" spans="30:31" x14ac:dyDescent="0.2">
      <c r="AD1179" s="7"/>
      <c r="AE1179" s="7"/>
    </row>
    <row r="1180" spans="30:31" x14ac:dyDescent="0.2">
      <c r="AD1180" s="7"/>
      <c r="AE1180" s="7"/>
    </row>
    <row r="1181" spans="30:31" x14ac:dyDescent="0.2">
      <c r="AD1181" s="7"/>
      <c r="AE1181" s="7"/>
    </row>
    <row r="1182" spans="30:31" x14ac:dyDescent="0.2">
      <c r="AD1182" s="7"/>
      <c r="AE1182" s="7"/>
    </row>
    <row r="1183" spans="30:31" x14ac:dyDescent="0.2">
      <c r="AD1183" s="7"/>
      <c r="AE1183" s="7"/>
    </row>
    <row r="1184" spans="30:31" x14ac:dyDescent="0.2">
      <c r="AD1184" s="7"/>
      <c r="AE1184" s="7"/>
    </row>
    <row r="1185" spans="30:31" x14ac:dyDescent="0.2">
      <c r="AD1185" s="7"/>
      <c r="AE1185" s="7"/>
    </row>
    <row r="1186" spans="30:31" x14ac:dyDescent="0.2">
      <c r="AD1186" s="7"/>
      <c r="AE1186" s="7"/>
    </row>
    <row r="1187" spans="30:31" x14ac:dyDescent="0.2">
      <c r="AD1187" s="7"/>
      <c r="AE1187" s="7"/>
    </row>
    <row r="1188" spans="30:31" x14ac:dyDescent="0.2">
      <c r="AD1188" s="7"/>
      <c r="AE1188" s="7"/>
    </row>
    <row r="1189" spans="30:31" x14ac:dyDescent="0.2">
      <c r="AD1189" s="7"/>
      <c r="AE1189" s="7"/>
    </row>
    <row r="1190" spans="30:31" x14ac:dyDescent="0.2">
      <c r="AD1190" s="7"/>
      <c r="AE1190" s="7"/>
    </row>
    <row r="1191" spans="30:31" x14ac:dyDescent="0.2">
      <c r="AD1191" s="7"/>
      <c r="AE1191" s="7"/>
    </row>
    <row r="1192" spans="30:31" x14ac:dyDescent="0.2">
      <c r="AD1192" s="7"/>
      <c r="AE1192" s="7"/>
    </row>
    <row r="1193" spans="30:31" x14ac:dyDescent="0.2">
      <c r="AD1193" s="7"/>
      <c r="AE1193" s="7"/>
    </row>
    <row r="1194" spans="30:31" x14ac:dyDescent="0.2">
      <c r="AD1194" s="7"/>
      <c r="AE1194" s="7"/>
    </row>
    <row r="1195" spans="30:31" x14ac:dyDescent="0.2">
      <c r="AD1195" s="7"/>
      <c r="AE1195" s="7"/>
    </row>
    <row r="1196" spans="30:31" x14ac:dyDescent="0.2">
      <c r="AD1196" s="7"/>
      <c r="AE1196" s="7"/>
    </row>
    <row r="1197" spans="30:31" x14ac:dyDescent="0.2">
      <c r="AD1197" s="7"/>
      <c r="AE1197" s="7"/>
    </row>
    <row r="1198" spans="30:31" x14ac:dyDescent="0.2">
      <c r="AD1198" s="7"/>
      <c r="AE1198" s="7"/>
    </row>
    <row r="1199" spans="30:31" x14ac:dyDescent="0.2">
      <c r="AD1199" s="7"/>
      <c r="AE1199" s="7"/>
    </row>
    <row r="1200" spans="30:31" x14ac:dyDescent="0.2">
      <c r="AD1200" s="7"/>
      <c r="AE1200" s="7"/>
    </row>
    <row r="1201" spans="30:31" x14ac:dyDescent="0.2">
      <c r="AD1201" s="7"/>
      <c r="AE1201" s="7"/>
    </row>
    <row r="1202" spans="30:31" x14ac:dyDescent="0.2">
      <c r="AD1202" s="7"/>
      <c r="AE1202" s="7"/>
    </row>
    <row r="1203" spans="30:31" x14ac:dyDescent="0.2">
      <c r="AD1203" s="7"/>
      <c r="AE1203" s="7"/>
    </row>
    <row r="1204" spans="30:31" x14ac:dyDescent="0.2">
      <c r="AD1204" s="7"/>
      <c r="AE1204" s="7"/>
    </row>
    <row r="1205" spans="30:31" x14ac:dyDescent="0.2">
      <c r="AD1205" s="7"/>
      <c r="AE1205" s="7"/>
    </row>
    <row r="1206" spans="30:31" x14ac:dyDescent="0.2">
      <c r="AD1206" s="7"/>
      <c r="AE1206" s="7"/>
    </row>
    <row r="1207" spans="30:31" x14ac:dyDescent="0.2">
      <c r="AD1207" s="7"/>
      <c r="AE1207" s="7"/>
    </row>
    <row r="1208" spans="30:31" x14ac:dyDescent="0.2">
      <c r="AD1208" s="7"/>
      <c r="AE1208" s="7"/>
    </row>
    <row r="1209" spans="30:31" x14ac:dyDescent="0.2">
      <c r="AD1209" s="7"/>
      <c r="AE1209" s="7"/>
    </row>
    <row r="1210" spans="30:31" x14ac:dyDescent="0.2">
      <c r="AD1210" s="7"/>
      <c r="AE1210" s="7"/>
    </row>
    <row r="1211" spans="30:31" x14ac:dyDescent="0.2">
      <c r="AD1211" s="7"/>
      <c r="AE1211" s="7"/>
    </row>
    <row r="1212" spans="30:31" x14ac:dyDescent="0.2">
      <c r="AD1212" s="7"/>
      <c r="AE1212" s="7"/>
    </row>
    <row r="1213" spans="30:31" x14ac:dyDescent="0.2">
      <c r="AD1213" s="7"/>
      <c r="AE1213" s="7"/>
    </row>
    <row r="1214" spans="30:31" x14ac:dyDescent="0.2">
      <c r="AD1214" s="7"/>
      <c r="AE1214" s="7"/>
    </row>
    <row r="1215" spans="30:31" x14ac:dyDescent="0.2">
      <c r="AD1215" s="7"/>
      <c r="AE1215" s="7"/>
    </row>
    <row r="1216" spans="30:31" x14ac:dyDescent="0.2">
      <c r="AD1216" s="7"/>
      <c r="AE1216" s="7"/>
    </row>
    <row r="1217" spans="30:31" x14ac:dyDescent="0.2">
      <c r="AD1217" s="7"/>
      <c r="AE1217" s="7"/>
    </row>
    <row r="1218" spans="30:31" x14ac:dyDescent="0.2">
      <c r="AD1218" s="7"/>
      <c r="AE1218" s="7"/>
    </row>
    <row r="1219" spans="30:31" x14ac:dyDescent="0.2">
      <c r="AD1219" s="7"/>
      <c r="AE1219" s="7"/>
    </row>
    <row r="1220" spans="30:31" x14ac:dyDescent="0.2">
      <c r="AD1220" s="7"/>
      <c r="AE1220" s="7"/>
    </row>
    <row r="1221" spans="30:31" x14ac:dyDescent="0.2">
      <c r="AD1221" s="7"/>
      <c r="AE1221" s="7"/>
    </row>
    <row r="1222" spans="30:31" x14ac:dyDescent="0.2">
      <c r="AD1222" s="7"/>
      <c r="AE1222" s="7"/>
    </row>
    <row r="1223" spans="30:31" x14ac:dyDescent="0.2">
      <c r="AD1223" s="7"/>
      <c r="AE1223" s="7"/>
    </row>
    <row r="1224" spans="30:31" x14ac:dyDescent="0.2">
      <c r="AD1224" s="7"/>
      <c r="AE1224" s="7"/>
    </row>
    <row r="1225" spans="30:31" x14ac:dyDescent="0.2">
      <c r="AD1225" s="7"/>
      <c r="AE1225" s="7"/>
    </row>
    <row r="1226" spans="30:31" x14ac:dyDescent="0.2">
      <c r="AD1226" s="7"/>
      <c r="AE1226" s="7"/>
    </row>
    <row r="1227" spans="30:31" x14ac:dyDescent="0.2">
      <c r="AD1227" s="7"/>
      <c r="AE1227" s="7"/>
    </row>
    <row r="1228" spans="30:31" x14ac:dyDescent="0.2">
      <c r="AD1228" s="7"/>
      <c r="AE1228" s="7"/>
    </row>
    <row r="1229" spans="30:31" x14ac:dyDescent="0.2">
      <c r="AD1229" s="7"/>
      <c r="AE1229" s="7"/>
    </row>
    <row r="1230" spans="30:31" x14ac:dyDescent="0.2">
      <c r="AD1230" s="7"/>
      <c r="AE1230" s="7"/>
    </row>
    <row r="1231" spans="30:31" x14ac:dyDescent="0.2">
      <c r="AD1231" s="7"/>
      <c r="AE1231" s="7"/>
    </row>
    <row r="1232" spans="30:31" x14ac:dyDescent="0.2">
      <c r="AD1232" s="7"/>
      <c r="AE1232" s="7"/>
    </row>
    <row r="1233" spans="30:31" x14ac:dyDescent="0.2">
      <c r="AD1233" s="7"/>
      <c r="AE1233" s="7"/>
    </row>
    <row r="1234" spans="30:31" x14ac:dyDescent="0.2">
      <c r="AD1234" s="7"/>
      <c r="AE1234" s="7"/>
    </row>
    <row r="1235" spans="30:31" x14ac:dyDescent="0.2">
      <c r="AD1235" s="7"/>
      <c r="AE1235" s="7"/>
    </row>
    <row r="1236" spans="30:31" x14ac:dyDescent="0.2">
      <c r="AD1236" s="7"/>
      <c r="AE1236" s="7"/>
    </row>
    <row r="1237" spans="30:31" x14ac:dyDescent="0.2">
      <c r="AD1237" s="7"/>
      <c r="AE1237" s="7"/>
    </row>
    <row r="1238" spans="30:31" x14ac:dyDescent="0.2">
      <c r="AD1238" s="7"/>
      <c r="AE1238" s="7"/>
    </row>
    <row r="1239" spans="30:31" x14ac:dyDescent="0.2">
      <c r="AD1239" s="7"/>
      <c r="AE1239" s="7"/>
    </row>
    <row r="1240" spans="30:31" x14ac:dyDescent="0.2">
      <c r="AD1240" s="7"/>
      <c r="AE1240" s="7"/>
    </row>
    <row r="1241" spans="30:31" x14ac:dyDescent="0.2">
      <c r="AD1241" s="7"/>
      <c r="AE1241" s="7"/>
    </row>
    <row r="1242" spans="30:31" x14ac:dyDescent="0.2">
      <c r="AD1242" s="7"/>
      <c r="AE1242" s="7"/>
    </row>
    <row r="1243" spans="30:31" x14ac:dyDescent="0.2">
      <c r="AD1243" s="7"/>
      <c r="AE1243" s="7"/>
    </row>
    <row r="1244" spans="30:31" x14ac:dyDescent="0.2">
      <c r="AD1244" s="7"/>
      <c r="AE1244" s="7"/>
    </row>
    <row r="1245" spans="30:31" x14ac:dyDescent="0.2">
      <c r="AD1245" s="7"/>
      <c r="AE1245" s="7"/>
    </row>
    <row r="1246" spans="30:31" x14ac:dyDescent="0.2">
      <c r="AD1246" s="7"/>
      <c r="AE1246" s="7"/>
    </row>
    <row r="1247" spans="30:31" x14ac:dyDescent="0.2">
      <c r="AD1247" s="7"/>
      <c r="AE1247" s="7"/>
    </row>
    <row r="1248" spans="30:31" x14ac:dyDescent="0.2">
      <c r="AD1248" s="7"/>
      <c r="AE1248" s="7"/>
    </row>
    <row r="1249" spans="30:31" x14ac:dyDescent="0.2">
      <c r="AD1249" s="7"/>
      <c r="AE1249" s="7"/>
    </row>
    <row r="1250" spans="30:31" x14ac:dyDescent="0.2">
      <c r="AD1250" s="7"/>
      <c r="AE1250" s="7"/>
    </row>
    <row r="1251" spans="30:31" x14ac:dyDescent="0.2">
      <c r="AD1251" s="7"/>
      <c r="AE1251" s="7"/>
    </row>
    <row r="1252" spans="30:31" x14ac:dyDescent="0.2">
      <c r="AD1252" s="7"/>
      <c r="AE1252" s="7"/>
    </row>
    <row r="1253" spans="30:31" x14ac:dyDescent="0.2">
      <c r="AD1253" s="7"/>
      <c r="AE1253" s="7"/>
    </row>
    <row r="1254" spans="30:31" x14ac:dyDescent="0.2">
      <c r="AD1254" s="7"/>
      <c r="AE1254" s="7"/>
    </row>
    <row r="1255" spans="30:31" x14ac:dyDescent="0.2">
      <c r="AD1255" s="7"/>
      <c r="AE1255" s="7"/>
    </row>
    <row r="1256" spans="30:31" x14ac:dyDescent="0.2">
      <c r="AD1256" s="7"/>
      <c r="AE1256" s="7"/>
    </row>
    <row r="1257" spans="30:31" x14ac:dyDescent="0.2">
      <c r="AD1257" s="7"/>
      <c r="AE1257" s="7"/>
    </row>
    <row r="1258" spans="30:31" x14ac:dyDescent="0.2">
      <c r="AD1258" s="7"/>
      <c r="AE1258" s="7"/>
    </row>
    <row r="1259" spans="30:31" x14ac:dyDescent="0.2">
      <c r="AD1259" s="7"/>
      <c r="AE1259" s="7"/>
    </row>
    <row r="1260" spans="30:31" x14ac:dyDescent="0.2">
      <c r="AD1260" s="7"/>
      <c r="AE1260" s="7"/>
    </row>
    <row r="1261" spans="30:31" x14ac:dyDescent="0.2">
      <c r="AD1261" s="7"/>
      <c r="AE1261" s="7"/>
    </row>
    <row r="1262" spans="30:31" x14ac:dyDescent="0.2">
      <c r="AD1262" s="7"/>
      <c r="AE1262" s="7"/>
    </row>
    <row r="1263" spans="30:31" x14ac:dyDescent="0.2">
      <c r="AD1263" s="7"/>
      <c r="AE1263" s="7"/>
    </row>
    <row r="1264" spans="30:31" x14ac:dyDescent="0.2">
      <c r="AD1264" s="7"/>
      <c r="AE1264" s="7"/>
    </row>
    <row r="1265" spans="30:31" x14ac:dyDescent="0.2">
      <c r="AD1265" s="7"/>
      <c r="AE1265" s="7"/>
    </row>
    <row r="1266" spans="30:31" x14ac:dyDescent="0.2">
      <c r="AD1266" s="7"/>
      <c r="AE1266" s="7"/>
    </row>
    <row r="1267" spans="30:31" x14ac:dyDescent="0.2">
      <c r="AD1267" s="7"/>
      <c r="AE1267" s="7"/>
    </row>
    <row r="1268" spans="30:31" x14ac:dyDescent="0.2">
      <c r="AD1268" s="7"/>
      <c r="AE1268" s="7"/>
    </row>
    <row r="1269" spans="30:31" x14ac:dyDescent="0.2">
      <c r="AD1269" s="7"/>
      <c r="AE1269" s="7"/>
    </row>
    <row r="1270" spans="30:31" x14ac:dyDescent="0.2">
      <c r="AD1270" s="7"/>
      <c r="AE1270" s="7"/>
    </row>
    <row r="1271" spans="30:31" x14ac:dyDescent="0.2">
      <c r="AD1271" s="7"/>
      <c r="AE1271" s="7"/>
    </row>
    <row r="1272" spans="30:31" x14ac:dyDescent="0.2">
      <c r="AD1272" s="7"/>
      <c r="AE1272" s="7"/>
    </row>
    <row r="1273" spans="30:31" x14ac:dyDescent="0.2">
      <c r="AD1273" s="7"/>
      <c r="AE1273" s="7"/>
    </row>
    <row r="1274" spans="30:31" x14ac:dyDescent="0.2">
      <c r="AD1274" s="7"/>
      <c r="AE1274" s="7"/>
    </row>
    <row r="1275" spans="30:31" x14ac:dyDescent="0.2">
      <c r="AD1275" s="7"/>
      <c r="AE1275" s="7"/>
    </row>
    <row r="1276" spans="30:31" x14ac:dyDescent="0.2">
      <c r="AD1276" s="7"/>
      <c r="AE1276" s="7"/>
    </row>
    <row r="1277" spans="30:31" x14ac:dyDescent="0.2">
      <c r="AD1277" s="7"/>
      <c r="AE1277" s="7"/>
    </row>
    <row r="1278" spans="30:31" x14ac:dyDescent="0.2">
      <c r="AD1278" s="7"/>
      <c r="AE1278" s="7"/>
    </row>
    <row r="1279" spans="30:31" x14ac:dyDescent="0.2">
      <c r="AD1279" s="7"/>
      <c r="AE1279" s="7"/>
    </row>
    <row r="1280" spans="30:31" x14ac:dyDescent="0.2">
      <c r="AD1280" s="7"/>
      <c r="AE1280" s="7"/>
    </row>
    <row r="1281" spans="30:31" x14ac:dyDescent="0.2">
      <c r="AD1281" s="7"/>
      <c r="AE1281" s="7"/>
    </row>
    <row r="1282" spans="30:31" x14ac:dyDescent="0.2">
      <c r="AD1282" s="7"/>
      <c r="AE1282" s="7"/>
    </row>
    <row r="1283" spans="30:31" x14ac:dyDescent="0.2">
      <c r="AD1283" s="7"/>
      <c r="AE1283" s="7"/>
    </row>
    <row r="1284" spans="30:31" x14ac:dyDescent="0.2">
      <c r="AD1284" s="7"/>
      <c r="AE1284" s="7"/>
    </row>
    <row r="1285" spans="30:31" x14ac:dyDescent="0.2">
      <c r="AD1285" s="7"/>
      <c r="AE1285" s="7"/>
    </row>
    <row r="1286" spans="30:31" x14ac:dyDescent="0.2">
      <c r="AD1286" s="7"/>
      <c r="AE1286" s="7"/>
    </row>
    <row r="1287" spans="30:31" x14ac:dyDescent="0.2">
      <c r="AD1287" s="7"/>
      <c r="AE1287" s="7"/>
    </row>
    <row r="1288" spans="30:31" x14ac:dyDescent="0.2">
      <c r="AD1288" s="7"/>
      <c r="AE1288" s="7"/>
    </row>
    <row r="1289" spans="30:31" x14ac:dyDescent="0.2">
      <c r="AD1289" s="7"/>
      <c r="AE1289" s="7"/>
    </row>
    <row r="1290" spans="30:31" x14ac:dyDescent="0.2">
      <c r="AD1290" s="7"/>
      <c r="AE1290" s="7"/>
    </row>
    <row r="1291" spans="30:31" x14ac:dyDescent="0.2">
      <c r="AD1291" s="7"/>
      <c r="AE1291" s="7"/>
    </row>
    <row r="1292" spans="30:31" x14ac:dyDescent="0.2">
      <c r="AD1292" s="7"/>
      <c r="AE1292" s="7"/>
    </row>
    <row r="1293" spans="30:31" x14ac:dyDescent="0.2">
      <c r="AD1293" s="7"/>
      <c r="AE1293" s="7"/>
    </row>
    <row r="1294" spans="30:31" x14ac:dyDescent="0.2">
      <c r="AD1294" s="7"/>
      <c r="AE1294" s="7"/>
    </row>
    <row r="1295" spans="30:31" x14ac:dyDescent="0.2">
      <c r="AD1295" s="7"/>
      <c r="AE1295" s="7"/>
    </row>
    <row r="1296" spans="30:31" x14ac:dyDescent="0.2">
      <c r="AD1296" s="7"/>
      <c r="AE1296" s="7"/>
    </row>
    <row r="1297" spans="30:31" x14ac:dyDescent="0.2">
      <c r="AD1297" s="7"/>
      <c r="AE1297" s="7"/>
    </row>
    <row r="1298" spans="30:31" x14ac:dyDescent="0.2">
      <c r="AD1298" s="7"/>
      <c r="AE1298" s="7"/>
    </row>
    <row r="1299" spans="30:31" x14ac:dyDescent="0.2">
      <c r="AD1299" s="7"/>
      <c r="AE1299" s="7"/>
    </row>
    <row r="1300" spans="30:31" x14ac:dyDescent="0.2">
      <c r="AD1300" s="7"/>
      <c r="AE1300" s="7"/>
    </row>
    <row r="1301" spans="30:31" x14ac:dyDescent="0.2">
      <c r="AD1301" s="7"/>
      <c r="AE1301" s="7"/>
    </row>
    <row r="1302" spans="30:31" x14ac:dyDescent="0.2">
      <c r="AD1302" s="7"/>
      <c r="AE1302" s="7"/>
    </row>
    <row r="1303" spans="30:31" x14ac:dyDescent="0.2">
      <c r="AD1303" s="7"/>
      <c r="AE1303" s="7"/>
    </row>
    <row r="1304" spans="30:31" x14ac:dyDescent="0.2">
      <c r="AD1304" s="7"/>
      <c r="AE1304" s="7"/>
    </row>
    <row r="1305" spans="30:31" x14ac:dyDescent="0.2">
      <c r="AD1305" s="7"/>
      <c r="AE1305" s="7"/>
    </row>
    <row r="1306" spans="30:31" x14ac:dyDescent="0.2">
      <c r="AD1306" s="7"/>
      <c r="AE1306" s="7"/>
    </row>
    <row r="1307" spans="30:31" x14ac:dyDescent="0.2">
      <c r="AD1307" s="7"/>
      <c r="AE1307" s="7"/>
    </row>
    <row r="1308" spans="30:31" x14ac:dyDescent="0.2">
      <c r="AD1308" s="7"/>
      <c r="AE1308" s="7"/>
    </row>
    <row r="1309" spans="30:31" x14ac:dyDescent="0.2">
      <c r="AD1309" s="7"/>
      <c r="AE1309" s="7"/>
    </row>
    <row r="1310" spans="30:31" x14ac:dyDescent="0.2">
      <c r="AD1310" s="7"/>
      <c r="AE1310" s="7"/>
    </row>
    <row r="1311" spans="30:31" x14ac:dyDescent="0.2">
      <c r="AD1311" s="7"/>
      <c r="AE1311" s="7"/>
    </row>
    <row r="1312" spans="30:31" x14ac:dyDescent="0.2">
      <c r="AD1312" s="7"/>
      <c r="AE1312" s="7"/>
    </row>
    <row r="1313" spans="30:31" x14ac:dyDescent="0.2">
      <c r="AD1313" s="7"/>
      <c r="AE1313" s="7"/>
    </row>
    <row r="1314" spans="30:31" x14ac:dyDescent="0.2">
      <c r="AD1314" s="7"/>
      <c r="AE1314" s="7"/>
    </row>
    <row r="1315" spans="30:31" x14ac:dyDescent="0.2">
      <c r="AD1315" s="7"/>
      <c r="AE1315" s="7"/>
    </row>
    <row r="1316" spans="30:31" x14ac:dyDescent="0.2">
      <c r="AD1316" s="7"/>
      <c r="AE1316" s="7"/>
    </row>
    <row r="1317" spans="30:31" x14ac:dyDescent="0.2">
      <c r="AD1317" s="7"/>
      <c r="AE1317" s="7"/>
    </row>
    <row r="1318" spans="30:31" x14ac:dyDescent="0.2">
      <c r="AD1318" s="7"/>
      <c r="AE1318" s="7"/>
    </row>
    <row r="1319" spans="30:31" x14ac:dyDescent="0.2">
      <c r="AD1319" s="7"/>
      <c r="AE1319" s="7"/>
    </row>
    <row r="1320" spans="30:31" x14ac:dyDescent="0.2">
      <c r="AD1320" s="7"/>
      <c r="AE1320" s="7"/>
    </row>
    <row r="1321" spans="30:31" x14ac:dyDescent="0.2">
      <c r="AD1321" s="7"/>
      <c r="AE1321" s="7"/>
    </row>
    <row r="1322" spans="30:31" x14ac:dyDescent="0.2">
      <c r="AD1322" s="7"/>
      <c r="AE1322" s="7"/>
    </row>
    <row r="1323" spans="30:31" x14ac:dyDescent="0.2">
      <c r="AD1323" s="7"/>
      <c r="AE1323" s="7"/>
    </row>
    <row r="1324" spans="30:31" x14ac:dyDescent="0.2">
      <c r="AD1324" s="7"/>
      <c r="AE1324" s="7"/>
    </row>
    <row r="1325" spans="30:31" x14ac:dyDescent="0.2">
      <c r="AD1325" s="7"/>
      <c r="AE1325" s="7"/>
    </row>
    <row r="1326" spans="30:31" x14ac:dyDescent="0.2">
      <c r="AD1326" s="7"/>
      <c r="AE1326" s="7"/>
    </row>
    <row r="1327" spans="30:31" x14ac:dyDescent="0.2">
      <c r="AD1327" s="7"/>
      <c r="AE1327" s="7"/>
    </row>
    <row r="1328" spans="30:31" x14ac:dyDescent="0.2">
      <c r="AD1328" s="7"/>
      <c r="AE1328" s="7"/>
    </row>
    <row r="1329" spans="30:31" x14ac:dyDescent="0.2">
      <c r="AD1329" s="7"/>
      <c r="AE1329" s="7"/>
    </row>
    <row r="1330" spans="30:31" x14ac:dyDescent="0.2">
      <c r="AD1330" s="7"/>
      <c r="AE1330" s="7"/>
    </row>
    <row r="1331" spans="30:31" x14ac:dyDescent="0.2">
      <c r="AD1331" s="7"/>
      <c r="AE1331" s="7"/>
    </row>
    <row r="1332" spans="30:31" x14ac:dyDescent="0.2">
      <c r="AD1332" s="7"/>
      <c r="AE1332" s="7"/>
    </row>
    <row r="1333" spans="30:31" x14ac:dyDescent="0.2">
      <c r="AD1333" s="7"/>
      <c r="AE1333" s="7"/>
    </row>
    <row r="1334" spans="30:31" x14ac:dyDescent="0.2">
      <c r="AD1334" s="7"/>
      <c r="AE1334" s="7"/>
    </row>
    <row r="1335" spans="30:31" x14ac:dyDescent="0.2">
      <c r="AD1335" s="7"/>
      <c r="AE1335" s="7"/>
    </row>
    <row r="1336" spans="30:31" x14ac:dyDescent="0.2">
      <c r="AD1336" s="7"/>
      <c r="AE1336" s="7"/>
    </row>
    <row r="1337" spans="30:31" x14ac:dyDescent="0.2">
      <c r="AD1337" s="7"/>
      <c r="AE1337" s="7"/>
    </row>
    <row r="1338" spans="30:31" x14ac:dyDescent="0.2">
      <c r="AD1338" s="7"/>
      <c r="AE1338" s="7"/>
    </row>
    <row r="1339" spans="30:31" x14ac:dyDescent="0.2">
      <c r="AD1339" s="7"/>
      <c r="AE1339" s="7"/>
    </row>
    <row r="1340" spans="30:31" x14ac:dyDescent="0.2">
      <c r="AD1340" s="7"/>
      <c r="AE1340" s="7"/>
    </row>
    <row r="1341" spans="30:31" x14ac:dyDescent="0.2">
      <c r="AD1341" s="7"/>
      <c r="AE1341" s="7"/>
    </row>
    <row r="1342" spans="30:31" x14ac:dyDescent="0.2">
      <c r="AD1342" s="7"/>
      <c r="AE1342" s="7"/>
    </row>
    <row r="1343" spans="30:31" x14ac:dyDescent="0.2">
      <c r="AD1343" s="7"/>
      <c r="AE1343" s="7"/>
    </row>
    <row r="1344" spans="30:31" x14ac:dyDescent="0.2">
      <c r="AD1344" s="7"/>
      <c r="AE1344" s="7"/>
    </row>
    <row r="1345" spans="30:31" x14ac:dyDescent="0.2">
      <c r="AD1345" s="7"/>
      <c r="AE1345" s="7"/>
    </row>
    <row r="1346" spans="30:31" x14ac:dyDescent="0.2">
      <c r="AD1346" s="7"/>
      <c r="AE1346" s="7"/>
    </row>
    <row r="1347" spans="30:31" x14ac:dyDescent="0.2">
      <c r="AD1347" s="7"/>
      <c r="AE1347" s="7"/>
    </row>
    <row r="1348" spans="30:31" x14ac:dyDescent="0.2">
      <c r="AD1348" s="7"/>
      <c r="AE1348" s="7"/>
    </row>
    <row r="1349" spans="30:31" x14ac:dyDescent="0.2">
      <c r="AD1349" s="7"/>
      <c r="AE1349" s="7"/>
    </row>
    <row r="1350" spans="30:31" x14ac:dyDescent="0.2">
      <c r="AD1350" s="7"/>
      <c r="AE1350" s="7"/>
    </row>
    <row r="1351" spans="30:31" x14ac:dyDescent="0.2">
      <c r="AD1351" s="7"/>
      <c r="AE1351" s="7"/>
    </row>
    <row r="1352" spans="30:31" x14ac:dyDescent="0.2">
      <c r="AD1352" s="7"/>
      <c r="AE1352" s="7"/>
    </row>
    <row r="1353" spans="30:31" x14ac:dyDescent="0.2">
      <c r="AD1353" s="7"/>
      <c r="AE1353" s="7"/>
    </row>
    <row r="1354" spans="30:31" x14ac:dyDescent="0.2">
      <c r="AD1354" s="7"/>
      <c r="AE1354" s="7"/>
    </row>
    <row r="1355" spans="30:31" x14ac:dyDescent="0.2">
      <c r="AD1355" s="7"/>
      <c r="AE1355" s="7"/>
    </row>
    <row r="1356" spans="30:31" x14ac:dyDescent="0.2">
      <c r="AD1356" s="7"/>
      <c r="AE1356" s="7"/>
    </row>
    <row r="1357" spans="30:31" x14ac:dyDescent="0.2">
      <c r="AD1357" s="7"/>
      <c r="AE1357" s="7"/>
    </row>
    <row r="1358" spans="30:31" x14ac:dyDescent="0.2">
      <c r="AD1358" s="7"/>
      <c r="AE1358" s="7"/>
    </row>
    <row r="1359" spans="30:31" x14ac:dyDescent="0.2">
      <c r="AD1359" s="7"/>
      <c r="AE1359" s="7"/>
    </row>
    <row r="1360" spans="30:31" x14ac:dyDescent="0.2">
      <c r="AD1360" s="7"/>
      <c r="AE1360" s="7"/>
    </row>
    <row r="1361" spans="30:31" x14ac:dyDescent="0.2">
      <c r="AD1361" s="7"/>
      <c r="AE1361" s="7"/>
    </row>
    <row r="1362" spans="30:31" x14ac:dyDescent="0.2">
      <c r="AD1362" s="7"/>
      <c r="AE1362" s="7"/>
    </row>
    <row r="1363" spans="30:31" x14ac:dyDescent="0.2">
      <c r="AD1363" s="7"/>
      <c r="AE1363" s="7"/>
    </row>
    <row r="1364" spans="30:31" x14ac:dyDescent="0.2">
      <c r="AD1364" s="7"/>
      <c r="AE1364" s="7"/>
    </row>
    <row r="1365" spans="30:31" x14ac:dyDescent="0.2">
      <c r="AD1365" s="7"/>
      <c r="AE1365" s="7"/>
    </row>
    <row r="1366" spans="30:31" x14ac:dyDescent="0.2">
      <c r="AD1366" s="7"/>
      <c r="AE1366" s="7"/>
    </row>
    <row r="1367" spans="30:31" x14ac:dyDescent="0.2">
      <c r="AD1367" s="7"/>
      <c r="AE1367" s="7"/>
    </row>
    <row r="1368" spans="30:31" x14ac:dyDescent="0.2">
      <c r="AD1368" s="7"/>
      <c r="AE1368" s="7"/>
    </row>
    <row r="1369" spans="30:31" x14ac:dyDescent="0.2">
      <c r="AD1369" s="7"/>
      <c r="AE1369" s="7"/>
    </row>
    <row r="1370" spans="30:31" x14ac:dyDescent="0.2">
      <c r="AD1370" s="7"/>
      <c r="AE1370" s="7"/>
    </row>
    <row r="1371" spans="30:31" x14ac:dyDescent="0.2">
      <c r="AD1371" s="7"/>
      <c r="AE1371" s="7"/>
    </row>
    <row r="1372" spans="30:31" x14ac:dyDescent="0.2">
      <c r="AD1372" s="7"/>
      <c r="AE1372" s="7"/>
    </row>
    <row r="1373" spans="30:31" x14ac:dyDescent="0.2">
      <c r="AD1373" s="7"/>
      <c r="AE1373" s="7"/>
    </row>
    <row r="1374" spans="30:31" x14ac:dyDescent="0.2">
      <c r="AD1374" s="7"/>
      <c r="AE1374" s="7"/>
    </row>
    <row r="1375" spans="30:31" x14ac:dyDescent="0.2">
      <c r="AD1375" s="7"/>
      <c r="AE1375" s="7"/>
    </row>
    <row r="1376" spans="30:31" x14ac:dyDescent="0.2">
      <c r="AD1376" s="7"/>
      <c r="AE1376" s="7"/>
    </row>
    <row r="1377" spans="30:31" x14ac:dyDescent="0.2">
      <c r="AD1377" s="7"/>
      <c r="AE1377" s="7"/>
    </row>
    <row r="1378" spans="30:31" x14ac:dyDescent="0.2">
      <c r="AD1378" s="7"/>
      <c r="AE1378" s="7"/>
    </row>
    <row r="1379" spans="30:31" x14ac:dyDescent="0.2">
      <c r="AD1379" s="7"/>
      <c r="AE1379" s="7"/>
    </row>
    <row r="1380" spans="30:31" x14ac:dyDescent="0.2">
      <c r="AD1380" s="7"/>
      <c r="AE1380" s="7"/>
    </row>
    <row r="1381" spans="30:31" x14ac:dyDescent="0.2">
      <c r="AD1381" s="7"/>
      <c r="AE1381" s="7"/>
    </row>
    <row r="1382" spans="30:31" x14ac:dyDescent="0.2">
      <c r="AD1382" s="7"/>
      <c r="AE1382" s="7"/>
    </row>
    <row r="1383" spans="30:31" x14ac:dyDescent="0.2">
      <c r="AD1383" s="7"/>
      <c r="AE1383" s="7"/>
    </row>
    <row r="1384" spans="30:31" x14ac:dyDescent="0.2">
      <c r="AD1384" s="7"/>
      <c r="AE1384" s="7"/>
    </row>
    <row r="1385" spans="30:31" x14ac:dyDescent="0.2">
      <c r="AD1385" s="7"/>
      <c r="AE1385" s="7"/>
    </row>
    <row r="1386" spans="30:31" x14ac:dyDescent="0.2">
      <c r="AD1386" s="7"/>
      <c r="AE1386" s="7"/>
    </row>
    <row r="1387" spans="30:31" x14ac:dyDescent="0.2">
      <c r="AD1387" s="7"/>
      <c r="AE1387" s="7"/>
    </row>
    <row r="1388" spans="30:31" x14ac:dyDescent="0.2">
      <c r="AD1388" s="7"/>
      <c r="AE1388" s="7"/>
    </row>
    <row r="1389" spans="30:31" x14ac:dyDescent="0.2">
      <c r="AD1389" s="7"/>
      <c r="AE1389" s="7"/>
    </row>
    <row r="1390" spans="30:31" x14ac:dyDescent="0.2">
      <c r="AD1390" s="7"/>
      <c r="AE1390" s="7"/>
    </row>
    <row r="1391" spans="30:31" x14ac:dyDescent="0.2">
      <c r="AD1391" s="7"/>
      <c r="AE1391" s="7"/>
    </row>
    <row r="1392" spans="30:31" x14ac:dyDescent="0.2">
      <c r="AD1392" s="7"/>
      <c r="AE1392" s="7"/>
    </row>
    <row r="1393" spans="30:31" x14ac:dyDescent="0.2">
      <c r="AD1393" s="7"/>
      <c r="AE1393" s="7"/>
    </row>
    <row r="1394" spans="30:31" x14ac:dyDescent="0.2">
      <c r="AD1394" s="7"/>
      <c r="AE1394" s="7"/>
    </row>
    <row r="1395" spans="30:31" x14ac:dyDescent="0.2">
      <c r="AD1395" s="7"/>
      <c r="AE1395" s="7"/>
    </row>
    <row r="1396" spans="30:31" x14ac:dyDescent="0.2">
      <c r="AD1396" s="7"/>
      <c r="AE1396" s="7"/>
    </row>
    <row r="1397" spans="30:31" x14ac:dyDescent="0.2">
      <c r="AD1397" s="7"/>
      <c r="AE1397" s="7"/>
    </row>
    <row r="1398" spans="30:31" x14ac:dyDescent="0.2">
      <c r="AD1398" s="7"/>
      <c r="AE1398" s="7"/>
    </row>
    <row r="1399" spans="30:31" x14ac:dyDescent="0.2">
      <c r="AD1399" s="7"/>
      <c r="AE1399" s="7"/>
    </row>
    <row r="1400" spans="30:31" x14ac:dyDescent="0.2">
      <c r="AD1400" s="7"/>
      <c r="AE1400" s="7"/>
    </row>
    <row r="1401" spans="30:31" x14ac:dyDescent="0.2">
      <c r="AD1401" s="7"/>
      <c r="AE1401" s="7"/>
    </row>
    <row r="1402" spans="30:31" x14ac:dyDescent="0.2">
      <c r="AD1402" s="7"/>
      <c r="AE1402" s="7"/>
    </row>
    <row r="1403" spans="30:31" x14ac:dyDescent="0.2">
      <c r="AD1403" s="7"/>
      <c r="AE1403" s="7"/>
    </row>
    <row r="1404" spans="30:31" x14ac:dyDescent="0.2">
      <c r="AD1404" s="7"/>
      <c r="AE1404" s="7"/>
    </row>
    <row r="1405" spans="30:31" x14ac:dyDescent="0.2">
      <c r="AD1405" s="7"/>
      <c r="AE1405" s="7"/>
    </row>
    <row r="1406" spans="30:31" x14ac:dyDescent="0.2">
      <c r="AD1406" s="7"/>
      <c r="AE1406" s="7"/>
    </row>
    <row r="1407" spans="30:31" x14ac:dyDescent="0.2">
      <c r="AD1407" s="7"/>
      <c r="AE1407" s="7"/>
    </row>
    <row r="1408" spans="30:31" x14ac:dyDescent="0.2">
      <c r="AD1408" s="7"/>
      <c r="AE1408" s="7"/>
    </row>
    <row r="1409" spans="30:31" x14ac:dyDescent="0.2">
      <c r="AD1409" s="7"/>
      <c r="AE1409" s="7"/>
    </row>
    <row r="1410" spans="30:31" x14ac:dyDescent="0.2">
      <c r="AD1410" s="7"/>
      <c r="AE1410" s="7"/>
    </row>
    <row r="1411" spans="30:31" x14ac:dyDescent="0.2">
      <c r="AD1411" s="7"/>
      <c r="AE1411" s="7"/>
    </row>
    <row r="1412" spans="30:31" x14ac:dyDescent="0.2">
      <c r="AD1412" s="7"/>
      <c r="AE1412" s="7"/>
    </row>
    <row r="1413" spans="30:31" x14ac:dyDescent="0.2">
      <c r="AD1413" s="7"/>
      <c r="AE1413" s="7"/>
    </row>
    <row r="1414" spans="30:31" x14ac:dyDescent="0.2">
      <c r="AD1414" s="7"/>
      <c r="AE1414" s="7"/>
    </row>
    <row r="1415" spans="30:31" x14ac:dyDescent="0.2">
      <c r="AD1415" s="7"/>
      <c r="AE1415" s="7"/>
    </row>
    <row r="1416" spans="30:31" x14ac:dyDescent="0.2">
      <c r="AD1416" s="7"/>
      <c r="AE1416" s="7"/>
    </row>
    <row r="1417" spans="30:31" x14ac:dyDescent="0.2">
      <c r="AD1417" s="7"/>
      <c r="AE1417" s="7"/>
    </row>
    <row r="1418" spans="30:31" x14ac:dyDescent="0.2">
      <c r="AD1418" s="7"/>
      <c r="AE1418" s="7"/>
    </row>
    <row r="1419" spans="30:31" x14ac:dyDescent="0.2">
      <c r="AD1419" s="7"/>
      <c r="AE1419" s="7"/>
    </row>
    <row r="1420" spans="30:31" x14ac:dyDescent="0.2">
      <c r="AD1420" s="7"/>
      <c r="AE1420" s="7"/>
    </row>
    <row r="1421" spans="30:31" x14ac:dyDescent="0.2">
      <c r="AD1421" s="7"/>
      <c r="AE1421" s="7"/>
    </row>
    <row r="1422" spans="30:31" x14ac:dyDescent="0.2">
      <c r="AD1422" s="7"/>
      <c r="AE1422" s="7"/>
    </row>
    <row r="1423" spans="30:31" x14ac:dyDescent="0.2">
      <c r="AD1423" s="7"/>
      <c r="AE1423" s="7"/>
    </row>
    <row r="1424" spans="30:31" x14ac:dyDescent="0.2">
      <c r="AD1424" s="7"/>
      <c r="AE1424" s="7"/>
    </row>
    <row r="1425" spans="30:31" x14ac:dyDescent="0.2">
      <c r="AD1425" s="7"/>
      <c r="AE1425" s="7"/>
    </row>
    <row r="1426" spans="30:31" x14ac:dyDescent="0.2">
      <c r="AD1426" s="7"/>
      <c r="AE1426" s="7"/>
    </row>
    <row r="1427" spans="30:31" x14ac:dyDescent="0.2">
      <c r="AD1427" s="7"/>
      <c r="AE1427" s="7"/>
    </row>
    <row r="1428" spans="30:31" x14ac:dyDescent="0.2">
      <c r="AD1428" s="7"/>
      <c r="AE1428" s="7"/>
    </row>
    <row r="1429" spans="30:31" x14ac:dyDescent="0.2">
      <c r="AD1429" s="7"/>
      <c r="AE1429" s="7"/>
    </row>
    <row r="1430" spans="30:31" x14ac:dyDescent="0.2">
      <c r="AD1430" s="7"/>
      <c r="AE1430" s="7"/>
    </row>
    <row r="1431" spans="30:31" x14ac:dyDescent="0.2">
      <c r="AD1431" s="7"/>
      <c r="AE1431" s="7"/>
    </row>
    <row r="1432" spans="30:31" x14ac:dyDescent="0.2">
      <c r="AD1432" s="7"/>
      <c r="AE1432" s="7"/>
    </row>
    <row r="1433" spans="30:31" x14ac:dyDescent="0.2">
      <c r="AD1433" s="7"/>
      <c r="AE1433" s="7"/>
    </row>
    <row r="1434" spans="30:31" x14ac:dyDescent="0.2">
      <c r="AD1434" s="7"/>
      <c r="AE1434" s="7"/>
    </row>
    <row r="1435" spans="30:31" x14ac:dyDescent="0.2">
      <c r="AD1435" s="7"/>
      <c r="AE1435" s="7"/>
    </row>
    <row r="1436" spans="30:31" x14ac:dyDescent="0.2">
      <c r="AD1436" s="7"/>
      <c r="AE1436" s="7"/>
    </row>
    <row r="1437" spans="30:31" x14ac:dyDescent="0.2">
      <c r="AD1437" s="7"/>
      <c r="AE1437" s="7"/>
    </row>
    <row r="1438" spans="30:31" x14ac:dyDescent="0.2">
      <c r="AD1438" s="7"/>
      <c r="AE1438" s="7"/>
    </row>
    <row r="1439" spans="30:31" x14ac:dyDescent="0.2">
      <c r="AD1439" s="7"/>
      <c r="AE1439" s="7"/>
    </row>
    <row r="1440" spans="30:31" x14ac:dyDescent="0.2">
      <c r="AD1440" s="7"/>
      <c r="AE1440" s="7"/>
    </row>
    <row r="1441" spans="30:31" x14ac:dyDescent="0.2">
      <c r="AD1441" s="7"/>
      <c r="AE1441" s="7"/>
    </row>
    <row r="1442" spans="30:31" x14ac:dyDescent="0.2">
      <c r="AD1442" s="7"/>
      <c r="AE1442" s="7"/>
    </row>
    <row r="1443" spans="30:31" x14ac:dyDescent="0.2">
      <c r="AD1443" s="7"/>
      <c r="AE1443" s="7"/>
    </row>
    <row r="1444" spans="30:31" x14ac:dyDescent="0.2">
      <c r="AD1444" s="7"/>
      <c r="AE1444" s="7"/>
    </row>
    <row r="1445" spans="30:31" x14ac:dyDescent="0.2">
      <c r="AD1445" s="7"/>
      <c r="AE1445" s="7"/>
    </row>
    <row r="1446" spans="30:31" x14ac:dyDescent="0.2">
      <c r="AD1446" s="7"/>
      <c r="AE1446" s="7"/>
    </row>
    <row r="1447" spans="30:31" x14ac:dyDescent="0.2">
      <c r="AD1447" s="7"/>
      <c r="AE1447" s="7"/>
    </row>
    <row r="1448" spans="30:31" x14ac:dyDescent="0.2">
      <c r="AD1448" s="7"/>
      <c r="AE1448" s="7"/>
    </row>
    <row r="1449" spans="30:31" x14ac:dyDescent="0.2">
      <c r="AD1449" s="7"/>
      <c r="AE1449" s="7"/>
    </row>
    <row r="1450" spans="30:31" x14ac:dyDescent="0.2">
      <c r="AD1450" s="7"/>
      <c r="AE1450" s="7"/>
    </row>
    <row r="1451" spans="30:31" x14ac:dyDescent="0.2">
      <c r="AD1451" s="7"/>
      <c r="AE1451" s="7"/>
    </row>
    <row r="1452" spans="30:31" x14ac:dyDescent="0.2">
      <c r="AD1452" s="7"/>
      <c r="AE1452" s="7"/>
    </row>
    <row r="1453" spans="30:31" x14ac:dyDescent="0.2">
      <c r="AD1453" s="7"/>
      <c r="AE1453" s="7"/>
    </row>
    <row r="1454" spans="30:31" x14ac:dyDescent="0.2">
      <c r="AD1454" s="7"/>
      <c r="AE1454" s="7"/>
    </row>
    <row r="1455" spans="30:31" x14ac:dyDescent="0.2">
      <c r="AD1455" s="7"/>
      <c r="AE1455" s="7"/>
    </row>
    <row r="1456" spans="30:31" x14ac:dyDescent="0.2">
      <c r="AD1456" s="7"/>
      <c r="AE1456" s="7"/>
    </row>
    <row r="1457" spans="30:31" x14ac:dyDescent="0.2">
      <c r="AD1457" s="7"/>
      <c r="AE1457" s="7"/>
    </row>
    <row r="1458" spans="30:31" x14ac:dyDescent="0.2">
      <c r="AD1458" s="7"/>
      <c r="AE1458" s="7"/>
    </row>
    <row r="1459" spans="30:31" x14ac:dyDescent="0.2">
      <c r="AD1459" s="7"/>
      <c r="AE1459" s="7"/>
    </row>
    <row r="1460" spans="30:31" x14ac:dyDescent="0.2">
      <c r="AD1460" s="7"/>
      <c r="AE1460" s="7"/>
    </row>
    <row r="1461" spans="30:31" x14ac:dyDescent="0.2">
      <c r="AD1461" s="7"/>
      <c r="AE1461" s="7"/>
    </row>
    <row r="1462" spans="30:31" x14ac:dyDescent="0.2">
      <c r="AD1462" s="7"/>
      <c r="AE1462" s="7"/>
    </row>
    <row r="1463" spans="30:31" x14ac:dyDescent="0.2">
      <c r="AD1463" s="7"/>
      <c r="AE1463" s="7"/>
    </row>
    <row r="1464" spans="30:31" x14ac:dyDescent="0.2">
      <c r="AD1464" s="7"/>
      <c r="AE1464" s="7"/>
    </row>
    <row r="1465" spans="30:31" x14ac:dyDescent="0.2">
      <c r="AD1465" s="7"/>
      <c r="AE1465" s="7"/>
    </row>
    <row r="1466" spans="30:31" x14ac:dyDescent="0.2">
      <c r="AD1466" s="7"/>
      <c r="AE1466" s="7"/>
    </row>
    <row r="1467" spans="30:31" x14ac:dyDescent="0.2">
      <c r="AD1467" s="7"/>
      <c r="AE1467" s="7"/>
    </row>
    <row r="1468" spans="30:31" x14ac:dyDescent="0.2">
      <c r="AD1468" s="7"/>
      <c r="AE1468" s="7"/>
    </row>
    <row r="1469" spans="30:31" x14ac:dyDescent="0.2">
      <c r="AD1469" s="7"/>
      <c r="AE1469" s="7"/>
    </row>
    <row r="1470" spans="30:31" x14ac:dyDescent="0.2">
      <c r="AD1470" s="7"/>
      <c r="AE1470" s="7"/>
    </row>
    <row r="1471" spans="30:31" x14ac:dyDescent="0.2">
      <c r="AD1471" s="7"/>
      <c r="AE1471" s="7"/>
    </row>
    <row r="1472" spans="30:31" x14ac:dyDescent="0.2">
      <c r="AD1472" s="7"/>
      <c r="AE1472" s="7"/>
    </row>
    <row r="1473" spans="30:31" x14ac:dyDescent="0.2">
      <c r="AD1473" s="7"/>
      <c r="AE1473" s="7"/>
    </row>
    <row r="1474" spans="30:31" x14ac:dyDescent="0.2">
      <c r="AD1474" s="7"/>
      <c r="AE1474" s="7"/>
    </row>
    <row r="1475" spans="30:31" x14ac:dyDescent="0.2">
      <c r="AD1475" s="7"/>
      <c r="AE1475" s="7"/>
    </row>
    <row r="1476" spans="30:31" x14ac:dyDescent="0.2">
      <c r="AD1476" s="7"/>
      <c r="AE1476" s="7"/>
    </row>
    <row r="1477" spans="30:31" x14ac:dyDescent="0.2">
      <c r="AD1477" s="7"/>
      <c r="AE1477" s="7"/>
    </row>
    <row r="1478" spans="30:31" x14ac:dyDescent="0.2">
      <c r="AD1478" s="7"/>
      <c r="AE1478" s="7"/>
    </row>
    <row r="1479" spans="30:31" x14ac:dyDescent="0.2">
      <c r="AD1479" s="7"/>
      <c r="AE1479" s="7"/>
    </row>
    <row r="1480" spans="30:31" x14ac:dyDescent="0.2">
      <c r="AD1480" s="7"/>
      <c r="AE1480" s="7"/>
    </row>
    <row r="1481" spans="30:31" x14ac:dyDescent="0.2">
      <c r="AD1481" s="7"/>
      <c r="AE1481" s="7"/>
    </row>
    <row r="1482" spans="30:31" x14ac:dyDescent="0.2">
      <c r="AD1482" s="7"/>
      <c r="AE1482" s="7"/>
    </row>
    <row r="1483" spans="30:31" x14ac:dyDescent="0.2">
      <c r="AD1483" s="7"/>
      <c r="AE1483" s="7"/>
    </row>
    <row r="1484" spans="30:31" x14ac:dyDescent="0.2">
      <c r="AD1484" s="7"/>
      <c r="AE1484" s="7"/>
    </row>
    <row r="1485" spans="30:31" x14ac:dyDescent="0.2">
      <c r="AD1485" s="7"/>
      <c r="AE1485" s="7"/>
    </row>
    <row r="1486" spans="30:31" x14ac:dyDescent="0.2">
      <c r="AD1486" s="7"/>
      <c r="AE1486" s="7"/>
    </row>
    <row r="1487" spans="30:31" x14ac:dyDescent="0.2">
      <c r="AD1487" s="7"/>
      <c r="AE1487" s="7"/>
    </row>
    <row r="1488" spans="30:31" x14ac:dyDescent="0.2">
      <c r="AD1488" s="7"/>
      <c r="AE1488" s="7"/>
    </row>
    <row r="1489" spans="30:31" x14ac:dyDescent="0.2">
      <c r="AD1489" s="7"/>
      <c r="AE1489" s="7"/>
    </row>
    <row r="1490" spans="30:31" x14ac:dyDescent="0.2">
      <c r="AD1490" s="7"/>
      <c r="AE1490" s="7"/>
    </row>
    <row r="1491" spans="30:31" x14ac:dyDescent="0.2">
      <c r="AD1491" s="7"/>
      <c r="AE1491" s="7"/>
    </row>
    <row r="1492" spans="30:31" x14ac:dyDescent="0.2">
      <c r="AD1492" s="7"/>
      <c r="AE1492" s="7"/>
    </row>
    <row r="1493" spans="30:31" x14ac:dyDescent="0.2">
      <c r="AD1493" s="7"/>
      <c r="AE1493" s="7"/>
    </row>
    <row r="1494" spans="30:31" x14ac:dyDescent="0.2">
      <c r="AD1494" s="7"/>
      <c r="AE1494" s="7"/>
    </row>
    <row r="1495" spans="30:31" x14ac:dyDescent="0.2">
      <c r="AD1495" s="7"/>
      <c r="AE1495" s="7"/>
    </row>
    <row r="1496" spans="30:31" x14ac:dyDescent="0.2">
      <c r="AD1496" s="7"/>
      <c r="AE1496" s="7"/>
    </row>
    <row r="1497" spans="30:31" x14ac:dyDescent="0.2">
      <c r="AD1497" s="7"/>
      <c r="AE1497" s="7"/>
    </row>
    <row r="1498" spans="30:31" x14ac:dyDescent="0.2">
      <c r="AD1498" s="7"/>
      <c r="AE1498" s="7"/>
    </row>
    <row r="1499" spans="30:31" x14ac:dyDescent="0.2">
      <c r="AD1499" s="7"/>
      <c r="AE1499" s="7"/>
    </row>
    <row r="1500" spans="30:31" x14ac:dyDescent="0.2">
      <c r="AD1500" s="7"/>
      <c r="AE1500" s="7"/>
    </row>
    <row r="1501" spans="30:31" x14ac:dyDescent="0.2">
      <c r="AD1501" s="7"/>
      <c r="AE1501" s="7"/>
    </row>
    <row r="1502" spans="30:31" x14ac:dyDescent="0.2">
      <c r="AD1502" s="7"/>
      <c r="AE1502" s="7"/>
    </row>
    <row r="1503" spans="30:31" x14ac:dyDescent="0.2">
      <c r="AD1503" s="7"/>
      <c r="AE1503" s="7"/>
    </row>
    <row r="1504" spans="30:31" x14ac:dyDescent="0.2">
      <c r="AD1504" s="7"/>
      <c r="AE1504" s="7"/>
    </row>
    <row r="1505" spans="30:31" x14ac:dyDescent="0.2">
      <c r="AD1505" s="7"/>
      <c r="AE1505" s="7"/>
    </row>
    <row r="1506" spans="30:31" x14ac:dyDescent="0.2">
      <c r="AD1506" s="7"/>
      <c r="AE1506" s="7"/>
    </row>
    <row r="1507" spans="30:31" x14ac:dyDescent="0.2">
      <c r="AD1507" s="7"/>
      <c r="AE1507" s="7"/>
    </row>
    <row r="1508" spans="30:31" x14ac:dyDescent="0.2">
      <c r="AD1508" s="7"/>
      <c r="AE1508" s="7"/>
    </row>
    <row r="1509" spans="30:31" x14ac:dyDescent="0.2">
      <c r="AD1509" s="7"/>
      <c r="AE1509" s="7"/>
    </row>
    <row r="1510" spans="30:31" x14ac:dyDescent="0.2">
      <c r="AD1510" s="7"/>
      <c r="AE1510" s="7"/>
    </row>
    <row r="1511" spans="30:31" x14ac:dyDescent="0.2">
      <c r="AD1511" s="7"/>
      <c r="AE1511" s="7"/>
    </row>
    <row r="1512" spans="30:31" x14ac:dyDescent="0.2">
      <c r="AD1512" s="7"/>
      <c r="AE1512" s="7"/>
    </row>
    <row r="1513" spans="30:31" x14ac:dyDescent="0.2">
      <c r="AD1513" s="7"/>
      <c r="AE1513" s="7"/>
    </row>
    <row r="1514" spans="30:31" x14ac:dyDescent="0.2">
      <c r="AD1514" s="7"/>
      <c r="AE1514" s="7"/>
    </row>
    <row r="1515" spans="30:31" x14ac:dyDescent="0.2">
      <c r="AD1515" s="7"/>
      <c r="AE1515" s="7"/>
    </row>
    <row r="1516" spans="30:31" x14ac:dyDescent="0.2">
      <c r="AD1516" s="7"/>
      <c r="AE1516" s="7"/>
    </row>
    <row r="1517" spans="30:31" x14ac:dyDescent="0.2">
      <c r="AD1517" s="7"/>
      <c r="AE1517" s="7"/>
    </row>
    <row r="1518" spans="30:31" x14ac:dyDescent="0.2">
      <c r="AD1518" s="7"/>
      <c r="AE1518" s="7"/>
    </row>
    <row r="1519" spans="30:31" x14ac:dyDescent="0.2">
      <c r="AD1519" s="7"/>
      <c r="AE1519" s="7"/>
    </row>
    <row r="1520" spans="30:31" x14ac:dyDescent="0.2">
      <c r="AD1520" s="7"/>
      <c r="AE1520" s="7"/>
    </row>
    <row r="1521" spans="30:31" x14ac:dyDescent="0.2">
      <c r="AD1521" s="7"/>
      <c r="AE1521" s="7"/>
    </row>
    <row r="1522" spans="30:31" x14ac:dyDescent="0.2">
      <c r="AD1522" s="7"/>
      <c r="AE1522" s="7"/>
    </row>
    <row r="1523" spans="30:31" x14ac:dyDescent="0.2">
      <c r="AD1523" s="7"/>
      <c r="AE1523" s="7"/>
    </row>
    <row r="1524" spans="30:31" x14ac:dyDescent="0.2">
      <c r="AD1524" s="7"/>
      <c r="AE1524" s="7"/>
    </row>
    <row r="1525" spans="30:31" x14ac:dyDescent="0.2">
      <c r="AD1525" s="7"/>
      <c r="AE1525" s="7"/>
    </row>
    <row r="1526" spans="30:31" x14ac:dyDescent="0.2">
      <c r="AD1526" s="7"/>
      <c r="AE1526" s="7"/>
    </row>
    <row r="1527" spans="30:31" x14ac:dyDescent="0.2">
      <c r="AD1527" s="7"/>
      <c r="AE1527" s="7"/>
    </row>
    <row r="1528" spans="30:31" x14ac:dyDescent="0.2">
      <c r="AD1528" s="7"/>
      <c r="AE1528" s="7"/>
    </row>
    <row r="1529" spans="30:31" x14ac:dyDescent="0.2">
      <c r="AD1529" s="7"/>
      <c r="AE1529" s="7"/>
    </row>
    <row r="1530" spans="30:31" x14ac:dyDescent="0.2">
      <c r="AD1530" s="7"/>
      <c r="AE1530" s="7"/>
    </row>
    <row r="1531" spans="30:31" x14ac:dyDescent="0.2">
      <c r="AD1531" s="7"/>
      <c r="AE1531" s="7"/>
    </row>
    <row r="1532" spans="30:31" x14ac:dyDescent="0.2">
      <c r="AD1532" s="7"/>
      <c r="AE1532" s="7"/>
    </row>
    <row r="1533" spans="30:31" x14ac:dyDescent="0.2">
      <c r="AD1533" s="7"/>
      <c r="AE1533" s="7"/>
    </row>
    <row r="1534" spans="30:31" x14ac:dyDescent="0.2">
      <c r="AD1534" s="7"/>
      <c r="AE1534" s="7"/>
    </row>
    <row r="1535" spans="30:31" x14ac:dyDescent="0.2">
      <c r="AD1535" s="7"/>
      <c r="AE1535" s="7"/>
    </row>
    <row r="1536" spans="30:31" x14ac:dyDescent="0.2">
      <c r="AD1536" s="7"/>
      <c r="AE1536" s="7"/>
    </row>
    <row r="1537" spans="30:31" x14ac:dyDescent="0.2">
      <c r="AD1537" s="7"/>
      <c r="AE1537" s="7"/>
    </row>
    <row r="1538" spans="30:31" x14ac:dyDescent="0.2">
      <c r="AD1538" s="7"/>
      <c r="AE1538" s="7"/>
    </row>
    <row r="1539" spans="30:31" x14ac:dyDescent="0.2">
      <c r="AD1539" s="7"/>
      <c r="AE1539" s="7"/>
    </row>
    <row r="1540" spans="30:31" x14ac:dyDescent="0.2">
      <c r="AD1540" s="7"/>
      <c r="AE1540" s="7"/>
    </row>
    <row r="1541" spans="30:31" x14ac:dyDescent="0.2">
      <c r="AD1541" s="7"/>
      <c r="AE1541" s="7"/>
    </row>
    <row r="1542" spans="30:31" x14ac:dyDescent="0.2">
      <c r="AD1542" s="7"/>
      <c r="AE1542" s="7"/>
    </row>
    <row r="1543" spans="30:31" x14ac:dyDescent="0.2">
      <c r="AD1543" s="7"/>
      <c r="AE1543" s="7"/>
    </row>
    <row r="1544" spans="30:31" x14ac:dyDescent="0.2">
      <c r="AD1544" s="7"/>
      <c r="AE1544" s="7"/>
    </row>
    <row r="1545" spans="30:31" x14ac:dyDescent="0.2">
      <c r="AD1545" s="7"/>
      <c r="AE1545" s="7"/>
    </row>
    <row r="1546" spans="30:31" x14ac:dyDescent="0.2">
      <c r="AD1546" s="7"/>
      <c r="AE1546" s="7"/>
    </row>
    <row r="1547" spans="30:31" x14ac:dyDescent="0.2">
      <c r="AD1547" s="7"/>
      <c r="AE1547" s="7"/>
    </row>
    <row r="1548" spans="30:31" x14ac:dyDescent="0.2">
      <c r="AD1548" s="7"/>
      <c r="AE1548" s="7"/>
    </row>
    <row r="1549" spans="30:31" x14ac:dyDescent="0.2">
      <c r="AD1549" s="7"/>
      <c r="AE1549" s="7"/>
    </row>
    <row r="1550" spans="30:31" x14ac:dyDescent="0.2">
      <c r="AD1550" s="7"/>
      <c r="AE1550" s="7"/>
    </row>
    <row r="1551" spans="30:31" x14ac:dyDescent="0.2">
      <c r="AD1551" s="7"/>
      <c r="AE1551" s="7"/>
    </row>
    <row r="1552" spans="30:31" x14ac:dyDescent="0.2">
      <c r="AD1552" s="7"/>
      <c r="AE1552" s="7"/>
    </row>
    <row r="1553" spans="30:31" x14ac:dyDescent="0.2">
      <c r="AD1553" s="7"/>
      <c r="AE1553" s="7"/>
    </row>
    <row r="1554" spans="30:31" x14ac:dyDescent="0.2">
      <c r="AD1554" s="7"/>
      <c r="AE1554" s="7"/>
    </row>
    <row r="1555" spans="30:31" x14ac:dyDescent="0.2">
      <c r="AD1555" s="7"/>
      <c r="AE1555" s="7"/>
    </row>
    <row r="1556" spans="30:31" x14ac:dyDescent="0.2">
      <c r="AD1556" s="7"/>
      <c r="AE1556" s="7"/>
    </row>
    <row r="1557" spans="30:31" x14ac:dyDescent="0.2">
      <c r="AD1557" s="7"/>
      <c r="AE1557" s="7"/>
    </row>
    <row r="1558" spans="30:31" x14ac:dyDescent="0.2">
      <c r="AD1558" s="7"/>
      <c r="AE1558" s="7"/>
    </row>
    <row r="1559" spans="30:31" x14ac:dyDescent="0.2">
      <c r="AD1559" s="7"/>
      <c r="AE1559" s="7"/>
    </row>
    <row r="1560" spans="30:31" x14ac:dyDescent="0.2">
      <c r="AD1560" s="7"/>
      <c r="AE1560" s="7"/>
    </row>
    <row r="1561" spans="30:31" x14ac:dyDescent="0.2">
      <c r="AD1561" s="7"/>
      <c r="AE1561" s="7"/>
    </row>
    <row r="1562" spans="30:31" x14ac:dyDescent="0.2">
      <c r="AD1562" s="7"/>
      <c r="AE1562" s="7"/>
    </row>
    <row r="1563" spans="30:31" x14ac:dyDescent="0.2">
      <c r="AD1563" s="7"/>
      <c r="AE1563" s="7"/>
    </row>
    <row r="1564" spans="30:31" x14ac:dyDescent="0.2">
      <c r="AD1564" s="7"/>
      <c r="AE1564" s="7"/>
    </row>
    <row r="1565" spans="30:31" x14ac:dyDescent="0.2">
      <c r="AD1565" s="7"/>
      <c r="AE1565" s="7"/>
    </row>
    <row r="1566" spans="30:31" x14ac:dyDescent="0.2">
      <c r="AD1566" s="7"/>
      <c r="AE1566" s="7"/>
    </row>
    <row r="1567" spans="30:31" x14ac:dyDescent="0.2">
      <c r="AD1567" s="7"/>
      <c r="AE1567" s="7"/>
    </row>
    <row r="1568" spans="30:31" x14ac:dyDescent="0.2">
      <c r="AD1568" s="7"/>
      <c r="AE1568" s="7"/>
    </row>
    <row r="1569" spans="30:31" x14ac:dyDescent="0.2">
      <c r="AD1569" s="7"/>
      <c r="AE1569" s="7"/>
    </row>
    <row r="1570" spans="30:31" x14ac:dyDescent="0.2">
      <c r="AD1570" s="7"/>
      <c r="AE1570" s="7"/>
    </row>
    <row r="1571" spans="30:31" x14ac:dyDescent="0.2">
      <c r="AD1571" s="7"/>
      <c r="AE1571" s="7"/>
    </row>
    <row r="1572" spans="30:31" x14ac:dyDescent="0.2">
      <c r="AD1572" s="7"/>
      <c r="AE1572" s="7"/>
    </row>
    <row r="1573" spans="30:31" x14ac:dyDescent="0.2">
      <c r="AD1573" s="7"/>
      <c r="AE1573" s="7"/>
    </row>
    <row r="1574" spans="30:31" x14ac:dyDescent="0.2">
      <c r="AD1574" s="7"/>
      <c r="AE1574" s="7"/>
    </row>
    <row r="1575" spans="30:31" x14ac:dyDescent="0.2">
      <c r="AD1575" s="7"/>
      <c r="AE1575" s="7"/>
    </row>
    <row r="1576" spans="30:31" x14ac:dyDescent="0.2">
      <c r="AD1576" s="7"/>
      <c r="AE1576" s="7"/>
    </row>
    <row r="1577" spans="30:31" x14ac:dyDescent="0.2">
      <c r="AD1577" s="7"/>
      <c r="AE1577" s="7"/>
    </row>
    <row r="1578" spans="30:31" x14ac:dyDescent="0.2">
      <c r="AD1578" s="7"/>
      <c r="AE1578" s="7"/>
    </row>
    <row r="1579" spans="30:31" x14ac:dyDescent="0.2">
      <c r="AD1579" s="7"/>
      <c r="AE1579" s="7"/>
    </row>
    <row r="1580" spans="30:31" x14ac:dyDescent="0.2">
      <c r="AD1580" s="7"/>
      <c r="AE1580" s="7"/>
    </row>
    <row r="1581" spans="30:31" x14ac:dyDescent="0.2">
      <c r="AD1581" s="7"/>
      <c r="AE1581" s="7"/>
    </row>
    <row r="1582" spans="30:31" x14ac:dyDescent="0.2">
      <c r="AD1582" s="7"/>
      <c r="AE1582" s="7"/>
    </row>
    <row r="1583" spans="30:31" x14ac:dyDescent="0.2">
      <c r="AD1583" s="7"/>
      <c r="AE1583" s="7"/>
    </row>
    <row r="1584" spans="30:31" x14ac:dyDescent="0.2">
      <c r="AD1584" s="7"/>
      <c r="AE1584" s="7"/>
    </row>
    <row r="1585" spans="30:31" x14ac:dyDescent="0.2">
      <c r="AD1585" s="7"/>
      <c r="AE1585" s="7"/>
    </row>
    <row r="1586" spans="30:31" x14ac:dyDescent="0.2">
      <c r="AD1586" s="7"/>
      <c r="AE1586" s="7"/>
    </row>
    <row r="1587" spans="30:31" x14ac:dyDescent="0.2">
      <c r="AD1587" s="7"/>
      <c r="AE1587" s="7"/>
    </row>
    <row r="1588" spans="30:31" x14ac:dyDescent="0.2">
      <c r="AD1588" s="7"/>
      <c r="AE1588" s="7"/>
    </row>
    <row r="1589" spans="30:31" x14ac:dyDescent="0.2">
      <c r="AD1589" s="7"/>
      <c r="AE1589" s="7"/>
    </row>
    <row r="1590" spans="30:31" x14ac:dyDescent="0.2">
      <c r="AD1590" s="7"/>
      <c r="AE1590" s="7"/>
    </row>
    <row r="1591" spans="30:31" x14ac:dyDescent="0.2">
      <c r="AD1591" s="7"/>
      <c r="AE1591" s="7"/>
    </row>
    <row r="1592" spans="30:31" x14ac:dyDescent="0.2">
      <c r="AD1592" s="7"/>
      <c r="AE1592" s="7"/>
    </row>
    <row r="1593" spans="30:31" x14ac:dyDescent="0.2">
      <c r="AD1593" s="7"/>
      <c r="AE1593" s="7"/>
    </row>
    <row r="1594" spans="30:31" x14ac:dyDescent="0.2">
      <c r="AD1594" s="7"/>
      <c r="AE1594" s="7"/>
    </row>
    <row r="1595" spans="30:31" x14ac:dyDescent="0.2">
      <c r="AD1595" s="7"/>
      <c r="AE1595" s="7"/>
    </row>
    <row r="1596" spans="30:31" x14ac:dyDescent="0.2">
      <c r="AD1596" s="7"/>
      <c r="AE1596" s="7"/>
    </row>
    <row r="1597" spans="30:31" x14ac:dyDescent="0.2">
      <c r="AD1597" s="7"/>
      <c r="AE1597" s="7"/>
    </row>
    <row r="1598" spans="30:31" x14ac:dyDescent="0.2">
      <c r="AD1598" s="7"/>
      <c r="AE1598" s="7"/>
    </row>
    <row r="1599" spans="30:31" x14ac:dyDescent="0.2">
      <c r="AD1599" s="7"/>
      <c r="AE1599" s="7"/>
    </row>
    <row r="1600" spans="30:31" x14ac:dyDescent="0.2">
      <c r="AD1600" s="7"/>
      <c r="AE1600" s="7"/>
    </row>
    <row r="1601" spans="30:31" x14ac:dyDescent="0.2">
      <c r="AD1601" s="7"/>
      <c r="AE1601" s="7"/>
    </row>
    <row r="1602" spans="30:31" x14ac:dyDescent="0.2">
      <c r="AD1602" s="7"/>
      <c r="AE1602" s="7"/>
    </row>
    <row r="1603" spans="30:31" x14ac:dyDescent="0.2">
      <c r="AD1603" s="7"/>
      <c r="AE1603" s="7"/>
    </row>
    <row r="1604" spans="30:31" x14ac:dyDescent="0.2">
      <c r="AD1604" s="7"/>
      <c r="AE1604" s="7"/>
    </row>
    <row r="1605" spans="30:31" x14ac:dyDescent="0.2">
      <c r="AD1605" s="7"/>
      <c r="AE1605" s="7"/>
    </row>
    <row r="1606" spans="30:31" x14ac:dyDescent="0.2">
      <c r="AD1606" s="7"/>
      <c r="AE1606" s="7"/>
    </row>
    <row r="1607" spans="30:31" x14ac:dyDescent="0.2">
      <c r="AD1607" s="7"/>
      <c r="AE1607" s="7"/>
    </row>
    <row r="1608" spans="30:31" x14ac:dyDescent="0.2">
      <c r="AD1608" s="7"/>
      <c r="AE1608" s="7"/>
    </row>
    <row r="1609" spans="30:31" x14ac:dyDescent="0.2">
      <c r="AD1609" s="7"/>
      <c r="AE1609" s="7"/>
    </row>
    <row r="1610" spans="30:31" x14ac:dyDescent="0.2">
      <c r="AD1610" s="7"/>
      <c r="AE1610" s="7"/>
    </row>
    <row r="1611" spans="30:31" x14ac:dyDescent="0.2">
      <c r="AD1611" s="7"/>
      <c r="AE1611" s="7"/>
    </row>
    <row r="1612" spans="30:31" x14ac:dyDescent="0.2">
      <c r="AD1612" s="7"/>
      <c r="AE1612" s="7"/>
    </row>
    <row r="1613" spans="30:31" x14ac:dyDescent="0.2">
      <c r="AD1613" s="7"/>
      <c r="AE1613" s="7"/>
    </row>
    <row r="1614" spans="30:31" x14ac:dyDescent="0.2">
      <c r="AD1614" s="7"/>
      <c r="AE1614" s="7"/>
    </row>
    <row r="1615" spans="30:31" x14ac:dyDescent="0.2">
      <c r="AD1615" s="7"/>
      <c r="AE1615" s="7"/>
    </row>
    <row r="1616" spans="30:31" x14ac:dyDescent="0.2">
      <c r="AD1616" s="7"/>
      <c r="AE1616" s="7"/>
    </row>
    <row r="1617" spans="30:31" x14ac:dyDescent="0.2">
      <c r="AD1617" s="7"/>
      <c r="AE1617" s="7"/>
    </row>
    <row r="1618" spans="30:31" x14ac:dyDescent="0.2">
      <c r="AD1618" s="7"/>
      <c r="AE1618" s="7"/>
    </row>
    <row r="1619" spans="30:31" x14ac:dyDescent="0.2">
      <c r="AD1619" s="7"/>
      <c r="AE1619" s="7"/>
    </row>
    <row r="1620" spans="30:31" x14ac:dyDescent="0.2">
      <c r="AD1620" s="7"/>
      <c r="AE1620" s="7"/>
    </row>
    <row r="1621" spans="30:31" x14ac:dyDescent="0.2">
      <c r="AD1621" s="7"/>
      <c r="AE1621" s="7"/>
    </row>
    <row r="1622" spans="30:31" x14ac:dyDescent="0.2">
      <c r="AD1622" s="7"/>
      <c r="AE1622" s="7"/>
    </row>
    <row r="1623" spans="30:31" x14ac:dyDescent="0.2">
      <c r="AD1623" s="7"/>
      <c r="AE1623" s="7"/>
    </row>
    <row r="1624" spans="30:31" x14ac:dyDescent="0.2">
      <c r="AD1624" s="7"/>
      <c r="AE1624" s="7"/>
    </row>
    <row r="1625" spans="30:31" x14ac:dyDescent="0.2">
      <c r="AD1625" s="7"/>
      <c r="AE1625" s="7"/>
    </row>
    <row r="1626" spans="30:31" x14ac:dyDescent="0.2">
      <c r="AD1626" s="7"/>
      <c r="AE1626" s="7"/>
    </row>
    <row r="1627" spans="30:31" x14ac:dyDescent="0.2">
      <c r="AD1627" s="7"/>
      <c r="AE1627" s="7"/>
    </row>
    <row r="1628" spans="30:31" x14ac:dyDescent="0.2">
      <c r="AD1628" s="7"/>
      <c r="AE1628" s="7"/>
    </row>
    <row r="1629" spans="30:31" x14ac:dyDescent="0.2">
      <c r="AD1629" s="7"/>
      <c r="AE1629" s="7"/>
    </row>
    <row r="1630" spans="30:31" x14ac:dyDescent="0.2">
      <c r="AD1630" s="7"/>
      <c r="AE1630" s="7"/>
    </row>
    <row r="1631" spans="30:31" x14ac:dyDescent="0.2">
      <c r="AD1631" s="7"/>
      <c r="AE1631" s="7"/>
    </row>
    <row r="1632" spans="30:31" x14ac:dyDescent="0.2">
      <c r="AD1632" s="7"/>
      <c r="AE1632" s="7"/>
    </row>
    <row r="1633" spans="30:31" x14ac:dyDescent="0.2">
      <c r="AD1633" s="7"/>
      <c r="AE1633" s="7"/>
    </row>
    <row r="1634" spans="30:31" x14ac:dyDescent="0.2">
      <c r="AD1634" s="7"/>
      <c r="AE1634" s="7"/>
    </row>
    <row r="1635" spans="30:31" x14ac:dyDescent="0.2">
      <c r="AD1635" s="7"/>
      <c r="AE1635" s="7"/>
    </row>
    <row r="1636" spans="30:31" x14ac:dyDescent="0.2">
      <c r="AD1636" s="7"/>
      <c r="AE1636" s="7"/>
    </row>
    <row r="1637" spans="30:31" x14ac:dyDescent="0.2">
      <c r="AD1637" s="7"/>
      <c r="AE1637" s="7"/>
    </row>
    <row r="1638" spans="30:31" x14ac:dyDescent="0.2">
      <c r="AD1638" s="7"/>
      <c r="AE1638" s="7"/>
    </row>
    <row r="1639" spans="30:31" x14ac:dyDescent="0.2">
      <c r="AD1639" s="7"/>
      <c r="AE1639" s="7"/>
    </row>
    <row r="1640" spans="30:31" x14ac:dyDescent="0.2">
      <c r="AD1640" s="7"/>
      <c r="AE1640" s="7"/>
    </row>
    <row r="1641" spans="30:31" x14ac:dyDescent="0.2">
      <c r="AD1641" s="7"/>
      <c r="AE1641" s="7"/>
    </row>
    <row r="1642" spans="30:31" x14ac:dyDescent="0.2">
      <c r="AD1642" s="7"/>
      <c r="AE1642" s="7"/>
    </row>
    <row r="1643" spans="30:31" x14ac:dyDescent="0.2">
      <c r="AD1643" s="7"/>
      <c r="AE1643" s="7"/>
    </row>
    <row r="1644" spans="30:31" x14ac:dyDescent="0.2">
      <c r="AD1644" s="7"/>
      <c r="AE1644" s="7"/>
    </row>
    <row r="1645" spans="30:31" x14ac:dyDescent="0.2">
      <c r="AD1645" s="7"/>
      <c r="AE1645" s="7"/>
    </row>
    <row r="1646" spans="30:31" x14ac:dyDescent="0.2">
      <c r="AD1646" s="7"/>
      <c r="AE1646" s="7"/>
    </row>
    <row r="1647" spans="30:31" x14ac:dyDescent="0.2">
      <c r="AD1647" s="7"/>
      <c r="AE1647" s="7"/>
    </row>
    <row r="1648" spans="30:31" x14ac:dyDescent="0.2">
      <c r="AD1648" s="7"/>
      <c r="AE1648" s="7"/>
    </row>
    <row r="1649" spans="30:31" x14ac:dyDescent="0.2">
      <c r="AD1649" s="7"/>
      <c r="AE1649" s="7"/>
    </row>
    <row r="1650" spans="30:31" x14ac:dyDescent="0.2">
      <c r="AD1650" s="7"/>
      <c r="AE1650" s="7"/>
    </row>
    <row r="1651" spans="30:31" x14ac:dyDescent="0.2">
      <c r="AD1651" s="7"/>
      <c r="AE1651" s="7"/>
    </row>
    <row r="1652" spans="30:31" x14ac:dyDescent="0.2">
      <c r="AD1652" s="7"/>
      <c r="AE1652" s="7"/>
    </row>
    <row r="1653" spans="30:31" x14ac:dyDescent="0.2">
      <c r="AD1653" s="7"/>
      <c r="AE1653" s="7"/>
    </row>
    <row r="1654" spans="30:31" x14ac:dyDescent="0.2">
      <c r="AD1654" s="7"/>
      <c r="AE1654" s="7"/>
    </row>
    <row r="1655" spans="30:31" x14ac:dyDescent="0.2">
      <c r="AD1655" s="7"/>
      <c r="AE1655" s="7"/>
    </row>
    <row r="1656" spans="30:31" x14ac:dyDescent="0.2">
      <c r="AD1656" s="7"/>
      <c r="AE1656" s="7"/>
    </row>
    <row r="1657" spans="30:31" x14ac:dyDescent="0.2">
      <c r="AD1657" s="7"/>
      <c r="AE1657" s="7"/>
    </row>
    <row r="1658" spans="30:31" x14ac:dyDescent="0.2">
      <c r="AD1658" s="7"/>
      <c r="AE1658" s="7"/>
    </row>
    <row r="1659" spans="30:31" x14ac:dyDescent="0.2">
      <c r="AD1659" s="7"/>
      <c r="AE1659" s="7"/>
    </row>
    <row r="1660" spans="30:31" x14ac:dyDescent="0.2">
      <c r="AD1660" s="7"/>
      <c r="AE1660" s="7"/>
    </row>
    <row r="1661" spans="30:31" x14ac:dyDescent="0.2">
      <c r="AD1661" s="7"/>
      <c r="AE1661" s="7"/>
    </row>
    <row r="1662" spans="30:31" x14ac:dyDescent="0.2">
      <c r="AD1662" s="7"/>
      <c r="AE1662" s="7"/>
    </row>
    <row r="1663" spans="30:31" x14ac:dyDescent="0.2">
      <c r="AD1663" s="7"/>
      <c r="AE1663" s="7"/>
    </row>
    <row r="1664" spans="30:31" x14ac:dyDescent="0.2">
      <c r="AD1664" s="7"/>
      <c r="AE1664" s="7"/>
    </row>
    <row r="1665" spans="30:31" x14ac:dyDescent="0.2">
      <c r="AD1665" s="7"/>
      <c r="AE1665" s="7"/>
    </row>
    <row r="1666" spans="30:31" x14ac:dyDescent="0.2">
      <c r="AD1666" s="7"/>
      <c r="AE1666" s="7"/>
    </row>
    <row r="1667" spans="30:31" x14ac:dyDescent="0.2">
      <c r="AD1667" s="7"/>
      <c r="AE1667" s="7"/>
    </row>
    <row r="1668" spans="30:31" x14ac:dyDescent="0.2">
      <c r="AD1668" s="7"/>
      <c r="AE1668" s="7"/>
    </row>
    <row r="1669" spans="30:31" x14ac:dyDescent="0.2">
      <c r="AD1669" s="7"/>
      <c r="AE1669" s="7"/>
    </row>
    <row r="1670" spans="30:31" x14ac:dyDescent="0.2">
      <c r="AD1670" s="7"/>
      <c r="AE1670" s="7"/>
    </row>
    <row r="1671" spans="30:31" x14ac:dyDescent="0.2">
      <c r="AD1671" s="7"/>
      <c r="AE1671" s="7"/>
    </row>
    <row r="1672" spans="30:31" x14ac:dyDescent="0.2">
      <c r="AD1672" s="7"/>
      <c r="AE1672" s="7"/>
    </row>
    <row r="1673" spans="30:31" x14ac:dyDescent="0.2">
      <c r="AD1673" s="7"/>
      <c r="AE1673" s="7"/>
    </row>
    <row r="1674" spans="30:31" x14ac:dyDescent="0.2">
      <c r="AD1674" s="7"/>
      <c r="AE1674" s="7"/>
    </row>
    <row r="1675" spans="30:31" x14ac:dyDescent="0.2">
      <c r="AD1675" s="7"/>
      <c r="AE1675" s="7"/>
    </row>
    <row r="1676" spans="30:31" x14ac:dyDescent="0.2">
      <c r="AD1676" s="7"/>
      <c r="AE1676" s="7"/>
    </row>
    <row r="1677" spans="30:31" x14ac:dyDescent="0.2">
      <c r="AD1677" s="7"/>
      <c r="AE1677" s="7"/>
    </row>
    <row r="1678" spans="30:31" x14ac:dyDescent="0.2">
      <c r="AD1678" s="7"/>
      <c r="AE1678" s="7"/>
    </row>
    <row r="1679" spans="30:31" x14ac:dyDescent="0.2">
      <c r="AD1679" s="7"/>
      <c r="AE1679" s="7"/>
    </row>
    <row r="1680" spans="30:31" x14ac:dyDescent="0.2">
      <c r="AD1680" s="7"/>
      <c r="AE1680" s="7"/>
    </row>
    <row r="1681" spans="30:31" x14ac:dyDescent="0.2">
      <c r="AD1681" s="7"/>
      <c r="AE1681" s="7"/>
    </row>
    <row r="1682" spans="30:31" x14ac:dyDescent="0.2">
      <c r="AD1682" s="7"/>
      <c r="AE1682" s="7"/>
    </row>
    <row r="1683" spans="30:31" x14ac:dyDescent="0.2">
      <c r="AD1683" s="7"/>
      <c r="AE1683" s="7"/>
    </row>
    <row r="1684" spans="30:31" x14ac:dyDescent="0.2">
      <c r="AD1684" s="7"/>
      <c r="AE1684" s="7"/>
    </row>
    <row r="1685" spans="30:31" x14ac:dyDescent="0.2">
      <c r="AD1685" s="7"/>
      <c r="AE1685" s="7"/>
    </row>
    <row r="1686" spans="30:31" x14ac:dyDescent="0.2">
      <c r="AD1686" s="7"/>
      <c r="AE1686" s="7"/>
    </row>
    <row r="1687" spans="30:31" x14ac:dyDescent="0.2">
      <c r="AD1687" s="7"/>
      <c r="AE1687" s="7"/>
    </row>
    <row r="1688" spans="30:31" x14ac:dyDescent="0.2">
      <c r="AD1688" s="7"/>
      <c r="AE1688" s="7"/>
    </row>
    <row r="1689" spans="30:31" x14ac:dyDescent="0.2">
      <c r="AD1689" s="7"/>
      <c r="AE1689" s="7"/>
    </row>
    <row r="1690" spans="30:31" x14ac:dyDescent="0.2">
      <c r="AD1690" s="7"/>
      <c r="AE1690" s="7"/>
    </row>
    <row r="1691" spans="30:31" x14ac:dyDescent="0.2">
      <c r="AD1691" s="7"/>
      <c r="AE1691" s="7"/>
    </row>
    <row r="1692" spans="30:31" x14ac:dyDescent="0.2">
      <c r="AD1692" s="7"/>
      <c r="AE1692" s="7"/>
    </row>
    <row r="1693" spans="30:31" x14ac:dyDescent="0.2">
      <c r="AD1693" s="7"/>
      <c r="AE1693" s="7"/>
    </row>
    <row r="1694" spans="30:31" x14ac:dyDescent="0.2">
      <c r="AD1694" s="7"/>
      <c r="AE1694" s="7"/>
    </row>
    <row r="1695" spans="30:31" x14ac:dyDescent="0.2">
      <c r="AD1695" s="7"/>
      <c r="AE1695" s="7"/>
    </row>
    <row r="1696" spans="30:31" x14ac:dyDescent="0.2">
      <c r="AD1696" s="7"/>
      <c r="AE1696" s="7"/>
    </row>
    <row r="1697" spans="30:31" x14ac:dyDescent="0.2">
      <c r="AD1697" s="7"/>
      <c r="AE1697" s="7"/>
    </row>
    <row r="1698" spans="30:31" x14ac:dyDescent="0.2">
      <c r="AD1698" s="7"/>
      <c r="AE1698" s="7"/>
    </row>
    <row r="1699" spans="30:31" x14ac:dyDescent="0.2">
      <c r="AD1699" s="7"/>
      <c r="AE1699" s="7"/>
    </row>
    <row r="1700" spans="30:31" x14ac:dyDescent="0.2">
      <c r="AD1700" s="7"/>
      <c r="AE1700" s="7"/>
    </row>
    <row r="1701" spans="30:31" x14ac:dyDescent="0.2">
      <c r="AD1701" s="7"/>
      <c r="AE1701" s="7"/>
    </row>
    <row r="1702" spans="30:31" x14ac:dyDescent="0.2">
      <c r="AD1702" s="7"/>
      <c r="AE1702" s="7"/>
    </row>
    <row r="1703" spans="30:31" x14ac:dyDescent="0.2">
      <c r="AD1703" s="7"/>
      <c r="AE1703" s="7"/>
    </row>
    <row r="1704" spans="30:31" x14ac:dyDescent="0.2">
      <c r="AD1704" s="7"/>
      <c r="AE1704" s="7"/>
    </row>
    <row r="1705" spans="30:31" x14ac:dyDescent="0.2">
      <c r="AD1705" s="7"/>
      <c r="AE1705" s="7"/>
    </row>
    <row r="1706" spans="30:31" x14ac:dyDescent="0.2">
      <c r="AD1706" s="7"/>
      <c r="AE1706" s="7"/>
    </row>
    <row r="1707" spans="30:31" x14ac:dyDescent="0.2">
      <c r="AD1707" s="7"/>
      <c r="AE1707" s="7"/>
    </row>
    <row r="1708" spans="30:31" x14ac:dyDescent="0.2">
      <c r="AD1708" s="7"/>
      <c r="AE1708" s="7"/>
    </row>
    <row r="1709" spans="30:31" x14ac:dyDescent="0.2">
      <c r="AD1709" s="7"/>
      <c r="AE1709" s="7"/>
    </row>
    <row r="1710" spans="30:31" x14ac:dyDescent="0.2">
      <c r="AD1710" s="7"/>
      <c r="AE1710" s="7"/>
    </row>
    <row r="1711" spans="30:31" x14ac:dyDescent="0.2">
      <c r="AD1711" s="7"/>
      <c r="AE1711" s="7"/>
    </row>
    <row r="1712" spans="30:31" x14ac:dyDescent="0.2">
      <c r="AD1712" s="7"/>
      <c r="AE1712" s="7"/>
    </row>
    <row r="1713" spans="30:31" x14ac:dyDescent="0.2">
      <c r="AD1713" s="7"/>
      <c r="AE1713" s="7"/>
    </row>
    <row r="1714" spans="30:31" x14ac:dyDescent="0.2">
      <c r="AD1714" s="7"/>
      <c r="AE1714" s="7"/>
    </row>
    <row r="1715" spans="30:31" x14ac:dyDescent="0.2">
      <c r="AD1715" s="7"/>
      <c r="AE1715" s="7"/>
    </row>
    <row r="1716" spans="30:31" x14ac:dyDescent="0.2">
      <c r="AD1716" s="7"/>
      <c r="AE1716" s="7"/>
    </row>
    <row r="1717" spans="30:31" x14ac:dyDescent="0.2">
      <c r="AD1717" s="7"/>
      <c r="AE1717" s="7"/>
    </row>
    <row r="1718" spans="30:31" x14ac:dyDescent="0.2">
      <c r="AD1718" s="7"/>
      <c r="AE1718" s="7"/>
    </row>
    <row r="1719" spans="30:31" x14ac:dyDescent="0.2">
      <c r="AD1719" s="7"/>
      <c r="AE1719" s="7"/>
    </row>
    <row r="1720" spans="30:31" x14ac:dyDescent="0.2">
      <c r="AD1720" s="7"/>
      <c r="AE1720" s="7"/>
    </row>
    <row r="1721" spans="30:31" x14ac:dyDescent="0.2">
      <c r="AD1721" s="7"/>
      <c r="AE1721" s="7"/>
    </row>
    <row r="1722" spans="30:31" x14ac:dyDescent="0.2">
      <c r="AD1722" s="7"/>
      <c r="AE1722" s="7"/>
    </row>
    <row r="1723" spans="30:31" x14ac:dyDescent="0.2">
      <c r="AD1723" s="7"/>
      <c r="AE1723" s="7"/>
    </row>
    <row r="1724" spans="30:31" x14ac:dyDescent="0.2">
      <c r="AD1724" s="7"/>
      <c r="AE1724" s="7"/>
    </row>
    <row r="1725" spans="30:31" x14ac:dyDescent="0.2">
      <c r="AD1725" s="7"/>
      <c r="AE1725" s="7"/>
    </row>
    <row r="1726" spans="30:31" x14ac:dyDescent="0.2">
      <c r="AD1726" s="7"/>
      <c r="AE1726" s="7"/>
    </row>
    <row r="1727" spans="30:31" x14ac:dyDescent="0.2">
      <c r="AD1727" s="7"/>
      <c r="AE1727" s="7"/>
    </row>
    <row r="1728" spans="30:31" x14ac:dyDescent="0.2">
      <c r="AD1728" s="7"/>
      <c r="AE1728" s="7"/>
    </row>
    <row r="1729" spans="30:31" x14ac:dyDescent="0.2">
      <c r="AD1729" s="7"/>
      <c r="AE1729" s="7"/>
    </row>
    <row r="1730" spans="30:31" x14ac:dyDescent="0.2">
      <c r="AD1730" s="7"/>
      <c r="AE1730" s="7"/>
    </row>
    <row r="1731" spans="30:31" x14ac:dyDescent="0.2">
      <c r="AD1731" s="7"/>
      <c r="AE1731" s="7"/>
    </row>
    <row r="1732" spans="30:31" x14ac:dyDescent="0.2">
      <c r="AD1732" s="7"/>
      <c r="AE1732" s="7"/>
    </row>
    <row r="1733" spans="30:31" x14ac:dyDescent="0.2">
      <c r="AD1733" s="7"/>
      <c r="AE1733" s="7"/>
    </row>
    <row r="1734" spans="30:31" x14ac:dyDescent="0.2">
      <c r="AD1734" s="7"/>
      <c r="AE1734" s="7"/>
    </row>
    <row r="1735" spans="30:31" x14ac:dyDescent="0.2">
      <c r="AD1735" s="7"/>
      <c r="AE1735" s="7"/>
    </row>
    <row r="1736" spans="30:31" x14ac:dyDescent="0.2">
      <c r="AD1736" s="7"/>
      <c r="AE1736" s="7"/>
    </row>
    <row r="1737" spans="30:31" x14ac:dyDescent="0.2">
      <c r="AD1737" s="7"/>
      <c r="AE1737" s="7"/>
    </row>
    <row r="1738" spans="30:31" x14ac:dyDescent="0.2">
      <c r="AD1738" s="7"/>
      <c r="AE1738" s="7"/>
    </row>
    <row r="1739" spans="30:31" x14ac:dyDescent="0.2">
      <c r="AD1739" s="7"/>
      <c r="AE1739" s="7"/>
    </row>
    <row r="1740" spans="30:31" x14ac:dyDescent="0.2">
      <c r="AD1740" s="7"/>
      <c r="AE1740" s="7"/>
    </row>
    <row r="1741" spans="30:31" x14ac:dyDescent="0.2">
      <c r="AD1741" s="7"/>
      <c r="AE1741" s="7"/>
    </row>
    <row r="1742" spans="30:31" x14ac:dyDescent="0.2">
      <c r="AD1742" s="7"/>
      <c r="AE1742" s="7"/>
    </row>
    <row r="1743" spans="30:31" x14ac:dyDescent="0.2">
      <c r="AD1743" s="7"/>
      <c r="AE1743" s="7"/>
    </row>
    <row r="1744" spans="30:31" x14ac:dyDescent="0.2">
      <c r="AD1744" s="7"/>
      <c r="AE1744" s="7"/>
    </row>
    <row r="1745" spans="30:31" x14ac:dyDescent="0.2">
      <c r="AD1745" s="7"/>
      <c r="AE1745" s="7"/>
    </row>
    <row r="1746" spans="30:31" x14ac:dyDescent="0.2">
      <c r="AD1746" s="7"/>
      <c r="AE1746" s="7"/>
    </row>
    <row r="1747" spans="30:31" x14ac:dyDescent="0.2">
      <c r="AD1747" s="7"/>
      <c r="AE1747" s="7"/>
    </row>
    <row r="1748" spans="30:31" x14ac:dyDescent="0.2">
      <c r="AD1748" s="7"/>
      <c r="AE1748" s="7"/>
    </row>
    <row r="1749" spans="30:31" x14ac:dyDescent="0.2">
      <c r="AD1749" s="7"/>
      <c r="AE1749" s="7"/>
    </row>
    <row r="1750" spans="30:31" x14ac:dyDescent="0.2">
      <c r="AD1750" s="7"/>
      <c r="AE1750" s="7"/>
    </row>
    <row r="1751" spans="30:31" x14ac:dyDescent="0.2">
      <c r="AD1751" s="7"/>
      <c r="AE1751" s="7"/>
    </row>
    <row r="1752" spans="30:31" x14ac:dyDescent="0.2">
      <c r="AD1752" s="7"/>
      <c r="AE1752" s="7"/>
    </row>
    <row r="1753" spans="30:31" x14ac:dyDescent="0.2">
      <c r="AD1753" s="7"/>
      <c r="AE1753" s="7"/>
    </row>
    <row r="1754" spans="30:31" x14ac:dyDescent="0.2">
      <c r="AD1754" s="7"/>
      <c r="AE1754" s="7"/>
    </row>
    <row r="1755" spans="30:31" x14ac:dyDescent="0.2">
      <c r="AD1755" s="7"/>
      <c r="AE1755" s="7"/>
    </row>
    <row r="1756" spans="30:31" x14ac:dyDescent="0.2">
      <c r="AD1756" s="7"/>
      <c r="AE1756" s="7"/>
    </row>
    <row r="1757" spans="30:31" x14ac:dyDescent="0.2">
      <c r="AD1757" s="7"/>
      <c r="AE1757" s="7"/>
    </row>
    <row r="1758" spans="30:31" x14ac:dyDescent="0.2">
      <c r="AD1758" s="7"/>
      <c r="AE1758" s="7"/>
    </row>
    <row r="1759" spans="30:31" x14ac:dyDescent="0.2">
      <c r="AD1759" s="7"/>
      <c r="AE1759" s="7"/>
    </row>
    <row r="1760" spans="30:31" x14ac:dyDescent="0.2">
      <c r="AD1760" s="7"/>
      <c r="AE1760" s="7"/>
    </row>
    <row r="1761" spans="30:31" x14ac:dyDescent="0.2">
      <c r="AD1761" s="7"/>
      <c r="AE1761" s="7"/>
    </row>
    <row r="1762" spans="30:31" x14ac:dyDescent="0.2">
      <c r="AD1762" s="7"/>
      <c r="AE1762" s="7"/>
    </row>
    <row r="1763" spans="30:31" x14ac:dyDescent="0.2">
      <c r="AD1763" s="7"/>
      <c r="AE1763" s="7"/>
    </row>
    <row r="1764" spans="30:31" x14ac:dyDescent="0.2">
      <c r="AD1764" s="7"/>
      <c r="AE1764" s="7"/>
    </row>
    <row r="1765" spans="30:31" x14ac:dyDescent="0.2">
      <c r="AD1765" s="7"/>
      <c r="AE1765" s="7"/>
    </row>
    <row r="1766" spans="30:31" x14ac:dyDescent="0.2">
      <c r="AD1766" s="7"/>
      <c r="AE1766" s="7"/>
    </row>
    <row r="1767" spans="30:31" x14ac:dyDescent="0.2">
      <c r="AD1767" s="7"/>
      <c r="AE1767" s="7"/>
    </row>
    <row r="1768" spans="30:31" x14ac:dyDescent="0.2">
      <c r="AD1768" s="7"/>
      <c r="AE1768" s="7"/>
    </row>
    <row r="1769" spans="30:31" x14ac:dyDescent="0.2">
      <c r="AD1769" s="7"/>
      <c r="AE1769" s="7"/>
    </row>
    <row r="1770" spans="30:31" x14ac:dyDescent="0.2">
      <c r="AD1770" s="7"/>
      <c r="AE1770" s="7"/>
    </row>
    <row r="1771" spans="30:31" x14ac:dyDescent="0.2">
      <c r="AD1771" s="7"/>
      <c r="AE1771" s="7"/>
    </row>
    <row r="1772" spans="30:31" x14ac:dyDescent="0.2">
      <c r="AD1772" s="7"/>
      <c r="AE1772" s="7"/>
    </row>
    <row r="1773" spans="30:31" x14ac:dyDescent="0.2">
      <c r="AD1773" s="7"/>
      <c r="AE1773" s="7"/>
    </row>
    <row r="1774" spans="30:31" x14ac:dyDescent="0.2">
      <c r="AD1774" s="7"/>
      <c r="AE1774" s="7"/>
    </row>
    <row r="1775" spans="30:31" x14ac:dyDescent="0.2">
      <c r="AD1775" s="7"/>
      <c r="AE1775" s="7"/>
    </row>
    <row r="1776" spans="30:31" x14ac:dyDescent="0.2">
      <c r="AD1776" s="7"/>
      <c r="AE1776" s="7"/>
    </row>
    <row r="1777" spans="30:31" x14ac:dyDescent="0.2">
      <c r="AD1777" s="7"/>
      <c r="AE1777" s="7"/>
    </row>
    <row r="1778" spans="30:31" x14ac:dyDescent="0.2">
      <c r="AD1778" s="7"/>
      <c r="AE1778" s="7"/>
    </row>
    <row r="1779" spans="30:31" x14ac:dyDescent="0.2">
      <c r="AD1779" s="7"/>
      <c r="AE1779" s="7"/>
    </row>
    <row r="1780" spans="30:31" x14ac:dyDescent="0.2">
      <c r="AD1780" s="7"/>
      <c r="AE1780" s="7"/>
    </row>
    <row r="1781" spans="30:31" x14ac:dyDescent="0.2">
      <c r="AD1781" s="7"/>
      <c r="AE1781" s="7"/>
    </row>
    <row r="1782" spans="30:31" x14ac:dyDescent="0.2">
      <c r="AD1782" s="7"/>
      <c r="AE1782" s="7"/>
    </row>
    <row r="1783" spans="30:31" x14ac:dyDescent="0.2">
      <c r="AD1783" s="7"/>
      <c r="AE1783" s="7"/>
    </row>
    <row r="1784" spans="30:31" x14ac:dyDescent="0.2">
      <c r="AD1784" s="7"/>
      <c r="AE1784" s="7"/>
    </row>
    <row r="1785" spans="30:31" x14ac:dyDescent="0.2">
      <c r="AD1785" s="7"/>
      <c r="AE1785" s="7"/>
    </row>
    <row r="1786" spans="30:31" x14ac:dyDescent="0.2">
      <c r="AD1786" s="7"/>
      <c r="AE1786" s="7"/>
    </row>
    <row r="1787" spans="30:31" x14ac:dyDescent="0.2">
      <c r="AD1787" s="7"/>
      <c r="AE1787" s="7"/>
    </row>
    <row r="1788" spans="30:31" x14ac:dyDescent="0.2">
      <c r="AD1788" s="7"/>
      <c r="AE1788" s="7"/>
    </row>
    <row r="1789" spans="30:31" x14ac:dyDescent="0.2">
      <c r="AD1789" s="7"/>
      <c r="AE1789" s="7"/>
    </row>
    <row r="1790" spans="30:31" x14ac:dyDescent="0.2">
      <c r="AD1790" s="7"/>
      <c r="AE1790" s="7"/>
    </row>
    <row r="1791" spans="30:31" x14ac:dyDescent="0.2">
      <c r="AD1791" s="7"/>
      <c r="AE1791" s="7"/>
    </row>
    <row r="1792" spans="30:31" x14ac:dyDescent="0.2">
      <c r="AD1792" s="7"/>
      <c r="AE1792" s="7"/>
    </row>
    <row r="1793" spans="30:31" x14ac:dyDescent="0.2">
      <c r="AD1793" s="7"/>
      <c r="AE1793" s="7"/>
    </row>
    <row r="1794" spans="30:31" x14ac:dyDescent="0.2">
      <c r="AD1794" s="7"/>
      <c r="AE1794" s="7"/>
    </row>
    <row r="1795" spans="30:31" x14ac:dyDescent="0.2">
      <c r="AD1795" s="7"/>
      <c r="AE1795" s="7"/>
    </row>
    <row r="1796" spans="30:31" x14ac:dyDescent="0.2">
      <c r="AD1796" s="7"/>
      <c r="AE1796" s="7"/>
    </row>
    <row r="1797" spans="30:31" x14ac:dyDescent="0.2">
      <c r="AD1797" s="7"/>
      <c r="AE1797" s="7"/>
    </row>
    <row r="1798" spans="30:31" x14ac:dyDescent="0.2">
      <c r="AD1798" s="7"/>
      <c r="AE1798" s="7"/>
    </row>
    <row r="1799" spans="30:31" x14ac:dyDescent="0.2">
      <c r="AD1799" s="7"/>
      <c r="AE1799" s="7"/>
    </row>
    <row r="1800" spans="30:31" x14ac:dyDescent="0.2">
      <c r="AD1800" s="7"/>
      <c r="AE1800" s="7"/>
    </row>
    <row r="1801" spans="30:31" x14ac:dyDescent="0.2">
      <c r="AD1801" s="7"/>
      <c r="AE1801" s="7"/>
    </row>
    <row r="1802" spans="30:31" x14ac:dyDescent="0.2">
      <c r="AD1802" s="7"/>
      <c r="AE1802" s="7"/>
    </row>
    <row r="1803" spans="30:31" x14ac:dyDescent="0.2">
      <c r="AD1803" s="7"/>
      <c r="AE1803" s="7"/>
    </row>
    <row r="1804" spans="30:31" x14ac:dyDescent="0.2">
      <c r="AD1804" s="7"/>
      <c r="AE1804" s="7"/>
    </row>
    <row r="1805" spans="30:31" x14ac:dyDescent="0.2">
      <c r="AD1805" s="7"/>
      <c r="AE1805" s="7"/>
    </row>
    <row r="1806" spans="30:31" x14ac:dyDescent="0.2">
      <c r="AD1806" s="7"/>
      <c r="AE1806" s="7"/>
    </row>
    <row r="1807" spans="30:31" x14ac:dyDescent="0.2">
      <c r="AD1807" s="7"/>
      <c r="AE1807" s="7"/>
    </row>
    <row r="1808" spans="30:31" x14ac:dyDescent="0.2">
      <c r="AD1808" s="7"/>
      <c r="AE1808" s="7"/>
    </row>
    <row r="1809" spans="30:31" x14ac:dyDescent="0.2">
      <c r="AD1809" s="7"/>
      <c r="AE1809" s="7"/>
    </row>
    <row r="1810" spans="30:31" x14ac:dyDescent="0.2">
      <c r="AD1810" s="7"/>
      <c r="AE1810" s="7"/>
    </row>
    <row r="1811" spans="30:31" x14ac:dyDescent="0.2">
      <c r="AD1811" s="7"/>
      <c r="AE1811" s="7"/>
    </row>
    <row r="1812" spans="30:31" x14ac:dyDescent="0.2">
      <c r="AD1812" s="7"/>
      <c r="AE1812" s="7"/>
    </row>
    <row r="1813" spans="30:31" x14ac:dyDescent="0.2">
      <c r="AD1813" s="7"/>
      <c r="AE1813" s="7"/>
    </row>
    <row r="1814" spans="30:31" x14ac:dyDescent="0.2">
      <c r="AD1814" s="7"/>
      <c r="AE1814" s="7"/>
    </row>
    <row r="1815" spans="30:31" x14ac:dyDescent="0.2">
      <c r="AD1815" s="7"/>
      <c r="AE1815" s="7"/>
    </row>
    <row r="1816" spans="30:31" x14ac:dyDescent="0.2">
      <c r="AD1816" s="7"/>
      <c r="AE1816" s="7"/>
    </row>
    <row r="1817" spans="30:31" x14ac:dyDescent="0.2">
      <c r="AD1817" s="7"/>
      <c r="AE1817" s="7"/>
    </row>
    <row r="1818" spans="30:31" x14ac:dyDescent="0.2">
      <c r="AD1818" s="7"/>
      <c r="AE1818" s="7"/>
    </row>
    <row r="1819" spans="30:31" x14ac:dyDescent="0.2">
      <c r="AD1819" s="7"/>
      <c r="AE1819" s="7"/>
    </row>
    <row r="1820" spans="30:31" x14ac:dyDescent="0.2">
      <c r="AD1820" s="7"/>
      <c r="AE1820" s="7"/>
    </row>
    <row r="1821" spans="30:31" x14ac:dyDescent="0.2">
      <c r="AD1821" s="7"/>
      <c r="AE1821" s="7"/>
    </row>
    <row r="1822" spans="30:31" x14ac:dyDescent="0.2">
      <c r="AD1822" s="7"/>
      <c r="AE1822" s="7"/>
    </row>
    <row r="1823" spans="30:31" x14ac:dyDescent="0.2">
      <c r="AD1823" s="7"/>
      <c r="AE1823" s="7"/>
    </row>
    <row r="1824" spans="30:31" x14ac:dyDescent="0.2">
      <c r="AD1824" s="7"/>
      <c r="AE1824" s="7"/>
    </row>
    <row r="1825" spans="30:31" x14ac:dyDescent="0.2">
      <c r="AD1825" s="7"/>
      <c r="AE1825" s="7"/>
    </row>
    <row r="1826" spans="30:31" x14ac:dyDescent="0.2">
      <c r="AD1826" s="7"/>
      <c r="AE1826" s="7"/>
    </row>
    <row r="1827" spans="30:31" x14ac:dyDescent="0.2">
      <c r="AD1827" s="7"/>
      <c r="AE1827" s="7"/>
    </row>
    <row r="1828" spans="30:31" x14ac:dyDescent="0.2">
      <c r="AD1828" s="7"/>
      <c r="AE1828" s="7"/>
    </row>
    <row r="1829" spans="30:31" x14ac:dyDescent="0.2">
      <c r="AD1829" s="7"/>
      <c r="AE1829" s="7"/>
    </row>
    <row r="1830" spans="30:31" x14ac:dyDescent="0.2">
      <c r="AD1830" s="7"/>
      <c r="AE1830" s="7"/>
    </row>
    <row r="1831" spans="30:31" x14ac:dyDescent="0.2">
      <c r="AD1831" s="7"/>
      <c r="AE1831" s="7"/>
    </row>
    <row r="1832" spans="30:31" x14ac:dyDescent="0.2">
      <c r="AD1832" s="7"/>
      <c r="AE1832" s="7"/>
    </row>
    <row r="1833" spans="30:31" x14ac:dyDescent="0.2">
      <c r="AD1833" s="7"/>
      <c r="AE1833" s="7"/>
    </row>
    <row r="1834" spans="30:31" x14ac:dyDescent="0.2">
      <c r="AD1834" s="7"/>
      <c r="AE1834" s="7"/>
    </row>
    <row r="1835" spans="30:31" x14ac:dyDescent="0.2">
      <c r="AD1835" s="7"/>
      <c r="AE1835" s="7"/>
    </row>
    <row r="1836" spans="30:31" x14ac:dyDescent="0.2">
      <c r="AD1836" s="7"/>
      <c r="AE1836" s="7"/>
    </row>
    <row r="1837" spans="30:31" x14ac:dyDescent="0.2">
      <c r="AD1837" s="7"/>
      <c r="AE1837" s="7"/>
    </row>
    <row r="1838" spans="30:31" x14ac:dyDescent="0.2">
      <c r="AD1838" s="7"/>
      <c r="AE1838" s="7"/>
    </row>
    <row r="1839" spans="30:31" x14ac:dyDescent="0.2">
      <c r="AD1839" s="7"/>
      <c r="AE1839" s="7"/>
    </row>
    <row r="1840" spans="30:31" x14ac:dyDescent="0.2">
      <c r="AD1840" s="7"/>
      <c r="AE1840" s="7"/>
    </row>
    <row r="1841" spans="30:31" x14ac:dyDescent="0.2">
      <c r="AD1841" s="7"/>
      <c r="AE1841" s="7"/>
    </row>
    <row r="1842" spans="30:31" x14ac:dyDescent="0.2">
      <c r="AD1842" s="7"/>
      <c r="AE1842" s="7"/>
    </row>
    <row r="1843" spans="30:31" x14ac:dyDescent="0.2">
      <c r="AD1843" s="7"/>
      <c r="AE1843" s="7"/>
    </row>
    <row r="1844" spans="30:31" x14ac:dyDescent="0.2">
      <c r="AD1844" s="7"/>
      <c r="AE1844" s="7"/>
    </row>
    <row r="1845" spans="30:31" x14ac:dyDescent="0.2">
      <c r="AD1845" s="7"/>
      <c r="AE1845" s="7"/>
    </row>
    <row r="1846" spans="30:31" x14ac:dyDescent="0.2">
      <c r="AD1846" s="7"/>
      <c r="AE1846" s="7"/>
    </row>
    <row r="1847" spans="30:31" x14ac:dyDescent="0.2">
      <c r="AD1847" s="7"/>
      <c r="AE1847" s="7"/>
    </row>
    <row r="1848" spans="30:31" x14ac:dyDescent="0.2">
      <c r="AD1848" s="7"/>
      <c r="AE1848" s="7"/>
    </row>
    <row r="1849" spans="30:31" x14ac:dyDescent="0.2">
      <c r="AD1849" s="7"/>
      <c r="AE1849" s="7"/>
    </row>
    <row r="1850" spans="30:31" x14ac:dyDescent="0.2">
      <c r="AD1850" s="7"/>
      <c r="AE1850" s="7"/>
    </row>
    <row r="1851" spans="30:31" x14ac:dyDescent="0.2">
      <c r="AD1851" s="7"/>
      <c r="AE1851" s="7"/>
    </row>
    <row r="1852" spans="30:31" x14ac:dyDescent="0.2">
      <c r="AD1852" s="7"/>
      <c r="AE1852" s="7"/>
    </row>
    <row r="1853" spans="30:31" x14ac:dyDescent="0.2">
      <c r="AD1853" s="7"/>
      <c r="AE1853" s="7"/>
    </row>
    <row r="1854" spans="30:31" x14ac:dyDescent="0.2">
      <c r="AD1854" s="7"/>
      <c r="AE1854" s="7"/>
    </row>
    <row r="1855" spans="30:31" x14ac:dyDescent="0.2">
      <c r="AD1855" s="7"/>
      <c r="AE1855" s="7"/>
    </row>
    <row r="1856" spans="30:31" x14ac:dyDescent="0.2">
      <c r="AD1856" s="7"/>
      <c r="AE1856" s="7"/>
    </row>
    <row r="1857" spans="30:31" x14ac:dyDescent="0.2">
      <c r="AD1857" s="7"/>
      <c r="AE1857" s="7"/>
    </row>
    <row r="1858" spans="30:31" x14ac:dyDescent="0.2">
      <c r="AD1858" s="7"/>
      <c r="AE1858" s="7"/>
    </row>
    <row r="1859" spans="30:31" x14ac:dyDescent="0.2">
      <c r="AD1859" s="7"/>
      <c r="AE1859" s="7"/>
    </row>
    <row r="1860" spans="30:31" x14ac:dyDescent="0.2">
      <c r="AD1860" s="7"/>
      <c r="AE1860" s="7"/>
    </row>
    <row r="1861" spans="30:31" x14ac:dyDescent="0.2">
      <c r="AD1861" s="7"/>
      <c r="AE1861" s="7"/>
    </row>
    <row r="1862" spans="30:31" x14ac:dyDescent="0.2">
      <c r="AD1862" s="7"/>
      <c r="AE1862" s="7"/>
    </row>
    <row r="1863" spans="30:31" x14ac:dyDescent="0.2">
      <c r="AD1863" s="7"/>
      <c r="AE1863" s="7"/>
    </row>
    <row r="1864" spans="30:31" x14ac:dyDescent="0.2">
      <c r="AD1864" s="7"/>
      <c r="AE1864" s="7"/>
    </row>
    <row r="1865" spans="30:31" x14ac:dyDescent="0.2">
      <c r="AD1865" s="7"/>
      <c r="AE1865" s="7"/>
    </row>
    <row r="1866" spans="30:31" x14ac:dyDescent="0.2">
      <c r="AD1866" s="7"/>
      <c r="AE1866" s="7"/>
    </row>
    <row r="1867" spans="30:31" x14ac:dyDescent="0.2">
      <c r="AD1867" s="7"/>
      <c r="AE1867" s="7"/>
    </row>
    <row r="1868" spans="30:31" x14ac:dyDescent="0.2">
      <c r="AD1868" s="7"/>
      <c r="AE1868" s="7"/>
    </row>
    <row r="1869" spans="30:31" x14ac:dyDescent="0.2">
      <c r="AD1869" s="7"/>
      <c r="AE1869" s="7"/>
    </row>
    <row r="1870" spans="30:31" x14ac:dyDescent="0.2">
      <c r="AD1870" s="7"/>
      <c r="AE1870" s="7"/>
    </row>
    <row r="1871" spans="30:31" x14ac:dyDescent="0.2">
      <c r="AD1871" s="7"/>
      <c r="AE1871" s="7"/>
    </row>
    <row r="1872" spans="30:31" x14ac:dyDescent="0.2">
      <c r="AD1872" s="7"/>
      <c r="AE1872" s="7"/>
    </row>
    <row r="1873" spans="30:31" x14ac:dyDescent="0.2">
      <c r="AD1873" s="7"/>
      <c r="AE1873" s="7"/>
    </row>
    <row r="1874" spans="30:31" x14ac:dyDescent="0.2">
      <c r="AD1874" s="7"/>
      <c r="AE1874" s="7"/>
    </row>
    <row r="1875" spans="30:31" x14ac:dyDescent="0.2">
      <c r="AD1875" s="7"/>
      <c r="AE1875" s="7"/>
    </row>
    <row r="1876" spans="30:31" x14ac:dyDescent="0.2">
      <c r="AD1876" s="7"/>
      <c r="AE1876" s="7"/>
    </row>
    <row r="1877" spans="30:31" x14ac:dyDescent="0.2">
      <c r="AD1877" s="7"/>
      <c r="AE1877" s="7"/>
    </row>
    <row r="1878" spans="30:31" x14ac:dyDescent="0.2">
      <c r="AD1878" s="7"/>
      <c r="AE1878" s="7"/>
    </row>
    <row r="1879" spans="30:31" x14ac:dyDescent="0.2">
      <c r="AD1879" s="7"/>
      <c r="AE1879" s="7"/>
    </row>
    <row r="1880" spans="30:31" x14ac:dyDescent="0.2">
      <c r="AD1880" s="7"/>
      <c r="AE1880" s="7"/>
    </row>
    <row r="1881" spans="30:31" x14ac:dyDescent="0.2">
      <c r="AD1881" s="7"/>
      <c r="AE1881" s="7"/>
    </row>
    <row r="1882" spans="30:31" x14ac:dyDescent="0.2">
      <c r="AD1882" s="7"/>
      <c r="AE1882" s="7"/>
    </row>
    <row r="1883" spans="30:31" x14ac:dyDescent="0.2">
      <c r="AD1883" s="7"/>
      <c r="AE1883" s="7"/>
    </row>
    <row r="1884" spans="30:31" x14ac:dyDescent="0.2">
      <c r="AD1884" s="7"/>
      <c r="AE1884" s="7"/>
    </row>
    <row r="1885" spans="30:31" x14ac:dyDescent="0.2">
      <c r="AD1885" s="7"/>
      <c r="AE1885" s="7"/>
    </row>
    <row r="1886" spans="30:31" x14ac:dyDescent="0.2">
      <c r="AD1886" s="7"/>
      <c r="AE1886" s="7"/>
    </row>
    <row r="1887" spans="30:31" x14ac:dyDescent="0.2">
      <c r="AD1887" s="7"/>
      <c r="AE1887" s="7"/>
    </row>
    <row r="1888" spans="30:31" x14ac:dyDescent="0.2">
      <c r="AD1888" s="7"/>
      <c r="AE1888" s="7"/>
    </row>
    <row r="1889" spans="30:31" x14ac:dyDescent="0.2">
      <c r="AD1889" s="7"/>
      <c r="AE1889" s="7"/>
    </row>
    <row r="1890" spans="30:31" x14ac:dyDescent="0.2">
      <c r="AD1890" s="7"/>
      <c r="AE1890" s="7"/>
    </row>
    <row r="1891" spans="30:31" x14ac:dyDescent="0.2">
      <c r="AD1891" s="7"/>
      <c r="AE1891" s="7"/>
    </row>
    <row r="1892" spans="30:31" x14ac:dyDescent="0.2">
      <c r="AD1892" s="7"/>
      <c r="AE1892" s="7"/>
    </row>
    <row r="1893" spans="30:31" x14ac:dyDescent="0.2">
      <c r="AD1893" s="7"/>
      <c r="AE1893" s="7"/>
    </row>
    <row r="1894" spans="30:31" x14ac:dyDescent="0.2">
      <c r="AD1894" s="7"/>
      <c r="AE1894" s="7"/>
    </row>
    <row r="1895" spans="30:31" x14ac:dyDescent="0.2">
      <c r="AD1895" s="7"/>
      <c r="AE1895" s="7"/>
    </row>
    <row r="1896" spans="30:31" x14ac:dyDescent="0.2">
      <c r="AD1896" s="7"/>
      <c r="AE1896" s="7"/>
    </row>
    <row r="1897" spans="30:31" x14ac:dyDescent="0.2">
      <c r="AD1897" s="7"/>
      <c r="AE1897" s="7"/>
    </row>
    <row r="1898" spans="30:31" x14ac:dyDescent="0.2">
      <c r="AD1898" s="7"/>
      <c r="AE1898" s="7"/>
    </row>
    <row r="1899" spans="30:31" x14ac:dyDescent="0.2">
      <c r="AD1899" s="7"/>
      <c r="AE1899" s="7"/>
    </row>
    <row r="1900" spans="30:31" x14ac:dyDescent="0.2">
      <c r="AD1900" s="7"/>
      <c r="AE1900" s="7"/>
    </row>
    <row r="1901" spans="30:31" x14ac:dyDescent="0.2">
      <c r="AD1901" s="7"/>
      <c r="AE1901" s="7"/>
    </row>
    <row r="1902" spans="30:31" x14ac:dyDescent="0.2">
      <c r="AD1902" s="7"/>
      <c r="AE1902" s="7"/>
    </row>
    <row r="1903" spans="30:31" x14ac:dyDescent="0.2">
      <c r="AD1903" s="7"/>
      <c r="AE1903" s="7"/>
    </row>
    <row r="1904" spans="30:31" x14ac:dyDescent="0.2">
      <c r="AD1904" s="7"/>
      <c r="AE1904" s="7"/>
    </row>
    <row r="1905" spans="30:31" x14ac:dyDescent="0.2">
      <c r="AD1905" s="7"/>
      <c r="AE1905" s="7"/>
    </row>
    <row r="1906" spans="30:31" x14ac:dyDescent="0.2">
      <c r="AD1906" s="7"/>
      <c r="AE1906" s="7"/>
    </row>
    <row r="1907" spans="30:31" x14ac:dyDescent="0.2">
      <c r="AD1907" s="7"/>
      <c r="AE1907" s="7"/>
    </row>
    <row r="1908" spans="30:31" x14ac:dyDescent="0.2">
      <c r="AD1908" s="7"/>
      <c r="AE1908" s="7"/>
    </row>
    <row r="1909" spans="30:31" x14ac:dyDescent="0.2">
      <c r="AD1909" s="7"/>
      <c r="AE1909" s="7"/>
    </row>
    <row r="1910" spans="30:31" x14ac:dyDescent="0.2">
      <c r="AD1910" s="7"/>
      <c r="AE1910" s="7"/>
    </row>
    <row r="1911" spans="30:31" x14ac:dyDescent="0.2">
      <c r="AD1911" s="7"/>
      <c r="AE1911" s="7"/>
    </row>
    <row r="1912" spans="30:31" x14ac:dyDescent="0.2">
      <c r="AD1912" s="7"/>
      <c r="AE1912" s="7"/>
    </row>
    <row r="1913" spans="30:31" x14ac:dyDescent="0.2">
      <c r="AD1913" s="7"/>
      <c r="AE1913" s="7"/>
    </row>
    <row r="1914" spans="30:31" x14ac:dyDescent="0.2">
      <c r="AD1914" s="7"/>
      <c r="AE1914" s="7"/>
    </row>
    <row r="1915" spans="30:31" x14ac:dyDescent="0.2">
      <c r="AD1915" s="7"/>
      <c r="AE1915" s="7"/>
    </row>
    <row r="1916" spans="30:31" x14ac:dyDescent="0.2">
      <c r="AD1916" s="7"/>
      <c r="AE1916" s="7"/>
    </row>
    <row r="1917" spans="30:31" x14ac:dyDescent="0.2">
      <c r="AD1917" s="7"/>
      <c r="AE1917" s="7"/>
    </row>
    <row r="1918" spans="30:31" x14ac:dyDescent="0.2">
      <c r="AD1918" s="7"/>
      <c r="AE1918" s="7"/>
    </row>
    <row r="1919" spans="30:31" x14ac:dyDescent="0.2">
      <c r="AD1919" s="7"/>
      <c r="AE1919" s="7"/>
    </row>
    <row r="1920" spans="30:31" x14ac:dyDescent="0.2">
      <c r="AD1920" s="7"/>
      <c r="AE1920" s="7"/>
    </row>
    <row r="1921" spans="30:31" x14ac:dyDescent="0.2">
      <c r="AD1921" s="7"/>
      <c r="AE1921" s="7"/>
    </row>
    <row r="1922" spans="30:31" x14ac:dyDescent="0.2">
      <c r="AD1922" s="7"/>
      <c r="AE1922" s="7"/>
    </row>
    <row r="1923" spans="30:31" x14ac:dyDescent="0.2">
      <c r="AD1923" s="7"/>
      <c r="AE1923" s="7"/>
    </row>
    <row r="1924" spans="30:31" x14ac:dyDescent="0.2">
      <c r="AD1924" s="7"/>
      <c r="AE1924" s="7"/>
    </row>
    <row r="1925" spans="30:31" x14ac:dyDescent="0.2">
      <c r="AD1925" s="7"/>
      <c r="AE1925" s="7"/>
    </row>
    <row r="1926" spans="30:31" x14ac:dyDescent="0.2">
      <c r="AD1926" s="7"/>
      <c r="AE1926" s="7"/>
    </row>
    <row r="1927" spans="30:31" x14ac:dyDescent="0.2">
      <c r="AD1927" s="7"/>
      <c r="AE1927" s="7"/>
    </row>
    <row r="1928" spans="30:31" x14ac:dyDescent="0.2">
      <c r="AD1928" s="7"/>
      <c r="AE1928" s="7"/>
    </row>
    <row r="1929" spans="30:31" x14ac:dyDescent="0.2">
      <c r="AD1929" s="7"/>
      <c r="AE1929" s="7"/>
    </row>
    <row r="1930" spans="30:31" x14ac:dyDescent="0.2">
      <c r="AD1930" s="7"/>
      <c r="AE1930" s="7"/>
    </row>
    <row r="1931" spans="30:31" x14ac:dyDescent="0.2">
      <c r="AD1931" s="7"/>
      <c r="AE1931" s="7"/>
    </row>
    <row r="1932" spans="30:31" x14ac:dyDescent="0.2">
      <c r="AD1932" s="7"/>
      <c r="AE1932" s="7"/>
    </row>
    <row r="1933" spans="30:31" x14ac:dyDescent="0.2">
      <c r="AD1933" s="7"/>
      <c r="AE1933" s="7"/>
    </row>
    <row r="1934" spans="30:31" x14ac:dyDescent="0.2">
      <c r="AD1934" s="7"/>
      <c r="AE1934" s="7"/>
    </row>
    <row r="1935" spans="30:31" x14ac:dyDescent="0.2">
      <c r="AD1935" s="7"/>
      <c r="AE1935" s="7"/>
    </row>
    <row r="1936" spans="30:31" x14ac:dyDescent="0.2">
      <c r="AD1936" s="7"/>
      <c r="AE1936" s="7"/>
    </row>
    <row r="1937" spans="30:31" x14ac:dyDescent="0.2">
      <c r="AD1937" s="7"/>
      <c r="AE1937" s="7"/>
    </row>
    <row r="1938" spans="30:31" x14ac:dyDescent="0.2">
      <c r="AD1938" s="7"/>
      <c r="AE1938" s="7"/>
    </row>
    <row r="1939" spans="30:31" x14ac:dyDescent="0.2">
      <c r="AD1939" s="7"/>
      <c r="AE1939" s="7"/>
    </row>
    <row r="1940" spans="30:31" x14ac:dyDescent="0.2">
      <c r="AD1940" s="7"/>
      <c r="AE1940" s="7"/>
    </row>
    <row r="1941" spans="30:31" x14ac:dyDescent="0.2">
      <c r="AD1941" s="7"/>
      <c r="AE1941" s="7"/>
    </row>
    <row r="1942" spans="30:31" x14ac:dyDescent="0.2">
      <c r="AD1942" s="7"/>
      <c r="AE1942" s="7"/>
    </row>
    <row r="1943" spans="30:31" x14ac:dyDescent="0.2">
      <c r="AD1943" s="7"/>
      <c r="AE1943" s="7"/>
    </row>
    <row r="1944" spans="30:31" x14ac:dyDescent="0.2">
      <c r="AD1944" s="7"/>
      <c r="AE1944" s="7"/>
    </row>
    <row r="1945" spans="30:31" x14ac:dyDescent="0.2">
      <c r="AD1945" s="7"/>
      <c r="AE1945" s="7"/>
    </row>
    <row r="1946" spans="30:31" x14ac:dyDescent="0.2">
      <c r="AD1946" s="7"/>
      <c r="AE1946" s="7"/>
    </row>
    <row r="1947" spans="30:31" x14ac:dyDescent="0.2">
      <c r="AD1947" s="7"/>
      <c r="AE1947" s="7"/>
    </row>
    <row r="1948" spans="30:31" x14ac:dyDescent="0.2">
      <c r="AD1948" s="7"/>
      <c r="AE1948" s="7"/>
    </row>
    <row r="1949" spans="30:31" x14ac:dyDescent="0.2">
      <c r="AD1949" s="7"/>
      <c r="AE1949" s="7"/>
    </row>
    <row r="1950" spans="30:31" x14ac:dyDescent="0.2">
      <c r="AD1950" s="7"/>
      <c r="AE1950" s="7"/>
    </row>
    <row r="1951" spans="30:31" x14ac:dyDescent="0.2">
      <c r="AD1951" s="7"/>
      <c r="AE1951" s="7"/>
    </row>
    <row r="1952" spans="30:31" x14ac:dyDescent="0.2">
      <c r="AD1952" s="7"/>
      <c r="AE1952" s="7"/>
    </row>
    <row r="1953" spans="30:31" x14ac:dyDescent="0.2">
      <c r="AD1953" s="7"/>
      <c r="AE1953" s="7"/>
    </row>
    <row r="1954" spans="30:31" x14ac:dyDescent="0.2">
      <c r="AD1954" s="7"/>
      <c r="AE1954" s="7"/>
    </row>
    <row r="1955" spans="30:31" x14ac:dyDescent="0.2">
      <c r="AD1955" s="7"/>
      <c r="AE1955" s="7"/>
    </row>
    <row r="1956" spans="30:31" x14ac:dyDescent="0.2">
      <c r="AD1956" s="7"/>
      <c r="AE1956" s="7"/>
    </row>
    <row r="1957" spans="30:31" x14ac:dyDescent="0.2">
      <c r="AD1957" s="7"/>
      <c r="AE1957" s="7"/>
    </row>
    <row r="1958" spans="30:31" x14ac:dyDescent="0.2">
      <c r="AD1958" s="7"/>
      <c r="AE1958" s="7"/>
    </row>
    <row r="1959" spans="30:31" x14ac:dyDescent="0.2">
      <c r="AD1959" s="7"/>
      <c r="AE1959" s="7"/>
    </row>
    <row r="1960" spans="30:31" x14ac:dyDescent="0.2">
      <c r="AD1960" s="7"/>
      <c r="AE1960" s="7"/>
    </row>
    <row r="1961" spans="30:31" x14ac:dyDescent="0.2">
      <c r="AD1961" s="7"/>
      <c r="AE1961" s="7"/>
    </row>
    <row r="1962" spans="30:31" x14ac:dyDescent="0.2">
      <c r="AD1962" s="7"/>
      <c r="AE1962" s="7"/>
    </row>
    <row r="1963" spans="30:31" x14ac:dyDescent="0.2">
      <c r="AD1963" s="7"/>
      <c r="AE1963" s="7"/>
    </row>
    <row r="1964" spans="30:31" x14ac:dyDescent="0.2">
      <c r="AD1964" s="7"/>
      <c r="AE1964" s="7"/>
    </row>
    <row r="1965" spans="30:31" x14ac:dyDescent="0.2">
      <c r="AD1965" s="7"/>
      <c r="AE1965" s="7"/>
    </row>
    <row r="1966" spans="30:31" x14ac:dyDescent="0.2">
      <c r="AD1966" s="7"/>
      <c r="AE1966" s="7"/>
    </row>
    <row r="1967" spans="30:31" x14ac:dyDescent="0.2">
      <c r="AD1967" s="7"/>
      <c r="AE1967" s="7"/>
    </row>
    <row r="1968" spans="30:31" x14ac:dyDescent="0.2">
      <c r="AD1968" s="7"/>
      <c r="AE1968" s="7"/>
    </row>
    <row r="1969" spans="30:31" x14ac:dyDescent="0.2">
      <c r="AD1969" s="7"/>
      <c r="AE1969" s="7"/>
    </row>
    <row r="1970" spans="30:31" x14ac:dyDescent="0.2">
      <c r="AD1970" s="7"/>
      <c r="AE1970" s="7"/>
    </row>
    <row r="1971" spans="30:31" x14ac:dyDescent="0.2">
      <c r="AD1971" s="7"/>
      <c r="AE1971" s="7"/>
    </row>
    <row r="1972" spans="30:31" x14ac:dyDescent="0.2">
      <c r="AD1972" s="7"/>
      <c r="AE1972" s="7"/>
    </row>
    <row r="1973" spans="30:31" x14ac:dyDescent="0.2">
      <c r="AD1973" s="7"/>
      <c r="AE1973" s="7"/>
    </row>
    <row r="1974" spans="30:31" x14ac:dyDescent="0.2">
      <c r="AD1974" s="7"/>
      <c r="AE1974" s="7"/>
    </row>
    <row r="1975" spans="30:31" x14ac:dyDescent="0.2">
      <c r="AD1975" s="7"/>
      <c r="AE1975" s="7"/>
    </row>
    <row r="1976" spans="30:31" x14ac:dyDescent="0.2">
      <c r="AD1976" s="7"/>
      <c r="AE1976" s="7"/>
    </row>
    <row r="1977" spans="30:31" x14ac:dyDescent="0.2">
      <c r="AD1977" s="7"/>
      <c r="AE1977" s="7"/>
    </row>
    <row r="1978" spans="30:31" x14ac:dyDescent="0.2">
      <c r="AD1978" s="7"/>
      <c r="AE1978" s="7"/>
    </row>
    <row r="1979" spans="30:31" x14ac:dyDescent="0.2">
      <c r="AD1979" s="7"/>
      <c r="AE1979" s="7"/>
    </row>
    <row r="1980" spans="30:31" x14ac:dyDescent="0.2">
      <c r="AD1980" s="7"/>
      <c r="AE1980" s="7"/>
    </row>
    <row r="1981" spans="30:31" x14ac:dyDescent="0.2">
      <c r="AD1981" s="7"/>
      <c r="AE1981" s="7"/>
    </row>
    <row r="1982" spans="30:31" x14ac:dyDescent="0.2">
      <c r="AD1982" s="7"/>
      <c r="AE1982" s="7"/>
    </row>
    <row r="1983" spans="30:31" x14ac:dyDescent="0.2">
      <c r="AD1983" s="7"/>
      <c r="AE1983" s="7"/>
    </row>
    <row r="1984" spans="30:31" x14ac:dyDescent="0.2">
      <c r="AD1984" s="7"/>
      <c r="AE1984" s="7"/>
    </row>
    <row r="1985" spans="30:31" x14ac:dyDescent="0.2">
      <c r="AD1985" s="7"/>
      <c r="AE1985" s="7"/>
    </row>
    <row r="1986" spans="30:31" x14ac:dyDescent="0.2">
      <c r="AD1986" s="7"/>
      <c r="AE1986" s="7"/>
    </row>
    <row r="1987" spans="30:31" x14ac:dyDescent="0.2">
      <c r="AD1987" s="7"/>
      <c r="AE1987" s="7"/>
    </row>
    <row r="1988" spans="30:31" x14ac:dyDescent="0.2">
      <c r="AD1988" s="7"/>
      <c r="AE1988" s="7"/>
    </row>
    <row r="1989" spans="30:31" x14ac:dyDescent="0.2">
      <c r="AD1989" s="7"/>
      <c r="AE1989" s="7"/>
    </row>
    <row r="1990" spans="30:31" x14ac:dyDescent="0.2">
      <c r="AD1990" s="7"/>
      <c r="AE1990" s="7"/>
    </row>
    <row r="1991" spans="30:31" x14ac:dyDescent="0.2">
      <c r="AD1991" s="7"/>
      <c r="AE1991" s="7"/>
    </row>
    <row r="1992" spans="30:31" x14ac:dyDescent="0.2">
      <c r="AD1992" s="7"/>
      <c r="AE1992" s="7"/>
    </row>
    <row r="1993" spans="30:31" x14ac:dyDescent="0.2">
      <c r="AD1993" s="7"/>
      <c r="AE1993" s="7"/>
    </row>
    <row r="1994" spans="30:31" x14ac:dyDescent="0.2">
      <c r="AD1994" s="7"/>
      <c r="AE1994" s="7"/>
    </row>
    <row r="1995" spans="30:31" x14ac:dyDescent="0.2">
      <c r="AD1995" s="7"/>
      <c r="AE1995" s="7"/>
    </row>
    <row r="1996" spans="30:31" x14ac:dyDescent="0.2">
      <c r="AD1996" s="7"/>
      <c r="AE1996" s="7"/>
    </row>
    <row r="1997" spans="30:31" x14ac:dyDescent="0.2">
      <c r="AD1997" s="7"/>
      <c r="AE1997" s="7"/>
    </row>
    <row r="1998" spans="30:31" x14ac:dyDescent="0.2">
      <c r="AD1998" s="7"/>
      <c r="AE1998" s="7"/>
    </row>
    <row r="1999" spans="30:31" x14ac:dyDescent="0.2">
      <c r="AD1999" s="7"/>
      <c r="AE1999" s="7"/>
    </row>
    <row r="2000" spans="30:31" x14ac:dyDescent="0.2">
      <c r="AD2000" s="7"/>
      <c r="AE2000" s="7"/>
    </row>
    <row r="2001" spans="30:31" x14ac:dyDescent="0.2">
      <c r="AD2001" s="7"/>
      <c r="AE2001" s="7"/>
    </row>
    <row r="2002" spans="30:31" x14ac:dyDescent="0.2">
      <c r="AD2002" s="7"/>
      <c r="AE2002" s="7"/>
    </row>
    <row r="2003" spans="30:31" x14ac:dyDescent="0.2">
      <c r="AD2003" s="7"/>
      <c r="AE2003" s="7"/>
    </row>
    <row r="2004" spans="30:31" x14ac:dyDescent="0.2">
      <c r="AD2004" s="7"/>
      <c r="AE2004" s="7"/>
    </row>
    <row r="2005" spans="30:31" x14ac:dyDescent="0.2">
      <c r="AD2005" s="7"/>
      <c r="AE2005" s="7"/>
    </row>
    <row r="2006" spans="30:31" x14ac:dyDescent="0.2">
      <c r="AD2006" s="7"/>
      <c r="AE2006" s="7"/>
    </row>
    <row r="2007" spans="30:31" x14ac:dyDescent="0.2">
      <c r="AD2007" s="7"/>
      <c r="AE2007" s="7"/>
    </row>
    <row r="2008" spans="30:31" x14ac:dyDescent="0.2">
      <c r="AD2008" s="7"/>
      <c r="AE2008" s="7"/>
    </row>
    <row r="2009" spans="30:31" x14ac:dyDescent="0.2">
      <c r="AD2009" s="7"/>
      <c r="AE2009" s="7"/>
    </row>
    <row r="2010" spans="30:31" x14ac:dyDescent="0.2">
      <c r="AD2010" s="7"/>
      <c r="AE2010" s="7"/>
    </row>
    <row r="2011" spans="30:31" x14ac:dyDescent="0.2">
      <c r="AD2011" s="7"/>
      <c r="AE2011" s="7"/>
    </row>
    <row r="2012" spans="30:31" x14ac:dyDescent="0.2">
      <c r="AD2012" s="7"/>
      <c r="AE2012" s="7"/>
    </row>
    <row r="2013" spans="30:31" x14ac:dyDescent="0.2">
      <c r="AD2013" s="7"/>
      <c r="AE2013" s="7"/>
    </row>
    <row r="2014" spans="30:31" x14ac:dyDescent="0.2">
      <c r="AD2014" s="7"/>
      <c r="AE2014" s="7"/>
    </row>
    <row r="2015" spans="30:31" x14ac:dyDescent="0.2">
      <c r="AD2015" s="7"/>
      <c r="AE2015" s="7"/>
    </row>
    <row r="2016" spans="30:31" x14ac:dyDescent="0.2">
      <c r="AD2016" s="7"/>
      <c r="AE2016" s="7"/>
    </row>
    <row r="2017" spans="30:31" x14ac:dyDescent="0.2">
      <c r="AD2017" s="7"/>
      <c r="AE2017" s="7"/>
    </row>
    <row r="2018" spans="30:31" x14ac:dyDescent="0.2">
      <c r="AD2018" s="7"/>
      <c r="AE2018" s="7"/>
    </row>
    <row r="2019" spans="30:31" x14ac:dyDescent="0.2">
      <c r="AD2019" s="7"/>
      <c r="AE2019" s="7"/>
    </row>
    <row r="2020" spans="30:31" x14ac:dyDescent="0.2">
      <c r="AD2020" s="7"/>
      <c r="AE2020" s="7"/>
    </row>
    <row r="2021" spans="30:31" x14ac:dyDescent="0.2">
      <c r="AD2021" s="7"/>
      <c r="AE2021" s="7"/>
    </row>
    <row r="2022" spans="30:31" x14ac:dyDescent="0.2">
      <c r="AD2022" s="7"/>
      <c r="AE2022" s="7"/>
    </row>
    <row r="2023" spans="30:31" x14ac:dyDescent="0.2">
      <c r="AD2023" s="7"/>
      <c r="AE2023" s="7"/>
    </row>
    <row r="2024" spans="30:31" x14ac:dyDescent="0.2">
      <c r="AD2024" s="7"/>
      <c r="AE2024" s="7"/>
    </row>
    <row r="2025" spans="30:31" x14ac:dyDescent="0.2">
      <c r="AD2025" s="7"/>
      <c r="AE2025" s="7"/>
    </row>
    <row r="2026" spans="30:31" x14ac:dyDescent="0.2">
      <c r="AD2026" s="7"/>
      <c r="AE2026" s="7"/>
    </row>
    <row r="2027" spans="30:31" x14ac:dyDescent="0.2">
      <c r="AD2027" s="7"/>
      <c r="AE2027" s="7"/>
    </row>
    <row r="2028" spans="30:31" x14ac:dyDescent="0.2">
      <c r="AD2028" s="7"/>
      <c r="AE2028" s="7"/>
    </row>
    <row r="2029" spans="30:31" x14ac:dyDescent="0.2">
      <c r="AD2029" s="7"/>
      <c r="AE2029" s="7"/>
    </row>
    <row r="2030" spans="30:31" x14ac:dyDescent="0.2">
      <c r="AD2030" s="7"/>
      <c r="AE2030" s="7"/>
    </row>
    <row r="2031" spans="30:31" x14ac:dyDescent="0.2">
      <c r="AD2031" s="7"/>
      <c r="AE2031" s="7"/>
    </row>
    <row r="2032" spans="30:31" x14ac:dyDescent="0.2">
      <c r="AD2032" s="7"/>
      <c r="AE2032" s="7"/>
    </row>
    <row r="2033" spans="30:31" x14ac:dyDescent="0.2">
      <c r="AD2033" s="7"/>
      <c r="AE2033" s="7"/>
    </row>
    <row r="2034" spans="30:31" x14ac:dyDescent="0.2">
      <c r="AD2034" s="7"/>
      <c r="AE2034" s="7"/>
    </row>
    <row r="2035" spans="30:31" x14ac:dyDescent="0.2">
      <c r="AD2035" s="7"/>
      <c r="AE2035" s="7"/>
    </row>
    <row r="2036" spans="30:31" x14ac:dyDescent="0.2">
      <c r="AD2036" s="7"/>
      <c r="AE2036" s="7"/>
    </row>
    <row r="2037" spans="30:31" x14ac:dyDescent="0.2">
      <c r="AD2037" s="7"/>
      <c r="AE2037" s="7"/>
    </row>
    <row r="2038" spans="30:31" x14ac:dyDescent="0.2">
      <c r="AD2038" s="7"/>
      <c r="AE2038" s="7"/>
    </row>
    <row r="2039" spans="30:31" x14ac:dyDescent="0.2">
      <c r="AD2039" s="7"/>
      <c r="AE2039" s="7"/>
    </row>
    <row r="2040" spans="30:31" x14ac:dyDescent="0.2">
      <c r="AD2040" s="7"/>
      <c r="AE2040" s="7"/>
    </row>
    <row r="2041" spans="30:31" x14ac:dyDescent="0.2">
      <c r="AD2041" s="7"/>
      <c r="AE2041" s="7"/>
    </row>
    <row r="2042" spans="30:31" x14ac:dyDescent="0.2">
      <c r="AD2042" s="7"/>
      <c r="AE2042" s="7"/>
    </row>
    <row r="2043" spans="30:31" x14ac:dyDescent="0.2">
      <c r="AD2043" s="7"/>
      <c r="AE2043" s="7"/>
    </row>
    <row r="2044" spans="30:31" x14ac:dyDescent="0.2">
      <c r="AD2044" s="7"/>
      <c r="AE2044" s="7"/>
    </row>
    <row r="2045" spans="30:31" x14ac:dyDescent="0.2">
      <c r="AD2045" s="7"/>
      <c r="AE2045" s="7"/>
    </row>
    <row r="2046" spans="30:31" x14ac:dyDescent="0.2">
      <c r="AD2046" s="7"/>
      <c r="AE2046" s="7"/>
    </row>
    <row r="2047" spans="30:31" x14ac:dyDescent="0.2">
      <c r="AD2047" s="7"/>
      <c r="AE2047" s="7"/>
    </row>
    <row r="2048" spans="30:31" x14ac:dyDescent="0.2">
      <c r="AD2048" s="7"/>
      <c r="AE2048" s="7"/>
    </row>
    <row r="2049" spans="30:31" x14ac:dyDescent="0.2">
      <c r="AD2049" s="7"/>
      <c r="AE2049" s="7"/>
    </row>
    <row r="2050" spans="30:31" x14ac:dyDescent="0.2">
      <c r="AD2050" s="7"/>
      <c r="AE2050" s="7"/>
    </row>
    <row r="2051" spans="30:31" x14ac:dyDescent="0.2">
      <c r="AD2051" s="7"/>
      <c r="AE2051" s="7"/>
    </row>
    <row r="2052" spans="30:31" x14ac:dyDescent="0.2">
      <c r="AD2052" s="7"/>
      <c r="AE2052" s="7"/>
    </row>
    <row r="2053" spans="30:31" x14ac:dyDescent="0.2">
      <c r="AD2053" s="7"/>
      <c r="AE2053" s="7"/>
    </row>
    <row r="2054" spans="30:31" x14ac:dyDescent="0.2">
      <c r="AD2054" s="7"/>
      <c r="AE2054" s="7"/>
    </row>
    <row r="2055" spans="30:31" x14ac:dyDescent="0.2">
      <c r="AD2055" s="7"/>
      <c r="AE2055" s="7"/>
    </row>
    <row r="2056" spans="30:31" x14ac:dyDescent="0.2">
      <c r="AD2056" s="7"/>
      <c r="AE2056" s="7"/>
    </row>
    <row r="2057" spans="30:31" x14ac:dyDescent="0.2">
      <c r="AD2057" s="7"/>
      <c r="AE2057" s="7"/>
    </row>
    <row r="2058" spans="30:31" x14ac:dyDescent="0.2">
      <c r="AD2058" s="7"/>
      <c r="AE2058" s="7"/>
    </row>
    <row r="2059" spans="30:31" x14ac:dyDescent="0.2">
      <c r="AD2059" s="7"/>
      <c r="AE2059" s="7"/>
    </row>
    <row r="2060" spans="30:31" x14ac:dyDescent="0.2">
      <c r="AD2060" s="7"/>
      <c r="AE2060" s="7"/>
    </row>
    <row r="2061" spans="30:31" x14ac:dyDescent="0.2">
      <c r="AD2061" s="7"/>
      <c r="AE2061" s="7"/>
    </row>
    <row r="2062" spans="30:31" x14ac:dyDescent="0.2">
      <c r="AD2062" s="7"/>
      <c r="AE2062" s="7"/>
    </row>
    <row r="2063" spans="30:31" x14ac:dyDescent="0.2">
      <c r="AD2063" s="7"/>
      <c r="AE2063" s="7"/>
    </row>
    <row r="2064" spans="30:31" x14ac:dyDescent="0.2">
      <c r="AD2064" s="7"/>
      <c r="AE2064" s="7"/>
    </row>
    <row r="2065" spans="30:31" x14ac:dyDescent="0.2">
      <c r="AD2065" s="7"/>
      <c r="AE2065" s="7"/>
    </row>
    <row r="2066" spans="30:31" x14ac:dyDescent="0.2">
      <c r="AD2066" s="7"/>
      <c r="AE2066" s="7"/>
    </row>
    <row r="2067" spans="30:31" x14ac:dyDescent="0.2">
      <c r="AD2067" s="7"/>
      <c r="AE2067" s="7"/>
    </row>
    <row r="2068" spans="30:31" x14ac:dyDescent="0.2">
      <c r="AD2068" s="7"/>
      <c r="AE2068" s="7"/>
    </row>
    <row r="2069" spans="30:31" x14ac:dyDescent="0.2">
      <c r="AD2069" s="7"/>
      <c r="AE2069" s="7"/>
    </row>
    <row r="2070" spans="30:31" x14ac:dyDescent="0.2">
      <c r="AD2070" s="7"/>
      <c r="AE2070" s="7"/>
    </row>
    <row r="2071" spans="30:31" x14ac:dyDescent="0.2">
      <c r="AD2071" s="7"/>
      <c r="AE2071" s="7"/>
    </row>
    <row r="2072" spans="30:31" x14ac:dyDescent="0.2">
      <c r="AD2072" s="7"/>
      <c r="AE2072" s="7"/>
    </row>
    <row r="2073" spans="30:31" x14ac:dyDescent="0.2">
      <c r="AD2073" s="7"/>
      <c r="AE2073" s="7"/>
    </row>
    <row r="2074" spans="30:31" x14ac:dyDescent="0.2">
      <c r="AD2074" s="7"/>
      <c r="AE2074" s="7"/>
    </row>
    <row r="2075" spans="30:31" x14ac:dyDescent="0.2">
      <c r="AD2075" s="7"/>
      <c r="AE2075" s="7"/>
    </row>
    <row r="2076" spans="30:31" x14ac:dyDescent="0.2">
      <c r="AD2076" s="7"/>
      <c r="AE2076" s="7"/>
    </row>
    <row r="2077" spans="30:31" x14ac:dyDescent="0.2">
      <c r="AD2077" s="7"/>
      <c r="AE2077" s="7"/>
    </row>
    <row r="2078" spans="30:31" x14ac:dyDescent="0.2">
      <c r="AD2078" s="7"/>
      <c r="AE2078" s="7"/>
    </row>
    <row r="2079" spans="30:31" x14ac:dyDescent="0.2">
      <c r="AD2079" s="7"/>
      <c r="AE2079" s="7"/>
    </row>
    <row r="2080" spans="30:31" x14ac:dyDescent="0.2">
      <c r="AD2080" s="7"/>
      <c r="AE2080" s="7"/>
    </row>
    <row r="2081" spans="30:31" x14ac:dyDescent="0.2">
      <c r="AD2081" s="7"/>
      <c r="AE2081" s="7"/>
    </row>
    <row r="2082" spans="30:31" x14ac:dyDescent="0.2">
      <c r="AD2082" s="7"/>
      <c r="AE2082" s="7"/>
    </row>
    <row r="2083" spans="30:31" x14ac:dyDescent="0.2">
      <c r="AD2083" s="7"/>
      <c r="AE2083" s="7"/>
    </row>
    <row r="2084" spans="30:31" x14ac:dyDescent="0.2">
      <c r="AD2084" s="7"/>
      <c r="AE2084" s="7"/>
    </row>
    <row r="2085" spans="30:31" x14ac:dyDescent="0.2">
      <c r="AD2085" s="7"/>
      <c r="AE2085" s="7"/>
    </row>
    <row r="2086" spans="30:31" x14ac:dyDescent="0.2">
      <c r="AD2086" s="7"/>
      <c r="AE2086" s="7"/>
    </row>
    <row r="2087" spans="30:31" x14ac:dyDescent="0.2">
      <c r="AD2087" s="7"/>
      <c r="AE2087" s="7"/>
    </row>
    <row r="2088" spans="30:31" x14ac:dyDescent="0.2">
      <c r="AD2088" s="7"/>
      <c r="AE2088" s="7"/>
    </row>
    <row r="2089" spans="30:31" x14ac:dyDescent="0.2">
      <c r="AD2089" s="7"/>
      <c r="AE2089" s="7"/>
    </row>
    <row r="2090" spans="30:31" x14ac:dyDescent="0.2">
      <c r="AD2090" s="7"/>
      <c r="AE2090" s="7"/>
    </row>
    <row r="2091" spans="30:31" x14ac:dyDescent="0.2">
      <c r="AD2091" s="7"/>
      <c r="AE2091" s="7"/>
    </row>
    <row r="2092" spans="30:31" x14ac:dyDescent="0.2">
      <c r="AD2092" s="7"/>
      <c r="AE2092" s="7"/>
    </row>
    <row r="2093" spans="30:31" x14ac:dyDescent="0.2">
      <c r="AD2093" s="7"/>
      <c r="AE2093" s="7"/>
    </row>
    <row r="2094" spans="30:31" x14ac:dyDescent="0.2">
      <c r="AD2094" s="7"/>
      <c r="AE2094" s="7"/>
    </row>
    <row r="2095" spans="30:31" x14ac:dyDescent="0.2">
      <c r="AD2095" s="7"/>
      <c r="AE2095" s="7"/>
    </row>
    <row r="2096" spans="30:31" x14ac:dyDescent="0.2">
      <c r="AD2096" s="7"/>
      <c r="AE2096" s="7"/>
    </row>
    <row r="2097" spans="30:31" x14ac:dyDescent="0.2">
      <c r="AD2097" s="7"/>
      <c r="AE2097" s="7"/>
    </row>
    <row r="2098" spans="30:31" x14ac:dyDescent="0.2">
      <c r="AD2098" s="7"/>
      <c r="AE2098" s="7"/>
    </row>
    <row r="2099" spans="30:31" x14ac:dyDescent="0.2">
      <c r="AD2099" s="7"/>
      <c r="AE2099" s="7"/>
    </row>
    <row r="2100" spans="30:31" x14ac:dyDescent="0.2">
      <c r="AD2100" s="7"/>
      <c r="AE2100" s="7"/>
    </row>
    <row r="2101" spans="30:31" x14ac:dyDescent="0.2">
      <c r="AD2101" s="7"/>
      <c r="AE2101" s="7"/>
    </row>
    <row r="2102" spans="30:31" x14ac:dyDescent="0.2">
      <c r="AD2102" s="7"/>
      <c r="AE2102" s="7"/>
    </row>
    <row r="2103" spans="30:31" x14ac:dyDescent="0.2">
      <c r="AD2103" s="7"/>
      <c r="AE2103" s="7"/>
    </row>
    <row r="2104" spans="30:31" x14ac:dyDescent="0.2">
      <c r="AD2104" s="7"/>
      <c r="AE2104" s="7"/>
    </row>
    <row r="2105" spans="30:31" x14ac:dyDescent="0.2">
      <c r="AD2105" s="7"/>
      <c r="AE2105" s="7"/>
    </row>
    <row r="2106" spans="30:31" x14ac:dyDescent="0.2">
      <c r="AD2106" s="7"/>
      <c r="AE2106" s="7"/>
    </row>
    <row r="2107" spans="30:31" x14ac:dyDescent="0.2">
      <c r="AD2107" s="7"/>
      <c r="AE2107" s="7"/>
    </row>
    <row r="2108" spans="30:31" x14ac:dyDescent="0.2">
      <c r="AD2108" s="7"/>
      <c r="AE2108" s="7"/>
    </row>
    <row r="2109" spans="30:31" x14ac:dyDescent="0.2">
      <c r="AD2109" s="7"/>
      <c r="AE2109" s="7"/>
    </row>
    <row r="2110" spans="30:31" x14ac:dyDescent="0.2">
      <c r="AD2110" s="7"/>
      <c r="AE2110" s="7"/>
    </row>
    <row r="2111" spans="30:31" x14ac:dyDescent="0.2">
      <c r="AD2111" s="7"/>
      <c r="AE2111" s="7"/>
    </row>
    <row r="2112" spans="30:31" x14ac:dyDescent="0.2">
      <c r="AD2112" s="7"/>
      <c r="AE2112" s="7"/>
    </row>
    <row r="2113" spans="30:31" x14ac:dyDescent="0.2">
      <c r="AD2113" s="7"/>
      <c r="AE2113" s="7"/>
    </row>
    <row r="2114" spans="30:31" x14ac:dyDescent="0.2">
      <c r="AD2114" s="7"/>
      <c r="AE2114" s="7"/>
    </row>
    <row r="2115" spans="30:31" x14ac:dyDescent="0.2">
      <c r="AD2115" s="7"/>
      <c r="AE2115" s="7"/>
    </row>
    <row r="2116" spans="30:31" x14ac:dyDescent="0.2">
      <c r="AD2116" s="7"/>
      <c r="AE2116" s="7"/>
    </row>
    <row r="2117" spans="30:31" x14ac:dyDescent="0.2">
      <c r="AD2117" s="7"/>
      <c r="AE2117" s="7"/>
    </row>
    <row r="2118" spans="30:31" x14ac:dyDescent="0.2">
      <c r="AD2118" s="7"/>
      <c r="AE2118" s="7"/>
    </row>
    <row r="2119" spans="30:31" x14ac:dyDescent="0.2">
      <c r="AD2119" s="7"/>
      <c r="AE2119" s="7"/>
    </row>
    <row r="2120" spans="30:31" x14ac:dyDescent="0.2">
      <c r="AD2120" s="7"/>
      <c r="AE2120" s="7"/>
    </row>
    <row r="2121" spans="30:31" x14ac:dyDescent="0.2">
      <c r="AD2121" s="7"/>
      <c r="AE2121" s="7"/>
    </row>
    <row r="2122" spans="30:31" x14ac:dyDescent="0.2">
      <c r="AD2122" s="7"/>
      <c r="AE2122" s="7"/>
    </row>
    <row r="2123" spans="30:31" x14ac:dyDescent="0.2">
      <c r="AD2123" s="7"/>
      <c r="AE2123" s="7"/>
    </row>
    <row r="2124" spans="30:31" x14ac:dyDescent="0.2">
      <c r="AD2124" s="7"/>
      <c r="AE2124" s="7"/>
    </row>
    <row r="2125" spans="30:31" x14ac:dyDescent="0.2">
      <c r="AD2125" s="7"/>
      <c r="AE2125" s="7"/>
    </row>
    <row r="2126" spans="30:31" x14ac:dyDescent="0.2">
      <c r="AD2126" s="7"/>
      <c r="AE2126" s="7"/>
    </row>
    <row r="2127" spans="30:31" x14ac:dyDescent="0.2">
      <c r="AD2127" s="7"/>
      <c r="AE2127" s="7"/>
    </row>
    <row r="2128" spans="30:31" x14ac:dyDescent="0.2">
      <c r="AD2128" s="7"/>
      <c r="AE2128" s="7"/>
    </row>
    <row r="2129" spans="30:31" x14ac:dyDescent="0.2">
      <c r="AD2129" s="7"/>
      <c r="AE2129" s="7"/>
    </row>
    <row r="2130" spans="30:31" x14ac:dyDescent="0.2">
      <c r="AD2130" s="7"/>
      <c r="AE2130" s="7"/>
    </row>
    <row r="2131" spans="30:31" x14ac:dyDescent="0.2">
      <c r="AD2131" s="7"/>
      <c r="AE2131" s="7"/>
    </row>
    <row r="2132" spans="30:31" x14ac:dyDescent="0.2">
      <c r="AD2132" s="7"/>
      <c r="AE2132" s="7"/>
    </row>
    <row r="2133" spans="30:31" x14ac:dyDescent="0.2">
      <c r="AD2133" s="7"/>
      <c r="AE2133" s="7"/>
    </row>
    <row r="2134" spans="30:31" x14ac:dyDescent="0.2">
      <c r="AD2134" s="7"/>
      <c r="AE2134" s="7"/>
    </row>
    <row r="2135" spans="30:31" x14ac:dyDescent="0.2">
      <c r="AD2135" s="7"/>
      <c r="AE2135" s="7"/>
    </row>
    <row r="2136" spans="30:31" x14ac:dyDescent="0.2">
      <c r="AD2136" s="7"/>
      <c r="AE2136" s="7"/>
    </row>
    <row r="2137" spans="30:31" x14ac:dyDescent="0.2">
      <c r="AD2137" s="7"/>
      <c r="AE2137" s="7"/>
    </row>
    <row r="2138" spans="30:31" x14ac:dyDescent="0.2">
      <c r="AD2138" s="7"/>
      <c r="AE2138" s="7"/>
    </row>
    <row r="2139" spans="30:31" x14ac:dyDescent="0.2">
      <c r="AD2139" s="7"/>
      <c r="AE2139" s="7"/>
    </row>
    <row r="2140" spans="30:31" x14ac:dyDescent="0.2">
      <c r="AD2140" s="7"/>
      <c r="AE2140" s="7"/>
    </row>
    <row r="2141" spans="30:31" x14ac:dyDescent="0.2">
      <c r="AD2141" s="7"/>
      <c r="AE2141" s="7"/>
    </row>
    <row r="2142" spans="30:31" x14ac:dyDescent="0.2">
      <c r="AD2142" s="7"/>
      <c r="AE2142" s="7"/>
    </row>
    <row r="2143" spans="30:31" x14ac:dyDescent="0.2">
      <c r="AD2143" s="7"/>
      <c r="AE2143" s="7"/>
    </row>
    <row r="2144" spans="30:31" x14ac:dyDescent="0.2">
      <c r="AD2144" s="7"/>
      <c r="AE2144" s="7"/>
    </row>
    <row r="2145" spans="30:31" x14ac:dyDescent="0.2">
      <c r="AD2145" s="7"/>
      <c r="AE2145" s="7"/>
    </row>
    <row r="2146" spans="30:31" x14ac:dyDescent="0.2">
      <c r="AD2146" s="7"/>
      <c r="AE2146" s="7"/>
    </row>
    <row r="2147" spans="30:31" x14ac:dyDescent="0.2">
      <c r="AD2147" s="7"/>
      <c r="AE2147" s="7"/>
    </row>
    <row r="2148" spans="30:31" x14ac:dyDescent="0.2">
      <c r="AD2148" s="7"/>
      <c r="AE2148" s="7"/>
    </row>
    <row r="2149" spans="30:31" x14ac:dyDescent="0.2">
      <c r="AD2149" s="7"/>
      <c r="AE2149" s="7"/>
    </row>
    <row r="2150" spans="30:31" x14ac:dyDescent="0.2">
      <c r="AD2150" s="7"/>
      <c r="AE2150" s="7"/>
    </row>
    <row r="2151" spans="30:31" x14ac:dyDescent="0.2">
      <c r="AD2151" s="7"/>
      <c r="AE2151" s="7"/>
    </row>
    <row r="2152" spans="30:31" x14ac:dyDescent="0.2">
      <c r="AD2152" s="7"/>
      <c r="AE2152" s="7"/>
    </row>
    <row r="2153" spans="30:31" x14ac:dyDescent="0.2">
      <c r="AD2153" s="7"/>
      <c r="AE2153" s="7"/>
    </row>
    <row r="2154" spans="30:31" x14ac:dyDescent="0.2">
      <c r="AD2154" s="7"/>
      <c r="AE2154" s="7"/>
    </row>
    <row r="2155" spans="30:31" x14ac:dyDescent="0.2">
      <c r="AD2155" s="7"/>
      <c r="AE2155" s="7"/>
    </row>
    <row r="2156" spans="30:31" x14ac:dyDescent="0.2">
      <c r="AD2156" s="7"/>
      <c r="AE2156" s="7"/>
    </row>
    <row r="2157" spans="30:31" x14ac:dyDescent="0.2">
      <c r="AD2157" s="7"/>
      <c r="AE2157" s="7"/>
    </row>
    <row r="2158" spans="30:31" x14ac:dyDescent="0.2">
      <c r="AD2158" s="7"/>
      <c r="AE2158" s="7"/>
    </row>
    <row r="2159" spans="30:31" x14ac:dyDescent="0.2">
      <c r="AD2159" s="7"/>
      <c r="AE2159" s="7"/>
    </row>
    <row r="2160" spans="30:31" x14ac:dyDescent="0.2">
      <c r="AD2160" s="7"/>
      <c r="AE2160" s="7"/>
    </row>
    <row r="2161" spans="30:31" x14ac:dyDescent="0.2">
      <c r="AD2161" s="7"/>
      <c r="AE2161" s="7"/>
    </row>
    <row r="2162" spans="30:31" x14ac:dyDescent="0.2">
      <c r="AD2162" s="7"/>
      <c r="AE2162" s="7"/>
    </row>
    <row r="2163" spans="30:31" x14ac:dyDescent="0.2">
      <c r="AD2163" s="7"/>
      <c r="AE2163" s="7"/>
    </row>
    <row r="2164" spans="30:31" x14ac:dyDescent="0.2">
      <c r="AD2164" s="7"/>
      <c r="AE2164" s="7"/>
    </row>
    <row r="2165" spans="30:31" x14ac:dyDescent="0.2">
      <c r="AD2165" s="7"/>
      <c r="AE2165" s="7"/>
    </row>
    <row r="2166" spans="30:31" x14ac:dyDescent="0.2">
      <c r="AD2166" s="7"/>
      <c r="AE2166" s="7"/>
    </row>
    <row r="2167" spans="30:31" x14ac:dyDescent="0.2">
      <c r="AD2167" s="7"/>
      <c r="AE2167" s="7"/>
    </row>
    <row r="2168" spans="30:31" x14ac:dyDescent="0.2">
      <c r="AD2168" s="7"/>
      <c r="AE2168" s="7"/>
    </row>
    <row r="2169" spans="30:31" x14ac:dyDescent="0.2">
      <c r="AD2169" s="7"/>
      <c r="AE2169" s="7"/>
    </row>
    <row r="2170" spans="30:31" x14ac:dyDescent="0.2">
      <c r="AD2170" s="7"/>
      <c r="AE2170" s="7"/>
    </row>
    <row r="2171" spans="30:31" x14ac:dyDescent="0.2">
      <c r="AD2171" s="7"/>
      <c r="AE2171" s="7"/>
    </row>
    <row r="2172" spans="30:31" x14ac:dyDescent="0.2">
      <c r="AD2172" s="7"/>
      <c r="AE2172" s="7"/>
    </row>
    <row r="2173" spans="30:31" x14ac:dyDescent="0.2">
      <c r="AD2173" s="7"/>
      <c r="AE2173" s="7"/>
    </row>
    <row r="2174" spans="30:31" x14ac:dyDescent="0.2">
      <c r="AD2174" s="7"/>
      <c r="AE2174" s="7"/>
    </row>
    <row r="2175" spans="30:31" x14ac:dyDescent="0.2">
      <c r="AD2175" s="7"/>
      <c r="AE2175" s="7"/>
    </row>
    <row r="2176" spans="30:31" x14ac:dyDescent="0.2">
      <c r="AD2176" s="7"/>
      <c r="AE2176" s="7"/>
    </row>
    <row r="2177" spans="30:31" x14ac:dyDescent="0.2">
      <c r="AD2177" s="7"/>
      <c r="AE2177" s="7"/>
    </row>
    <row r="2178" spans="30:31" x14ac:dyDescent="0.2">
      <c r="AD2178" s="7"/>
      <c r="AE2178" s="7"/>
    </row>
    <row r="2179" spans="30:31" x14ac:dyDescent="0.2">
      <c r="AD2179" s="7"/>
      <c r="AE2179" s="7"/>
    </row>
    <row r="2180" spans="30:31" x14ac:dyDescent="0.2">
      <c r="AD2180" s="7"/>
      <c r="AE2180" s="7"/>
    </row>
    <row r="2181" spans="30:31" x14ac:dyDescent="0.2">
      <c r="AD2181" s="7"/>
      <c r="AE2181" s="7"/>
    </row>
    <row r="2182" spans="30:31" x14ac:dyDescent="0.2">
      <c r="AD2182" s="7"/>
      <c r="AE2182" s="7"/>
    </row>
    <row r="2183" spans="30:31" x14ac:dyDescent="0.2">
      <c r="AD2183" s="7"/>
      <c r="AE2183" s="7"/>
    </row>
    <row r="2184" spans="30:31" x14ac:dyDescent="0.2">
      <c r="AD2184" s="7"/>
      <c r="AE2184" s="7"/>
    </row>
    <row r="2185" spans="30:31" x14ac:dyDescent="0.2">
      <c r="AD2185" s="7"/>
      <c r="AE2185" s="7"/>
    </row>
    <row r="2186" spans="30:31" x14ac:dyDescent="0.2">
      <c r="AD2186" s="7"/>
      <c r="AE2186" s="7"/>
    </row>
    <row r="2187" spans="30:31" x14ac:dyDescent="0.2">
      <c r="AD2187" s="7"/>
      <c r="AE2187" s="7"/>
    </row>
    <row r="2188" spans="30:31" x14ac:dyDescent="0.2">
      <c r="AD2188" s="7"/>
      <c r="AE2188" s="7"/>
    </row>
    <row r="2189" spans="30:31" x14ac:dyDescent="0.2">
      <c r="AD2189" s="7"/>
      <c r="AE2189" s="7"/>
    </row>
    <row r="2190" spans="30:31" x14ac:dyDescent="0.2">
      <c r="AD2190" s="7"/>
      <c r="AE2190" s="7"/>
    </row>
    <row r="2191" spans="30:31" x14ac:dyDescent="0.2">
      <c r="AD2191" s="7"/>
      <c r="AE2191" s="7"/>
    </row>
    <row r="2192" spans="30:31" x14ac:dyDescent="0.2">
      <c r="AD2192" s="7"/>
      <c r="AE2192" s="7"/>
    </row>
    <row r="2193" spans="30:31" x14ac:dyDescent="0.2">
      <c r="AD2193" s="7"/>
      <c r="AE2193" s="7"/>
    </row>
    <row r="2194" spans="30:31" x14ac:dyDescent="0.2">
      <c r="AD2194" s="7"/>
      <c r="AE2194" s="7"/>
    </row>
    <row r="2195" spans="30:31" x14ac:dyDescent="0.2">
      <c r="AD2195" s="7"/>
      <c r="AE2195" s="7"/>
    </row>
    <row r="2196" spans="30:31" x14ac:dyDescent="0.2">
      <c r="AD2196" s="7"/>
      <c r="AE2196" s="7"/>
    </row>
    <row r="2197" spans="30:31" x14ac:dyDescent="0.2">
      <c r="AD2197" s="7"/>
      <c r="AE2197" s="7"/>
    </row>
    <row r="2198" spans="30:31" x14ac:dyDescent="0.2">
      <c r="AD2198" s="7"/>
      <c r="AE2198" s="7"/>
    </row>
    <row r="2199" spans="30:31" x14ac:dyDescent="0.2">
      <c r="AD2199" s="7"/>
      <c r="AE2199" s="7"/>
    </row>
    <row r="2200" spans="30:31" x14ac:dyDescent="0.2">
      <c r="AD2200" s="7"/>
      <c r="AE2200" s="7"/>
    </row>
    <row r="2201" spans="30:31" x14ac:dyDescent="0.2">
      <c r="AD2201" s="7"/>
      <c r="AE2201" s="7"/>
    </row>
    <row r="2202" spans="30:31" x14ac:dyDescent="0.2">
      <c r="AD2202" s="7"/>
      <c r="AE2202" s="7"/>
    </row>
    <row r="2203" spans="30:31" x14ac:dyDescent="0.2">
      <c r="AD2203" s="7"/>
      <c r="AE2203" s="7"/>
    </row>
    <row r="2204" spans="30:31" x14ac:dyDescent="0.2">
      <c r="AD2204" s="7"/>
      <c r="AE2204" s="7"/>
    </row>
    <row r="2205" spans="30:31" x14ac:dyDescent="0.2">
      <c r="AD2205" s="7"/>
      <c r="AE2205" s="7"/>
    </row>
    <row r="2206" spans="30:31" x14ac:dyDescent="0.2">
      <c r="AD2206" s="7"/>
      <c r="AE2206" s="7"/>
    </row>
    <row r="2207" spans="30:31" x14ac:dyDescent="0.2">
      <c r="AD2207" s="7"/>
      <c r="AE2207" s="7"/>
    </row>
    <row r="2208" spans="30:31" x14ac:dyDescent="0.2">
      <c r="AD2208" s="7"/>
      <c r="AE2208" s="7"/>
    </row>
    <row r="2209" spans="30:31" x14ac:dyDescent="0.2">
      <c r="AD2209" s="7"/>
      <c r="AE2209" s="7"/>
    </row>
    <row r="2210" spans="30:31" x14ac:dyDescent="0.2">
      <c r="AD2210" s="7"/>
      <c r="AE2210" s="7"/>
    </row>
    <row r="2211" spans="30:31" x14ac:dyDescent="0.2">
      <c r="AD2211" s="7"/>
      <c r="AE2211" s="7"/>
    </row>
    <row r="2212" spans="30:31" x14ac:dyDescent="0.2">
      <c r="AD2212" s="7"/>
      <c r="AE2212" s="7"/>
    </row>
    <row r="2213" spans="30:31" x14ac:dyDescent="0.2">
      <c r="AD2213" s="7"/>
      <c r="AE2213" s="7"/>
    </row>
    <row r="2214" spans="30:31" x14ac:dyDescent="0.2">
      <c r="AD2214" s="7"/>
      <c r="AE2214" s="7"/>
    </row>
    <row r="2215" spans="30:31" x14ac:dyDescent="0.2">
      <c r="AD2215" s="7"/>
      <c r="AE2215" s="7"/>
    </row>
    <row r="2216" spans="30:31" x14ac:dyDescent="0.2">
      <c r="AD2216" s="7"/>
      <c r="AE2216" s="7"/>
    </row>
    <row r="2217" spans="30:31" x14ac:dyDescent="0.2">
      <c r="AD2217" s="7"/>
      <c r="AE2217" s="7"/>
    </row>
    <row r="2218" spans="30:31" x14ac:dyDescent="0.2">
      <c r="AD2218" s="7"/>
      <c r="AE2218" s="7"/>
    </row>
    <row r="2219" spans="30:31" x14ac:dyDescent="0.2">
      <c r="AD2219" s="7"/>
      <c r="AE2219" s="7"/>
    </row>
    <row r="2220" spans="30:31" x14ac:dyDescent="0.2">
      <c r="AD2220" s="7"/>
      <c r="AE2220" s="7"/>
    </row>
    <row r="2221" spans="30:31" x14ac:dyDescent="0.2">
      <c r="AD2221" s="7"/>
      <c r="AE2221" s="7"/>
    </row>
    <row r="2222" spans="30:31" x14ac:dyDescent="0.2">
      <c r="AD2222" s="7"/>
      <c r="AE2222" s="7"/>
    </row>
    <row r="2223" spans="30:31" x14ac:dyDescent="0.2">
      <c r="AD2223" s="7"/>
      <c r="AE2223" s="7"/>
    </row>
    <row r="2224" spans="30:31" x14ac:dyDescent="0.2">
      <c r="AD2224" s="7"/>
      <c r="AE2224" s="7"/>
    </row>
    <row r="2225" spans="30:31" x14ac:dyDescent="0.2">
      <c r="AD2225" s="7"/>
      <c r="AE2225" s="7"/>
    </row>
    <row r="2226" spans="30:31" x14ac:dyDescent="0.2">
      <c r="AD2226" s="7"/>
      <c r="AE2226" s="7"/>
    </row>
    <row r="2227" spans="30:31" x14ac:dyDescent="0.2">
      <c r="AD2227" s="7"/>
      <c r="AE2227" s="7"/>
    </row>
    <row r="2228" spans="30:31" x14ac:dyDescent="0.2">
      <c r="AD2228" s="7"/>
      <c r="AE2228" s="7"/>
    </row>
    <row r="2229" spans="30:31" x14ac:dyDescent="0.2">
      <c r="AD2229" s="7"/>
      <c r="AE2229" s="7"/>
    </row>
    <row r="2230" spans="30:31" x14ac:dyDescent="0.2">
      <c r="AD2230" s="7"/>
      <c r="AE2230" s="7"/>
    </row>
    <row r="2231" spans="30:31" x14ac:dyDescent="0.2">
      <c r="AD2231" s="7"/>
      <c r="AE2231" s="7"/>
    </row>
    <row r="2232" spans="30:31" x14ac:dyDescent="0.2">
      <c r="AD2232" s="7"/>
      <c r="AE2232" s="7"/>
    </row>
    <row r="2233" spans="30:31" x14ac:dyDescent="0.2">
      <c r="AD2233" s="7"/>
      <c r="AE2233" s="7"/>
    </row>
    <row r="2234" spans="30:31" x14ac:dyDescent="0.2">
      <c r="AD2234" s="7"/>
      <c r="AE2234" s="7"/>
    </row>
    <row r="2235" spans="30:31" x14ac:dyDescent="0.2">
      <c r="AD2235" s="7"/>
      <c r="AE2235" s="7"/>
    </row>
    <row r="2236" spans="30:31" x14ac:dyDescent="0.2">
      <c r="AD2236" s="7"/>
      <c r="AE2236" s="7"/>
    </row>
    <row r="2237" spans="30:31" x14ac:dyDescent="0.2">
      <c r="AD2237" s="7"/>
      <c r="AE2237" s="7"/>
    </row>
    <row r="2238" spans="30:31" x14ac:dyDescent="0.2">
      <c r="AD2238" s="7"/>
      <c r="AE2238" s="7"/>
    </row>
    <row r="2239" spans="30:31" x14ac:dyDescent="0.2">
      <c r="AD2239" s="7"/>
      <c r="AE2239" s="7"/>
    </row>
    <row r="2240" spans="30:31" x14ac:dyDescent="0.2">
      <c r="AD2240" s="7"/>
      <c r="AE2240" s="7"/>
    </row>
    <row r="2241" spans="30:31" x14ac:dyDescent="0.2">
      <c r="AD2241" s="7"/>
      <c r="AE2241" s="7"/>
    </row>
    <row r="2242" spans="30:31" x14ac:dyDescent="0.2">
      <c r="AD2242" s="7"/>
      <c r="AE2242" s="7"/>
    </row>
    <row r="2243" spans="30:31" x14ac:dyDescent="0.2">
      <c r="AD2243" s="7"/>
      <c r="AE2243" s="7"/>
    </row>
    <row r="2244" spans="30:31" x14ac:dyDescent="0.2">
      <c r="AD2244" s="7"/>
      <c r="AE2244" s="7"/>
    </row>
    <row r="2245" spans="30:31" x14ac:dyDescent="0.2">
      <c r="AD2245" s="7"/>
      <c r="AE2245" s="7"/>
    </row>
    <row r="2246" spans="30:31" x14ac:dyDescent="0.2">
      <c r="AD2246" s="7"/>
      <c r="AE2246" s="7"/>
    </row>
    <row r="2247" spans="30:31" x14ac:dyDescent="0.2">
      <c r="AD2247" s="7"/>
      <c r="AE2247" s="7"/>
    </row>
    <row r="2248" spans="30:31" x14ac:dyDescent="0.2">
      <c r="AD2248" s="7"/>
      <c r="AE2248" s="7"/>
    </row>
    <row r="2249" spans="30:31" x14ac:dyDescent="0.2">
      <c r="AD2249" s="7"/>
      <c r="AE2249" s="7"/>
    </row>
    <row r="2250" spans="30:31" x14ac:dyDescent="0.2">
      <c r="AD2250" s="7"/>
      <c r="AE2250" s="7"/>
    </row>
    <row r="2251" spans="30:31" x14ac:dyDescent="0.2">
      <c r="AD2251" s="7"/>
      <c r="AE2251" s="7"/>
    </row>
    <row r="2252" spans="30:31" x14ac:dyDescent="0.2">
      <c r="AD2252" s="7"/>
      <c r="AE2252" s="7"/>
    </row>
    <row r="2253" spans="30:31" x14ac:dyDescent="0.2">
      <c r="AD2253" s="7"/>
      <c r="AE2253" s="7"/>
    </row>
    <row r="2254" spans="30:31" x14ac:dyDescent="0.2">
      <c r="AD2254" s="7"/>
      <c r="AE2254" s="7"/>
    </row>
    <row r="2255" spans="30:31" x14ac:dyDescent="0.2">
      <c r="AD2255" s="7"/>
      <c r="AE2255" s="7"/>
    </row>
    <row r="2256" spans="30:31" x14ac:dyDescent="0.2">
      <c r="AD2256" s="7"/>
      <c r="AE2256" s="7"/>
    </row>
    <row r="2257" spans="30:31" x14ac:dyDescent="0.2">
      <c r="AD2257" s="7"/>
      <c r="AE2257" s="7"/>
    </row>
    <row r="2258" spans="30:31" x14ac:dyDescent="0.2">
      <c r="AD2258" s="7"/>
      <c r="AE2258" s="7"/>
    </row>
    <row r="2259" spans="30:31" x14ac:dyDescent="0.2">
      <c r="AD2259" s="7"/>
      <c r="AE2259" s="7"/>
    </row>
    <row r="2260" spans="30:31" x14ac:dyDescent="0.2">
      <c r="AD2260" s="7"/>
      <c r="AE2260" s="7"/>
    </row>
    <row r="2261" spans="30:31" x14ac:dyDescent="0.2">
      <c r="AD2261" s="7"/>
      <c r="AE2261" s="7"/>
    </row>
    <row r="2262" spans="30:31" x14ac:dyDescent="0.2">
      <c r="AD2262" s="7"/>
      <c r="AE2262" s="7"/>
    </row>
    <row r="2263" spans="30:31" x14ac:dyDescent="0.2">
      <c r="AD2263" s="7"/>
      <c r="AE2263" s="7"/>
    </row>
    <row r="2264" spans="30:31" x14ac:dyDescent="0.2">
      <c r="AD2264" s="7"/>
      <c r="AE2264" s="7"/>
    </row>
    <row r="2265" spans="30:31" x14ac:dyDescent="0.2">
      <c r="AD2265" s="7"/>
      <c r="AE2265" s="7"/>
    </row>
    <row r="2266" spans="30:31" x14ac:dyDescent="0.2">
      <c r="AD2266" s="7"/>
      <c r="AE2266" s="7"/>
    </row>
    <row r="2267" spans="30:31" x14ac:dyDescent="0.2">
      <c r="AD2267" s="7"/>
      <c r="AE2267" s="7"/>
    </row>
    <row r="2268" spans="30:31" x14ac:dyDescent="0.2">
      <c r="AD2268" s="7"/>
      <c r="AE2268" s="7"/>
    </row>
    <row r="2269" spans="30:31" x14ac:dyDescent="0.2">
      <c r="AD2269" s="7"/>
      <c r="AE2269" s="7"/>
    </row>
    <row r="2270" spans="30:31" x14ac:dyDescent="0.2">
      <c r="AD2270" s="7"/>
      <c r="AE2270" s="7"/>
    </row>
    <row r="2271" spans="30:31" x14ac:dyDescent="0.2">
      <c r="AD2271" s="7"/>
      <c r="AE2271" s="7"/>
    </row>
    <row r="2272" spans="30:31" x14ac:dyDescent="0.2">
      <c r="AD2272" s="7"/>
      <c r="AE2272" s="7"/>
    </row>
    <row r="2273" spans="30:31" x14ac:dyDescent="0.2">
      <c r="AD2273" s="7"/>
      <c r="AE2273" s="7"/>
    </row>
    <row r="2274" spans="30:31" x14ac:dyDescent="0.2">
      <c r="AD2274" s="7"/>
      <c r="AE2274" s="7"/>
    </row>
    <row r="2275" spans="30:31" x14ac:dyDescent="0.2">
      <c r="AD2275" s="7"/>
      <c r="AE2275" s="7"/>
    </row>
    <row r="2276" spans="30:31" x14ac:dyDescent="0.2">
      <c r="AD2276" s="7"/>
      <c r="AE2276" s="7"/>
    </row>
    <row r="2277" spans="30:31" x14ac:dyDescent="0.2">
      <c r="AD2277" s="7"/>
      <c r="AE2277" s="7"/>
    </row>
    <row r="2278" spans="30:31" x14ac:dyDescent="0.2">
      <c r="AD2278" s="7"/>
      <c r="AE2278" s="7"/>
    </row>
    <row r="2279" spans="30:31" x14ac:dyDescent="0.2">
      <c r="AD2279" s="7"/>
      <c r="AE2279" s="7"/>
    </row>
    <row r="2280" spans="30:31" x14ac:dyDescent="0.2">
      <c r="AD2280" s="7"/>
      <c r="AE2280" s="7"/>
    </row>
    <row r="2281" spans="30:31" x14ac:dyDescent="0.2">
      <c r="AD2281" s="7"/>
      <c r="AE2281" s="7"/>
    </row>
    <row r="2282" spans="30:31" x14ac:dyDescent="0.2">
      <c r="AD2282" s="7"/>
      <c r="AE2282" s="7"/>
    </row>
    <row r="2283" spans="30:31" x14ac:dyDescent="0.2">
      <c r="AD2283" s="7"/>
      <c r="AE2283" s="7"/>
    </row>
    <row r="2284" spans="30:31" x14ac:dyDescent="0.2">
      <c r="AD2284" s="7"/>
      <c r="AE2284" s="7"/>
    </row>
    <row r="2285" spans="30:31" x14ac:dyDescent="0.2">
      <c r="AD2285" s="7"/>
      <c r="AE2285" s="7"/>
    </row>
    <row r="2286" spans="30:31" x14ac:dyDescent="0.2">
      <c r="AD2286" s="7"/>
      <c r="AE2286" s="7"/>
    </row>
    <row r="2287" spans="30:31" x14ac:dyDescent="0.2">
      <c r="AD2287" s="7"/>
      <c r="AE2287" s="7"/>
    </row>
    <row r="2288" spans="30:31" x14ac:dyDescent="0.2">
      <c r="AD2288" s="7"/>
      <c r="AE2288" s="7"/>
    </row>
    <row r="2289" spans="30:31" x14ac:dyDescent="0.2">
      <c r="AD2289" s="7"/>
      <c r="AE2289" s="7"/>
    </row>
    <row r="2290" spans="30:31" x14ac:dyDescent="0.2">
      <c r="AD2290" s="7"/>
      <c r="AE2290" s="7"/>
    </row>
    <row r="2291" spans="30:31" x14ac:dyDescent="0.2">
      <c r="AD2291" s="7"/>
      <c r="AE2291" s="7"/>
    </row>
    <row r="2292" spans="30:31" x14ac:dyDescent="0.2">
      <c r="AD2292" s="7"/>
      <c r="AE2292" s="7"/>
    </row>
    <row r="2293" spans="30:31" x14ac:dyDescent="0.2">
      <c r="AD2293" s="7"/>
      <c r="AE2293" s="7"/>
    </row>
    <row r="2294" spans="30:31" x14ac:dyDescent="0.2">
      <c r="AD2294" s="7"/>
      <c r="AE2294" s="7"/>
    </row>
    <row r="2295" spans="30:31" x14ac:dyDescent="0.2">
      <c r="AD2295" s="7"/>
      <c r="AE2295" s="7"/>
    </row>
    <row r="2296" spans="30:31" x14ac:dyDescent="0.2">
      <c r="AD2296" s="7"/>
      <c r="AE2296" s="7"/>
    </row>
    <row r="2297" spans="30:31" x14ac:dyDescent="0.2">
      <c r="AD2297" s="7"/>
      <c r="AE2297" s="7"/>
    </row>
    <row r="2298" spans="30:31" x14ac:dyDescent="0.2">
      <c r="AD2298" s="7"/>
      <c r="AE2298" s="7"/>
    </row>
    <row r="2299" spans="30:31" x14ac:dyDescent="0.2">
      <c r="AD2299" s="7"/>
      <c r="AE2299" s="7"/>
    </row>
    <row r="2300" spans="30:31" x14ac:dyDescent="0.2">
      <c r="AD2300" s="7"/>
      <c r="AE2300" s="7"/>
    </row>
    <row r="2301" spans="30:31" x14ac:dyDescent="0.2">
      <c r="AD2301" s="7"/>
      <c r="AE2301" s="7"/>
    </row>
    <row r="2302" spans="30:31" x14ac:dyDescent="0.2">
      <c r="AD2302" s="7"/>
      <c r="AE2302" s="7"/>
    </row>
    <row r="2303" spans="30:31" x14ac:dyDescent="0.2">
      <c r="AD2303" s="7"/>
      <c r="AE2303" s="7"/>
    </row>
    <row r="2304" spans="30:31" x14ac:dyDescent="0.2">
      <c r="AD2304" s="7"/>
      <c r="AE2304" s="7"/>
    </row>
    <row r="2305" spans="30:31" x14ac:dyDescent="0.2">
      <c r="AD2305" s="7"/>
      <c r="AE2305" s="7"/>
    </row>
    <row r="2306" spans="30:31" x14ac:dyDescent="0.2">
      <c r="AD2306" s="7"/>
      <c r="AE2306" s="7"/>
    </row>
    <row r="2307" spans="30:31" x14ac:dyDescent="0.2">
      <c r="AD2307" s="7"/>
      <c r="AE2307" s="7"/>
    </row>
    <row r="2308" spans="30:31" x14ac:dyDescent="0.2">
      <c r="AD2308" s="7"/>
      <c r="AE2308" s="7"/>
    </row>
    <row r="2309" spans="30:31" x14ac:dyDescent="0.2">
      <c r="AD2309" s="7"/>
      <c r="AE2309" s="7"/>
    </row>
    <row r="2310" spans="30:31" x14ac:dyDescent="0.2">
      <c r="AD2310" s="7"/>
      <c r="AE2310" s="7"/>
    </row>
    <row r="2311" spans="30:31" x14ac:dyDescent="0.2">
      <c r="AD2311" s="7"/>
      <c r="AE2311" s="7"/>
    </row>
    <row r="2312" spans="30:31" x14ac:dyDescent="0.2">
      <c r="AD2312" s="7"/>
      <c r="AE2312" s="7"/>
    </row>
    <row r="2313" spans="30:31" x14ac:dyDescent="0.2">
      <c r="AD2313" s="7"/>
      <c r="AE2313" s="7"/>
    </row>
    <row r="2314" spans="30:31" x14ac:dyDescent="0.2">
      <c r="AD2314" s="7"/>
      <c r="AE2314" s="7"/>
    </row>
    <row r="2315" spans="30:31" x14ac:dyDescent="0.2">
      <c r="AD2315" s="7"/>
      <c r="AE2315" s="7"/>
    </row>
    <row r="2316" spans="30:31" x14ac:dyDescent="0.2">
      <c r="AD2316" s="7"/>
      <c r="AE2316" s="7"/>
    </row>
    <row r="2317" spans="30:31" x14ac:dyDescent="0.2">
      <c r="AD2317" s="7"/>
      <c r="AE2317" s="7"/>
    </row>
    <row r="2318" spans="30:31" x14ac:dyDescent="0.2">
      <c r="AD2318" s="7"/>
      <c r="AE2318" s="7"/>
    </row>
    <row r="2319" spans="30:31" x14ac:dyDescent="0.2">
      <c r="AD2319" s="7"/>
      <c r="AE2319" s="7"/>
    </row>
    <row r="2320" spans="30:31" x14ac:dyDescent="0.2">
      <c r="AD2320" s="7"/>
      <c r="AE2320" s="7"/>
    </row>
    <row r="2321" spans="30:31" x14ac:dyDescent="0.2">
      <c r="AD2321" s="7"/>
      <c r="AE2321" s="7"/>
    </row>
    <row r="2322" spans="30:31" x14ac:dyDescent="0.2">
      <c r="AD2322" s="7"/>
      <c r="AE2322" s="7"/>
    </row>
    <row r="2323" spans="30:31" x14ac:dyDescent="0.2">
      <c r="AD2323" s="7"/>
      <c r="AE2323" s="7"/>
    </row>
    <row r="2324" spans="30:31" x14ac:dyDescent="0.2">
      <c r="AD2324" s="7"/>
      <c r="AE2324" s="7"/>
    </row>
    <row r="2325" spans="30:31" x14ac:dyDescent="0.2">
      <c r="AD2325" s="7"/>
      <c r="AE2325" s="7"/>
    </row>
    <row r="2326" spans="30:31" x14ac:dyDescent="0.2">
      <c r="AD2326" s="7"/>
      <c r="AE2326" s="7"/>
    </row>
    <row r="2327" spans="30:31" x14ac:dyDescent="0.2">
      <c r="AD2327" s="7"/>
      <c r="AE2327" s="7"/>
    </row>
    <row r="2328" spans="30:31" x14ac:dyDescent="0.2">
      <c r="AD2328" s="7"/>
      <c r="AE2328" s="7"/>
    </row>
    <row r="2329" spans="30:31" x14ac:dyDescent="0.2">
      <c r="AD2329" s="7"/>
      <c r="AE2329" s="7"/>
    </row>
    <row r="2330" spans="30:31" x14ac:dyDescent="0.2">
      <c r="AD2330" s="7"/>
      <c r="AE2330" s="7"/>
    </row>
    <row r="2331" spans="30:31" x14ac:dyDescent="0.2">
      <c r="AD2331" s="7"/>
      <c r="AE2331" s="7"/>
    </row>
    <row r="2332" spans="30:31" x14ac:dyDescent="0.2">
      <c r="AD2332" s="7"/>
      <c r="AE2332" s="7"/>
    </row>
    <row r="2333" spans="30:31" x14ac:dyDescent="0.2">
      <c r="AD2333" s="7"/>
      <c r="AE2333" s="7"/>
    </row>
    <row r="2334" spans="30:31" x14ac:dyDescent="0.2">
      <c r="AD2334" s="7"/>
      <c r="AE2334" s="7"/>
    </row>
    <row r="2335" spans="30:31" x14ac:dyDescent="0.2">
      <c r="AD2335" s="7"/>
      <c r="AE2335" s="7"/>
    </row>
    <row r="2336" spans="30:31" x14ac:dyDescent="0.2">
      <c r="AD2336" s="7"/>
      <c r="AE2336" s="7"/>
    </row>
    <row r="2337" spans="30:31" x14ac:dyDescent="0.2">
      <c r="AD2337" s="7"/>
      <c r="AE2337" s="7"/>
    </row>
    <row r="2338" spans="30:31" x14ac:dyDescent="0.2">
      <c r="AD2338" s="7"/>
      <c r="AE2338" s="7"/>
    </row>
    <row r="2339" spans="30:31" x14ac:dyDescent="0.2">
      <c r="AD2339" s="7"/>
      <c r="AE2339" s="7"/>
    </row>
    <row r="2340" spans="30:31" x14ac:dyDescent="0.2">
      <c r="AD2340" s="7"/>
      <c r="AE2340" s="7"/>
    </row>
    <row r="2341" spans="30:31" x14ac:dyDescent="0.2">
      <c r="AD2341" s="7"/>
      <c r="AE2341" s="7"/>
    </row>
    <row r="2342" spans="30:31" x14ac:dyDescent="0.2">
      <c r="AD2342" s="7"/>
      <c r="AE2342" s="7"/>
    </row>
    <row r="2343" spans="30:31" x14ac:dyDescent="0.2">
      <c r="AD2343" s="7"/>
      <c r="AE2343" s="7"/>
    </row>
    <row r="2344" spans="30:31" x14ac:dyDescent="0.2">
      <c r="AD2344" s="7"/>
      <c r="AE2344" s="7"/>
    </row>
    <row r="2345" spans="30:31" x14ac:dyDescent="0.2">
      <c r="AD2345" s="7"/>
      <c r="AE2345" s="7"/>
    </row>
    <row r="2346" spans="30:31" x14ac:dyDescent="0.2">
      <c r="AD2346" s="7"/>
      <c r="AE2346" s="7"/>
    </row>
    <row r="2347" spans="30:31" x14ac:dyDescent="0.2">
      <c r="AD2347" s="7"/>
      <c r="AE2347" s="7"/>
    </row>
    <row r="2348" spans="30:31" x14ac:dyDescent="0.2">
      <c r="AD2348" s="7"/>
      <c r="AE2348" s="7"/>
    </row>
    <row r="2349" spans="30:31" x14ac:dyDescent="0.2">
      <c r="AD2349" s="7"/>
      <c r="AE2349" s="7"/>
    </row>
    <row r="2350" spans="30:31" x14ac:dyDescent="0.2">
      <c r="AD2350" s="7"/>
      <c r="AE2350" s="7"/>
    </row>
    <row r="2351" spans="30:31" x14ac:dyDescent="0.2">
      <c r="AD2351" s="7"/>
      <c r="AE2351" s="7"/>
    </row>
    <row r="2352" spans="30:31" x14ac:dyDescent="0.2">
      <c r="AD2352" s="7"/>
      <c r="AE2352" s="7"/>
    </row>
    <row r="2353" spans="30:31" x14ac:dyDescent="0.2">
      <c r="AD2353" s="7"/>
      <c r="AE2353" s="7"/>
    </row>
    <row r="2354" spans="30:31" x14ac:dyDescent="0.2">
      <c r="AD2354" s="7"/>
      <c r="AE2354" s="7"/>
    </row>
    <row r="2355" spans="30:31" x14ac:dyDescent="0.2">
      <c r="AD2355" s="7"/>
      <c r="AE2355" s="7"/>
    </row>
    <row r="2356" spans="30:31" x14ac:dyDescent="0.2">
      <c r="AD2356" s="7"/>
      <c r="AE2356" s="7"/>
    </row>
    <row r="2357" spans="30:31" x14ac:dyDescent="0.2">
      <c r="AD2357" s="7"/>
      <c r="AE2357" s="7"/>
    </row>
    <row r="2358" spans="30:31" x14ac:dyDescent="0.2">
      <c r="AD2358" s="7"/>
      <c r="AE2358" s="7"/>
    </row>
    <row r="2359" spans="30:31" x14ac:dyDescent="0.2">
      <c r="AD2359" s="7"/>
      <c r="AE2359" s="7"/>
    </row>
    <row r="2360" spans="30:31" x14ac:dyDescent="0.2">
      <c r="AD2360" s="7"/>
      <c r="AE2360" s="7"/>
    </row>
    <row r="2361" spans="30:31" x14ac:dyDescent="0.2">
      <c r="AD2361" s="7"/>
      <c r="AE2361" s="7"/>
    </row>
    <row r="2362" spans="30:31" x14ac:dyDescent="0.2">
      <c r="AD2362" s="7"/>
      <c r="AE2362" s="7"/>
    </row>
    <row r="2363" spans="30:31" x14ac:dyDescent="0.2">
      <c r="AD2363" s="7"/>
      <c r="AE2363" s="7"/>
    </row>
    <row r="2364" spans="30:31" x14ac:dyDescent="0.2">
      <c r="AD2364" s="7"/>
      <c r="AE2364" s="7"/>
    </row>
    <row r="2365" spans="30:31" x14ac:dyDescent="0.2">
      <c r="AD2365" s="7"/>
      <c r="AE2365" s="7"/>
    </row>
    <row r="2366" spans="30:31" x14ac:dyDescent="0.2">
      <c r="AD2366" s="7"/>
      <c r="AE2366" s="7"/>
    </row>
    <row r="2367" spans="30:31" x14ac:dyDescent="0.2">
      <c r="AD2367" s="7"/>
      <c r="AE2367" s="7"/>
    </row>
    <row r="2368" spans="30:31" x14ac:dyDescent="0.2">
      <c r="AD2368" s="7"/>
      <c r="AE2368" s="7"/>
    </row>
    <row r="2369" spans="30:31" x14ac:dyDescent="0.2">
      <c r="AD2369" s="7"/>
      <c r="AE2369" s="7"/>
    </row>
    <row r="2370" spans="30:31" x14ac:dyDescent="0.2">
      <c r="AD2370" s="7"/>
      <c r="AE2370" s="7"/>
    </row>
    <row r="2371" spans="30:31" x14ac:dyDescent="0.2">
      <c r="AD2371" s="7"/>
      <c r="AE2371" s="7"/>
    </row>
    <row r="2372" spans="30:31" x14ac:dyDescent="0.2">
      <c r="AD2372" s="7"/>
      <c r="AE2372" s="7"/>
    </row>
    <row r="2373" spans="30:31" x14ac:dyDescent="0.2">
      <c r="AD2373" s="7"/>
      <c r="AE2373" s="7"/>
    </row>
    <row r="2374" spans="30:31" x14ac:dyDescent="0.2">
      <c r="AD2374" s="7"/>
      <c r="AE2374" s="7"/>
    </row>
    <row r="2375" spans="30:31" x14ac:dyDescent="0.2">
      <c r="AD2375" s="7"/>
      <c r="AE2375" s="7"/>
    </row>
    <row r="2376" spans="30:31" x14ac:dyDescent="0.2">
      <c r="AD2376" s="7"/>
      <c r="AE2376" s="7"/>
    </row>
    <row r="2377" spans="30:31" x14ac:dyDescent="0.2">
      <c r="AD2377" s="7"/>
      <c r="AE2377" s="7"/>
    </row>
    <row r="2378" spans="30:31" x14ac:dyDescent="0.2">
      <c r="AD2378" s="7"/>
      <c r="AE2378" s="7"/>
    </row>
    <row r="2379" spans="30:31" x14ac:dyDescent="0.2">
      <c r="AD2379" s="7"/>
      <c r="AE2379" s="7"/>
    </row>
    <row r="2380" spans="30:31" x14ac:dyDescent="0.2">
      <c r="AD2380" s="7"/>
      <c r="AE2380" s="7"/>
    </row>
    <row r="2381" spans="30:31" x14ac:dyDescent="0.2">
      <c r="AD2381" s="7"/>
      <c r="AE2381" s="7"/>
    </row>
    <row r="2382" spans="30:31" x14ac:dyDescent="0.2">
      <c r="AD2382" s="7"/>
      <c r="AE2382" s="7"/>
    </row>
    <row r="2383" spans="30:31" x14ac:dyDescent="0.2">
      <c r="AD2383" s="7"/>
      <c r="AE2383" s="7"/>
    </row>
    <row r="2384" spans="30:31" x14ac:dyDescent="0.2">
      <c r="AD2384" s="7"/>
      <c r="AE2384" s="7"/>
    </row>
    <row r="2385" spans="30:31" x14ac:dyDescent="0.2">
      <c r="AD2385" s="7"/>
      <c r="AE2385" s="7"/>
    </row>
    <row r="2386" spans="30:31" x14ac:dyDescent="0.2">
      <c r="AD2386" s="7"/>
      <c r="AE2386" s="7"/>
    </row>
    <row r="2387" spans="30:31" x14ac:dyDescent="0.2">
      <c r="AD2387" s="7"/>
      <c r="AE2387" s="7"/>
    </row>
    <row r="2388" spans="30:31" x14ac:dyDescent="0.2">
      <c r="AD2388" s="7"/>
      <c r="AE2388" s="7"/>
    </row>
    <row r="2389" spans="30:31" x14ac:dyDescent="0.2">
      <c r="AD2389" s="7"/>
      <c r="AE2389" s="7"/>
    </row>
    <row r="2390" spans="30:31" x14ac:dyDescent="0.2">
      <c r="AD2390" s="7"/>
      <c r="AE2390" s="7"/>
    </row>
    <row r="2391" spans="30:31" x14ac:dyDescent="0.2">
      <c r="AD2391" s="7"/>
      <c r="AE2391" s="7"/>
    </row>
    <row r="2392" spans="30:31" x14ac:dyDescent="0.2">
      <c r="AD2392" s="7"/>
      <c r="AE2392" s="7"/>
    </row>
    <row r="2393" spans="30:31" x14ac:dyDescent="0.2">
      <c r="AD2393" s="7"/>
      <c r="AE2393" s="7"/>
    </row>
    <row r="2394" spans="30:31" x14ac:dyDescent="0.2">
      <c r="AD2394" s="7"/>
      <c r="AE2394" s="7"/>
    </row>
    <row r="2395" spans="30:31" x14ac:dyDescent="0.2">
      <c r="AD2395" s="7"/>
      <c r="AE2395" s="7"/>
    </row>
    <row r="2396" spans="30:31" x14ac:dyDescent="0.2">
      <c r="AD2396" s="7"/>
      <c r="AE2396" s="7"/>
    </row>
    <row r="2397" spans="30:31" x14ac:dyDescent="0.2">
      <c r="AD2397" s="7"/>
      <c r="AE2397" s="7"/>
    </row>
    <row r="2398" spans="30:31" x14ac:dyDescent="0.2">
      <c r="AD2398" s="7"/>
      <c r="AE2398" s="7"/>
    </row>
    <row r="2399" spans="30:31" x14ac:dyDescent="0.2">
      <c r="AD2399" s="7"/>
      <c r="AE2399" s="7"/>
    </row>
    <row r="2400" spans="30:31" x14ac:dyDescent="0.2">
      <c r="AD2400" s="7"/>
      <c r="AE2400" s="7"/>
    </row>
    <row r="2401" spans="30:31" x14ac:dyDescent="0.2">
      <c r="AD2401" s="7"/>
      <c r="AE2401" s="7"/>
    </row>
    <row r="2402" spans="30:31" x14ac:dyDescent="0.2">
      <c r="AD2402" s="7"/>
      <c r="AE2402" s="7"/>
    </row>
    <row r="2403" spans="30:31" x14ac:dyDescent="0.2">
      <c r="AD2403" s="7"/>
      <c r="AE2403" s="7"/>
    </row>
    <row r="2404" spans="30:31" x14ac:dyDescent="0.2">
      <c r="AD2404" s="7"/>
      <c r="AE2404" s="7"/>
    </row>
    <row r="2405" spans="30:31" x14ac:dyDescent="0.2">
      <c r="AD2405" s="7"/>
      <c r="AE2405" s="7"/>
    </row>
    <row r="2406" spans="30:31" x14ac:dyDescent="0.2">
      <c r="AD2406" s="7"/>
      <c r="AE2406" s="7"/>
    </row>
    <row r="2407" spans="30:31" x14ac:dyDescent="0.2">
      <c r="AD2407" s="7"/>
      <c r="AE2407" s="7"/>
    </row>
    <row r="2408" spans="30:31" x14ac:dyDescent="0.2">
      <c r="AD2408" s="7"/>
      <c r="AE2408" s="7"/>
    </row>
    <row r="2409" spans="30:31" x14ac:dyDescent="0.2">
      <c r="AD2409" s="7"/>
      <c r="AE2409" s="7"/>
    </row>
    <row r="2410" spans="30:31" x14ac:dyDescent="0.2">
      <c r="AD2410" s="7"/>
      <c r="AE2410" s="7"/>
    </row>
    <row r="2411" spans="30:31" x14ac:dyDescent="0.2">
      <c r="AD2411" s="7"/>
      <c r="AE2411" s="7"/>
    </row>
    <row r="2412" spans="30:31" x14ac:dyDescent="0.2">
      <c r="AD2412" s="7"/>
      <c r="AE2412" s="7"/>
    </row>
    <row r="2413" spans="30:31" x14ac:dyDescent="0.2">
      <c r="AD2413" s="7"/>
      <c r="AE2413" s="7"/>
    </row>
    <row r="2414" spans="30:31" x14ac:dyDescent="0.2">
      <c r="AD2414" s="7"/>
      <c r="AE2414" s="7"/>
    </row>
    <row r="2415" spans="30:31" x14ac:dyDescent="0.2">
      <c r="AD2415" s="7"/>
      <c r="AE2415" s="7"/>
    </row>
    <row r="2416" spans="30:31" x14ac:dyDescent="0.2">
      <c r="AD2416" s="7"/>
      <c r="AE2416" s="7"/>
    </row>
    <row r="2417" spans="30:31" x14ac:dyDescent="0.2">
      <c r="AD2417" s="7"/>
      <c r="AE2417" s="7"/>
    </row>
    <row r="2418" spans="30:31" x14ac:dyDescent="0.2">
      <c r="AD2418" s="7"/>
      <c r="AE2418" s="7"/>
    </row>
    <row r="2419" spans="30:31" x14ac:dyDescent="0.2">
      <c r="AD2419" s="7"/>
      <c r="AE2419" s="7"/>
    </row>
    <row r="2420" spans="30:31" x14ac:dyDescent="0.2">
      <c r="AD2420" s="7"/>
      <c r="AE2420" s="7"/>
    </row>
    <row r="2421" spans="30:31" x14ac:dyDescent="0.2">
      <c r="AD2421" s="7"/>
      <c r="AE2421" s="7"/>
    </row>
    <row r="2422" spans="30:31" x14ac:dyDescent="0.2">
      <c r="AD2422" s="7"/>
      <c r="AE2422" s="7"/>
    </row>
    <row r="2423" spans="30:31" x14ac:dyDescent="0.2">
      <c r="AD2423" s="7"/>
      <c r="AE2423" s="7"/>
    </row>
    <row r="2424" spans="30:31" x14ac:dyDescent="0.2">
      <c r="AD2424" s="7"/>
      <c r="AE2424" s="7"/>
    </row>
    <row r="2425" spans="30:31" x14ac:dyDescent="0.2">
      <c r="AD2425" s="7"/>
      <c r="AE2425" s="7"/>
    </row>
    <row r="2426" spans="30:31" x14ac:dyDescent="0.2">
      <c r="AD2426" s="7"/>
      <c r="AE2426" s="7"/>
    </row>
    <row r="2427" spans="30:31" x14ac:dyDescent="0.2">
      <c r="AD2427" s="7"/>
      <c r="AE2427" s="7"/>
    </row>
    <row r="2428" spans="30:31" x14ac:dyDescent="0.2">
      <c r="AD2428" s="7"/>
      <c r="AE2428" s="7"/>
    </row>
    <row r="2429" spans="30:31" x14ac:dyDescent="0.2">
      <c r="AD2429" s="7"/>
      <c r="AE2429" s="7"/>
    </row>
    <row r="2430" spans="30:31" x14ac:dyDescent="0.2">
      <c r="AD2430" s="7"/>
      <c r="AE2430" s="7"/>
    </row>
    <row r="2431" spans="30:31" x14ac:dyDescent="0.2">
      <c r="AD2431" s="7"/>
      <c r="AE2431" s="7"/>
    </row>
    <row r="2432" spans="30:31" x14ac:dyDescent="0.2">
      <c r="AD2432" s="7"/>
      <c r="AE2432" s="7"/>
    </row>
    <row r="2433" spans="30:31" x14ac:dyDescent="0.2">
      <c r="AD2433" s="7"/>
      <c r="AE2433" s="7"/>
    </row>
    <row r="2434" spans="30:31" x14ac:dyDescent="0.2">
      <c r="AD2434" s="7"/>
      <c r="AE2434" s="7"/>
    </row>
    <row r="2435" spans="30:31" x14ac:dyDescent="0.2">
      <c r="AD2435" s="7"/>
      <c r="AE2435" s="7"/>
    </row>
    <row r="2436" spans="30:31" x14ac:dyDescent="0.2">
      <c r="AD2436" s="7"/>
      <c r="AE2436" s="7"/>
    </row>
    <row r="2437" spans="30:31" x14ac:dyDescent="0.2">
      <c r="AD2437" s="7"/>
      <c r="AE2437" s="7"/>
    </row>
    <row r="2438" spans="30:31" x14ac:dyDescent="0.2">
      <c r="AD2438" s="7"/>
      <c r="AE2438" s="7"/>
    </row>
    <row r="2439" spans="30:31" x14ac:dyDescent="0.2">
      <c r="AD2439" s="7"/>
      <c r="AE2439" s="7"/>
    </row>
    <row r="2440" spans="30:31" x14ac:dyDescent="0.2">
      <c r="AD2440" s="7"/>
      <c r="AE2440" s="7"/>
    </row>
    <row r="2441" spans="30:31" x14ac:dyDescent="0.2">
      <c r="AD2441" s="7"/>
      <c r="AE2441" s="7"/>
    </row>
    <row r="2442" spans="30:31" x14ac:dyDescent="0.2">
      <c r="AD2442" s="7"/>
      <c r="AE2442" s="7"/>
    </row>
    <row r="2443" spans="30:31" x14ac:dyDescent="0.2">
      <c r="AD2443" s="7"/>
      <c r="AE2443" s="7"/>
    </row>
    <row r="2444" spans="30:31" x14ac:dyDescent="0.2">
      <c r="AD2444" s="7"/>
      <c r="AE2444" s="7"/>
    </row>
    <row r="2445" spans="30:31" x14ac:dyDescent="0.2">
      <c r="AD2445" s="7"/>
      <c r="AE2445" s="7"/>
    </row>
    <row r="2446" spans="30:31" x14ac:dyDescent="0.2">
      <c r="AD2446" s="7"/>
      <c r="AE2446" s="7"/>
    </row>
    <row r="2447" spans="30:31" x14ac:dyDescent="0.2">
      <c r="AD2447" s="7"/>
      <c r="AE2447" s="7"/>
    </row>
    <row r="2448" spans="30:31" x14ac:dyDescent="0.2">
      <c r="AD2448" s="7"/>
      <c r="AE2448" s="7"/>
    </row>
    <row r="2449" spans="30:31" x14ac:dyDescent="0.2">
      <c r="AD2449" s="7"/>
      <c r="AE2449" s="7"/>
    </row>
    <row r="2450" spans="30:31" x14ac:dyDescent="0.2">
      <c r="AD2450" s="7"/>
      <c r="AE2450" s="7"/>
    </row>
    <row r="2451" spans="30:31" x14ac:dyDescent="0.2">
      <c r="AD2451" s="7"/>
      <c r="AE2451" s="7"/>
    </row>
    <row r="2452" spans="30:31" x14ac:dyDescent="0.2">
      <c r="AD2452" s="7"/>
      <c r="AE2452" s="7"/>
    </row>
    <row r="2453" spans="30:31" x14ac:dyDescent="0.2">
      <c r="AD2453" s="7"/>
      <c r="AE2453" s="7"/>
    </row>
    <row r="2454" spans="30:31" x14ac:dyDescent="0.2">
      <c r="AD2454" s="7"/>
      <c r="AE2454" s="7"/>
    </row>
    <row r="2455" spans="30:31" x14ac:dyDescent="0.2">
      <c r="AD2455" s="7"/>
      <c r="AE2455" s="7"/>
    </row>
    <row r="2456" spans="30:31" x14ac:dyDescent="0.2">
      <c r="AD2456" s="7"/>
      <c r="AE2456" s="7"/>
    </row>
    <row r="2457" spans="30:31" x14ac:dyDescent="0.2">
      <c r="AD2457" s="7"/>
      <c r="AE2457" s="7"/>
    </row>
    <row r="2458" spans="30:31" x14ac:dyDescent="0.2">
      <c r="AD2458" s="7"/>
      <c r="AE2458" s="7"/>
    </row>
    <row r="2459" spans="30:31" x14ac:dyDescent="0.2">
      <c r="AD2459" s="7"/>
      <c r="AE2459" s="7"/>
    </row>
    <row r="2460" spans="30:31" x14ac:dyDescent="0.2">
      <c r="AD2460" s="7"/>
      <c r="AE2460" s="7"/>
    </row>
    <row r="2461" spans="30:31" x14ac:dyDescent="0.2">
      <c r="AD2461" s="7"/>
      <c r="AE2461" s="7"/>
    </row>
    <row r="2462" spans="30:31" x14ac:dyDescent="0.2">
      <c r="AD2462" s="7"/>
      <c r="AE2462" s="7"/>
    </row>
    <row r="2463" spans="30:31" x14ac:dyDescent="0.2">
      <c r="AD2463" s="7"/>
      <c r="AE2463" s="7"/>
    </row>
    <row r="2464" spans="30:31" x14ac:dyDescent="0.2">
      <c r="AD2464" s="7"/>
      <c r="AE2464" s="7"/>
    </row>
    <row r="2465" spans="30:31" x14ac:dyDescent="0.2">
      <c r="AD2465" s="7"/>
      <c r="AE2465" s="7"/>
    </row>
    <row r="2466" spans="30:31" x14ac:dyDescent="0.2">
      <c r="AD2466" s="7"/>
      <c r="AE2466" s="7"/>
    </row>
    <row r="2467" spans="30:31" x14ac:dyDescent="0.2">
      <c r="AD2467" s="7"/>
      <c r="AE2467" s="7"/>
    </row>
    <row r="2468" spans="30:31" x14ac:dyDescent="0.2">
      <c r="AD2468" s="7"/>
      <c r="AE2468" s="7"/>
    </row>
    <row r="2469" spans="30:31" x14ac:dyDescent="0.2">
      <c r="AD2469" s="7"/>
      <c r="AE2469" s="7"/>
    </row>
    <row r="2470" spans="30:31" x14ac:dyDescent="0.2">
      <c r="AD2470" s="7"/>
      <c r="AE2470" s="7"/>
    </row>
    <row r="2471" spans="30:31" x14ac:dyDescent="0.2">
      <c r="AD2471" s="7"/>
      <c r="AE2471" s="7"/>
    </row>
    <row r="2472" spans="30:31" x14ac:dyDescent="0.2">
      <c r="AD2472" s="7"/>
      <c r="AE2472" s="7"/>
    </row>
    <row r="2473" spans="30:31" x14ac:dyDescent="0.2">
      <c r="AD2473" s="7"/>
      <c r="AE2473" s="7"/>
    </row>
    <row r="2474" spans="30:31" x14ac:dyDescent="0.2">
      <c r="AD2474" s="7"/>
      <c r="AE2474" s="7"/>
    </row>
    <row r="2475" spans="30:31" x14ac:dyDescent="0.2">
      <c r="AD2475" s="7"/>
      <c r="AE2475" s="7"/>
    </row>
    <row r="2476" spans="30:31" x14ac:dyDescent="0.2">
      <c r="AD2476" s="7"/>
      <c r="AE2476" s="7"/>
    </row>
    <row r="2477" spans="30:31" x14ac:dyDescent="0.2">
      <c r="AD2477" s="7"/>
      <c r="AE2477" s="7"/>
    </row>
    <row r="2478" spans="30:31" x14ac:dyDescent="0.2">
      <c r="AD2478" s="7"/>
      <c r="AE2478" s="7"/>
    </row>
    <row r="2479" spans="30:31" x14ac:dyDescent="0.2">
      <c r="AD2479" s="7"/>
      <c r="AE2479" s="7"/>
    </row>
    <row r="2480" spans="30:31" x14ac:dyDescent="0.2">
      <c r="AD2480" s="7"/>
      <c r="AE2480" s="7"/>
    </row>
    <row r="2481" spans="30:31" x14ac:dyDescent="0.2">
      <c r="AD2481" s="7"/>
      <c r="AE2481" s="7"/>
    </row>
    <row r="2482" spans="30:31" x14ac:dyDescent="0.2">
      <c r="AD2482" s="7"/>
      <c r="AE2482" s="7"/>
    </row>
    <row r="2483" spans="30:31" x14ac:dyDescent="0.2">
      <c r="AD2483" s="7"/>
      <c r="AE2483" s="7"/>
    </row>
    <row r="2484" spans="30:31" x14ac:dyDescent="0.2">
      <c r="AD2484" s="7"/>
      <c r="AE2484" s="7"/>
    </row>
    <row r="2485" spans="30:31" x14ac:dyDescent="0.2">
      <c r="AD2485" s="7"/>
      <c r="AE2485" s="7"/>
    </row>
    <row r="2486" spans="30:31" x14ac:dyDescent="0.2">
      <c r="AD2486" s="7"/>
      <c r="AE2486" s="7"/>
    </row>
    <row r="2487" spans="30:31" x14ac:dyDescent="0.2">
      <c r="AD2487" s="7"/>
      <c r="AE2487" s="7"/>
    </row>
    <row r="2488" spans="30:31" x14ac:dyDescent="0.2">
      <c r="AD2488" s="7"/>
      <c r="AE2488" s="7"/>
    </row>
    <row r="2489" spans="30:31" x14ac:dyDescent="0.2">
      <c r="AD2489" s="7"/>
      <c r="AE2489" s="7"/>
    </row>
    <row r="2490" spans="30:31" x14ac:dyDescent="0.2">
      <c r="AD2490" s="7"/>
      <c r="AE2490" s="7"/>
    </row>
    <row r="2491" spans="30:31" x14ac:dyDescent="0.2">
      <c r="AD2491" s="7"/>
      <c r="AE2491" s="7"/>
    </row>
    <row r="2492" spans="30:31" x14ac:dyDescent="0.2">
      <c r="AD2492" s="7"/>
      <c r="AE2492" s="7"/>
    </row>
    <row r="2493" spans="30:31" x14ac:dyDescent="0.2">
      <c r="AD2493" s="7"/>
      <c r="AE2493" s="7"/>
    </row>
    <row r="2494" spans="30:31" x14ac:dyDescent="0.2">
      <c r="AD2494" s="7"/>
      <c r="AE2494" s="7"/>
    </row>
    <row r="2495" spans="30:31" x14ac:dyDescent="0.2">
      <c r="AD2495" s="7"/>
      <c r="AE2495" s="7"/>
    </row>
    <row r="2496" spans="30:31" x14ac:dyDescent="0.2">
      <c r="AD2496" s="7"/>
      <c r="AE2496" s="7"/>
    </row>
    <row r="2497" spans="30:31" x14ac:dyDescent="0.2">
      <c r="AD2497" s="7"/>
      <c r="AE2497" s="7"/>
    </row>
    <row r="2498" spans="30:31" x14ac:dyDescent="0.2">
      <c r="AD2498" s="7"/>
      <c r="AE2498" s="7"/>
    </row>
    <row r="2499" spans="30:31" x14ac:dyDescent="0.2">
      <c r="AD2499" s="7"/>
      <c r="AE2499" s="7"/>
    </row>
    <row r="2500" spans="30:31" x14ac:dyDescent="0.2">
      <c r="AD2500" s="7"/>
      <c r="AE2500" s="7"/>
    </row>
    <row r="2501" spans="30:31" x14ac:dyDescent="0.2">
      <c r="AD2501" s="7"/>
      <c r="AE2501" s="7"/>
    </row>
    <row r="2502" spans="30:31" x14ac:dyDescent="0.2">
      <c r="AD2502" s="7"/>
      <c r="AE2502" s="7"/>
    </row>
    <row r="2503" spans="30:31" x14ac:dyDescent="0.2">
      <c r="AD2503" s="7"/>
      <c r="AE2503" s="7"/>
    </row>
    <row r="2504" spans="30:31" x14ac:dyDescent="0.2">
      <c r="AD2504" s="7"/>
      <c r="AE2504" s="7"/>
    </row>
    <row r="2505" spans="30:31" x14ac:dyDescent="0.2">
      <c r="AD2505" s="7"/>
      <c r="AE2505" s="7"/>
    </row>
    <row r="2506" spans="30:31" x14ac:dyDescent="0.2">
      <c r="AD2506" s="7"/>
      <c r="AE2506" s="7"/>
    </row>
    <row r="2507" spans="30:31" x14ac:dyDescent="0.2">
      <c r="AD2507" s="7"/>
      <c r="AE2507" s="7"/>
    </row>
    <row r="2508" spans="30:31" x14ac:dyDescent="0.2">
      <c r="AD2508" s="7"/>
      <c r="AE2508" s="7"/>
    </row>
    <row r="2509" spans="30:31" x14ac:dyDescent="0.2">
      <c r="AD2509" s="7"/>
      <c r="AE2509" s="7"/>
    </row>
    <row r="2510" spans="30:31" x14ac:dyDescent="0.2">
      <c r="AD2510" s="7"/>
      <c r="AE2510" s="7"/>
    </row>
    <row r="2511" spans="30:31" x14ac:dyDescent="0.2">
      <c r="AD2511" s="7"/>
      <c r="AE2511" s="7"/>
    </row>
    <row r="2512" spans="30:31" x14ac:dyDescent="0.2">
      <c r="AD2512" s="7"/>
      <c r="AE2512" s="7"/>
    </row>
    <row r="2513" spans="30:31" x14ac:dyDescent="0.2">
      <c r="AD2513" s="7"/>
      <c r="AE2513" s="7"/>
    </row>
    <row r="2514" spans="30:31" x14ac:dyDescent="0.2">
      <c r="AD2514" s="7"/>
      <c r="AE2514" s="7"/>
    </row>
    <row r="2515" spans="30:31" x14ac:dyDescent="0.2">
      <c r="AD2515" s="7"/>
      <c r="AE2515" s="7"/>
    </row>
    <row r="2516" spans="30:31" x14ac:dyDescent="0.2">
      <c r="AD2516" s="7"/>
      <c r="AE2516" s="7"/>
    </row>
    <row r="2517" spans="30:31" x14ac:dyDescent="0.2">
      <c r="AD2517" s="7"/>
      <c r="AE2517" s="7"/>
    </row>
    <row r="2518" spans="30:31" x14ac:dyDescent="0.2">
      <c r="AD2518" s="7"/>
      <c r="AE2518" s="7"/>
    </row>
    <row r="2519" spans="30:31" x14ac:dyDescent="0.2">
      <c r="AD2519" s="7"/>
      <c r="AE2519" s="7"/>
    </row>
    <row r="2520" spans="30:31" x14ac:dyDescent="0.2">
      <c r="AD2520" s="7"/>
      <c r="AE2520" s="7"/>
    </row>
    <row r="2521" spans="30:31" x14ac:dyDescent="0.2">
      <c r="AD2521" s="7"/>
      <c r="AE2521" s="7"/>
    </row>
    <row r="2522" spans="30:31" x14ac:dyDescent="0.2">
      <c r="AD2522" s="7"/>
      <c r="AE2522" s="7"/>
    </row>
    <row r="2523" spans="30:31" x14ac:dyDescent="0.2">
      <c r="AD2523" s="7"/>
      <c r="AE2523" s="7"/>
    </row>
    <row r="2524" spans="30:31" x14ac:dyDescent="0.2">
      <c r="AD2524" s="7"/>
      <c r="AE2524" s="7"/>
    </row>
    <row r="2525" spans="30:31" x14ac:dyDescent="0.2">
      <c r="AD2525" s="7"/>
      <c r="AE2525" s="7"/>
    </row>
    <row r="2526" spans="30:31" x14ac:dyDescent="0.2">
      <c r="AD2526" s="7"/>
      <c r="AE2526" s="7"/>
    </row>
    <row r="2527" spans="30:31" x14ac:dyDescent="0.2">
      <c r="AD2527" s="7"/>
      <c r="AE2527" s="7"/>
    </row>
    <row r="2528" spans="30:31" x14ac:dyDescent="0.2">
      <c r="AD2528" s="7"/>
      <c r="AE2528" s="7"/>
    </row>
    <row r="2529" spans="30:31" x14ac:dyDescent="0.2">
      <c r="AD2529" s="7"/>
      <c r="AE2529" s="7"/>
    </row>
    <row r="2530" spans="30:31" x14ac:dyDescent="0.2">
      <c r="AD2530" s="7"/>
      <c r="AE2530" s="7"/>
    </row>
    <row r="2531" spans="30:31" x14ac:dyDescent="0.2">
      <c r="AD2531" s="7"/>
      <c r="AE2531" s="7"/>
    </row>
    <row r="2532" spans="30:31" x14ac:dyDescent="0.2">
      <c r="AD2532" s="7"/>
      <c r="AE2532" s="7"/>
    </row>
    <row r="2533" spans="30:31" x14ac:dyDescent="0.2">
      <c r="AD2533" s="7"/>
      <c r="AE2533" s="7"/>
    </row>
    <row r="2534" spans="30:31" x14ac:dyDescent="0.2">
      <c r="AD2534" s="7"/>
      <c r="AE2534" s="7"/>
    </row>
    <row r="2535" spans="30:31" x14ac:dyDescent="0.2">
      <c r="AD2535" s="7"/>
      <c r="AE2535" s="7"/>
    </row>
    <row r="2536" spans="30:31" x14ac:dyDescent="0.2">
      <c r="AD2536" s="7"/>
      <c r="AE2536" s="7"/>
    </row>
    <row r="2537" spans="30:31" x14ac:dyDescent="0.2">
      <c r="AD2537" s="7"/>
      <c r="AE2537" s="7"/>
    </row>
    <row r="2538" spans="30:31" x14ac:dyDescent="0.2">
      <c r="AD2538" s="7"/>
      <c r="AE2538" s="7"/>
    </row>
    <row r="2539" spans="30:31" x14ac:dyDescent="0.2">
      <c r="AD2539" s="7"/>
      <c r="AE2539" s="7"/>
    </row>
    <row r="2540" spans="30:31" x14ac:dyDescent="0.2">
      <c r="AD2540" s="7"/>
      <c r="AE2540" s="7"/>
    </row>
    <row r="2541" spans="30:31" x14ac:dyDescent="0.2">
      <c r="AD2541" s="7"/>
      <c r="AE2541" s="7"/>
    </row>
    <row r="2542" spans="30:31" x14ac:dyDescent="0.2">
      <c r="AD2542" s="7"/>
      <c r="AE2542" s="7"/>
    </row>
    <row r="2543" spans="30:31" x14ac:dyDescent="0.2">
      <c r="AD2543" s="7"/>
      <c r="AE2543" s="7"/>
    </row>
    <row r="2544" spans="30:31" x14ac:dyDescent="0.2">
      <c r="AD2544" s="7"/>
      <c r="AE2544" s="7"/>
    </row>
    <row r="2545" spans="30:31" x14ac:dyDescent="0.2">
      <c r="AD2545" s="7"/>
      <c r="AE2545" s="7"/>
    </row>
    <row r="2546" spans="30:31" x14ac:dyDescent="0.2">
      <c r="AD2546" s="7"/>
      <c r="AE2546" s="7"/>
    </row>
    <row r="2547" spans="30:31" x14ac:dyDescent="0.2">
      <c r="AD2547" s="7"/>
      <c r="AE2547" s="7"/>
    </row>
    <row r="2548" spans="30:31" x14ac:dyDescent="0.2">
      <c r="AD2548" s="7"/>
      <c r="AE2548" s="7"/>
    </row>
    <row r="2549" spans="30:31" x14ac:dyDescent="0.2">
      <c r="AD2549" s="7"/>
      <c r="AE2549" s="7"/>
    </row>
    <row r="2550" spans="30:31" x14ac:dyDescent="0.2">
      <c r="AD2550" s="7"/>
      <c r="AE2550" s="7"/>
    </row>
    <row r="2551" spans="30:31" x14ac:dyDescent="0.2">
      <c r="AD2551" s="7"/>
      <c r="AE2551" s="7"/>
    </row>
    <row r="2552" spans="30:31" x14ac:dyDescent="0.2">
      <c r="AD2552" s="7"/>
      <c r="AE2552" s="7"/>
    </row>
    <row r="2553" spans="30:31" x14ac:dyDescent="0.2">
      <c r="AD2553" s="7"/>
      <c r="AE2553" s="7"/>
    </row>
    <row r="2554" spans="30:31" x14ac:dyDescent="0.2">
      <c r="AD2554" s="7"/>
      <c r="AE2554" s="7"/>
    </row>
    <row r="2555" spans="30:31" x14ac:dyDescent="0.2">
      <c r="AD2555" s="7"/>
      <c r="AE2555" s="7"/>
    </row>
    <row r="2556" spans="30:31" x14ac:dyDescent="0.2">
      <c r="AD2556" s="7"/>
      <c r="AE2556" s="7"/>
    </row>
    <row r="2557" spans="30:31" x14ac:dyDescent="0.2">
      <c r="AD2557" s="7"/>
      <c r="AE2557" s="7"/>
    </row>
    <row r="2558" spans="30:31" x14ac:dyDescent="0.2">
      <c r="AD2558" s="7"/>
      <c r="AE2558" s="7"/>
    </row>
    <row r="2559" spans="30:31" x14ac:dyDescent="0.2">
      <c r="AD2559" s="7"/>
      <c r="AE2559" s="7"/>
    </row>
    <row r="2560" spans="30:31" x14ac:dyDescent="0.2">
      <c r="AD2560" s="7"/>
      <c r="AE2560" s="7"/>
    </row>
    <row r="2561" spans="30:31" x14ac:dyDescent="0.2">
      <c r="AD2561" s="7"/>
      <c r="AE2561" s="7"/>
    </row>
    <row r="2562" spans="30:31" x14ac:dyDescent="0.2">
      <c r="AD2562" s="7"/>
      <c r="AE2562" s="7"/>
    </row>
    <row r="2563" spans="30:31" x14ac:dyDescent="0.2">
      <c r="AD2563" s="7"/>
      <c r="AE2563" s="7"/>
    </row>
    <row r="2564" spans="30:31" x14ac:dyDescent="0.2">
      <c r="AD2564" s="7"/>
      <c r="AE2564" s="7"/>
    </row>
    <row r="2565" spans="30:31" x14ac:dyDescent="0.2">
      <c r="AD2565" s="7"/>
      <c r="AE2565" s="7"/>
    </row>
    <row r="2566" spans="30:31" x14ac:dyDescent="0.2">
      <c r="AD2566" s="7"/>
      <c r="AE2566" s="7"/>
    </row>
    <row r="2567" spans="30:31" x14ac:dyDescent="0.2">
      <c r="AD2567" s="7"/>
      <c r="AE2567" s="7"/>
    </row>
    <row r="2568" spans="30:31" x14ac:dyDescent="0.2">
      <c r="AD2568" s="7"/>
      <c r="AE2568" s="7"/>
    </row>
    <row r="2569" spans="30:31" x14ac:dyDescent="0.2">
      <c r="AD2569" s="7"/>
      <c r="AE2569" s="7"/>
    </row>
    <row r="2570" spans="30:31" x14ac:dyDescent="0.2">
      <c r="AD2570" s="7"/>
      <c r="AE2570" s="7"/>
    </row>
    <row r="2571" spans="30:31" x14ac:dyDescent="0.2">
      <c r="AD2571" s="7"/>
      <c r="AE2571" s="7"/>
    </row>
    <row r="2572" spans="30:31" x14ac:dyDescent="0.2">
      <c r="AD2572" s="7"/>
      <c r="AE2572" s="7"/>
    </row>
    <row r="2573" spans="30:31" x14ac:dyDescent="0.2">
      <c r="AD2573" s="7"/>
      <c r="AE2573" s="7"/>
    </row>
    <row r="2574" spans="30:31" x14ac:dyDescent="0.2">
      <c r="AD2574" s="7"/>
      <c r="AE2574" s="7"/>
    </row>
    <row r="2575" spans="30:31" x14ac:dyDescent="0.2">
      <c r="AD2575" s="7"/>
      <c r="AE2575" s="7"/>
    </row>
    <row r="2576" spans="30:31" x14ac:dyDescent="0.2">
      <c r="AD2576" s="7"/>
      <c r="AE2576" s="7"/>
    </row>
    <row r="2577" spans="30:31" x14ac:dyDescent="0.2">
      <c r="AD2577" s="7"/>
      <c r="AE2577" s="7"/>
    </row>
    <row r="2578" spans="30:31" x14ac:dyDescent="0.2">
      <c r="AD2578" s="7"/>
      <c r="AE2578" s="7"/>
    </row>
    <row r="2579" spans="30:31" x14ac:dyDescent="0.2">
      <c r="AD2579" s="7"/>
      <c r="AE2579" s="7"/>
    </row>
    <row r="2580" spans="30:31" x14ac:dyDescent="0.2">
      <c r="AD2580" s="7"/>
      <c r="AE2580" s="7"/>
    </row>
    <row r="2581" spans="30:31" x14ac:dyDescent="0.2">
      <c r="AD2581" s="7"/>
      <c r="AE2581" s="7"/>
    </row>
    <row r="2582" spans="30:31" x14ac:dyDescent="0.2">
      <c r="AD2582" s="7"/>
      <c r="AE2582" s="7"/>
    </row>
    <row r="2583" spans="30:31" x14ac:dyDescent="0.2">
      <c r="AD2583" s="7"/>
      <c r="AE2583" s="7"/>
    </row>
    <row r="2584" spans="30:31" x14ac:dyDescent="0.2">
      <c r="AD2584" s="7"/>
      <c r="AE2584" s="7"/>
    </row>
    <row r="2585" spans="30:31" x14ac:dyDescent="0.2">
      <c r="AD2585" s="7"/>
      <c r="AE2585" s="7"/>
    </row>
    <row r="2586" spans="30:31" x14ac:dyDescent="0.2">
      <c r="AD2586" s="7"/>
      <c r="AE2586" s="7"/>
    </row>
    <row r="2587" spans="30:31" x14ac:dyDescent="0.2">
      <c r="AD2587" s="7"/>
      <c r="AE2587" s="7"/>
    </row>
    <row r="2588" spans="30:31" x14ac:dyDescent="0.2">
      <c r="AD2588" s="7"/>
      <c r="AE2588" s="7"/>
    </row>
    <row r="2589" spans="30:31" x14ac:dyDescent="0.2">
      <c r="AD2589" s="7"/>
      <c r="AE2589" s="7"/>
    </row>
    <row r="2590" spans="30:31" x14ac:dyDescent="0.2">
      <c r="AD2590" s="7"/>
      <c r="AE2590" s="7"/>
    </row>
    <row r="2591" spans="30:31" x14ac:dyDescent="0.2">
      <c r="AD2591" s="7"/>
      <c r="AE2591" s="7"/>
    </row>
    <row r="2592" spans="30:31" x14ac:dyDescent="0.2">
      <c r="AD2592" s="7"/>
      <c r="AE2592" s="7"/>
    </row>
    <row r="2593" spans="30:31" x14ac:dyDescent="0.2">
      <c r="AD2593" s="7"/>
      <c r="AE2593" s="7"/>
    </row>
    <row r="2594" spans="30:31" x14ac:dyDescent="0.2">
      <c r="AD2594" s="7"/>
      <c r="AE2594" s="7"/>
    </row>
    <row r="2595" spans="30:31" x14ac:dyDescent="0.2">
      <c r="AD2595" s="7"/>
      <c r="AE2595" s="7"/>
    </row>
    <row r="2596" spans="30:31" x14ac:dyDescent="0.2">
      <c r="AD2596" s="7"/>
      <c r="AE2596" s="7"/>
    </row>
    <row r="2597" spans="30:31" x14ac:dyDescent="0.2">
      <c r="AD2597" s="7"/>
      <c r="AE2597" s="7"/>
    </row>
    <row r="2598" spans="30:31" x14ac:dyDescent="0.2">
      <c r="AD2598" s="7"/>
      <c r="AE2598" s="7"/>
    </row>
    <row r="2599" spans="30:31" x14ac:dyDescent="0.2">
      <c r="AD2599" s="7"/>
      <c r="AE2599" s="7"/>
    </row>
    <row r="2600" spans="30:31" x14ac:dyDescent="0.2">
      <c r="AD2600" s="7"/>
      <c r="AE2600" s="7"/>
    </row>
    <row r="2601" spans="30:31" x14ac:dyDescent="0.2">
      <c r="AD2601" s="7"/>
      <c r="AE2601" s="7"/>
    </row>
    <row r="2602" spans="30:31" x14ac:dyDescent="0.2">
      <c r="AD2602" s="7"/>
      <c r="AE2602" s="7"/>
    </row>
    <row r="2603" spans="30:31" x14ac:dyDescent="0.2">
      <c r="AD2603" s="7"/>
      <c r="AE2603" s="7"/>
    </row>
    <row r="2604" spans="30:31" x14ac:dyDescent="0.2">
      <c r="AD2604" s="7"/>
      <c r="AE2604" s="7"/>
    </row>
    <row r="2605" spans="30:31" x14ac:dyDescent="0.2">
      <c r="AD2605" s="7"/>
      <c r="AE2605" s="7"/>
    </row>
    <row r="2606" spans="30:31" x14ac:dyDescent="0.2">
      <c r="AD2606" s="7"/>
      <c r="AE2606" s="7"/>
    </row>
    <row r="2607" spans="30:31" x14ac:dyDescent="0.2">
      <c r="AD2607" s="7"/>
      <c r="AE2607" s="7"/>
    </row>
    <row r="2608" spans="30:31" x14ac:dyDescent="0.2">
      <c r="AD2608" s="7"/>
      <c r="AE2608" s="7"/>
    </row>
    <row r="2609" spans="30:31" x14ac:dyDescent="0.2">
      <c r="AD2609" s="7"/>
      <c r="AE2609" s="7"/>
    </row>
    <row r="2610" spans="30:31" x14ac:dyDescent="0.2">
      <c r="AD2610" s="7"/>
      <c r="AE2610" s="7"/>
    </row>
    <row r="2611" spans="30:31" x14ac:dyDescent="0.2">
      <c r="AD2611" s="7"/>
      <c r="AE2611" s="7"/>
    </row>
    <row r="2612" spans="30:31" x14ac:dyDescent="0.2">
      <c r="AD2612" s="7"/>
      <c r="AE2612" s="7"/>
    </row>
    <row r="2613" spans="30:31" x14ac:dyDescent="0.2">
      <c r="AD2613" s="7"/>
      <c r="AE2613" s="7"/>
    </row>
    <row r="2614" spans="30:31" x14ac:dyDescent="0.2">
      <c r="AD2614" s="7"/>
      <c r="AE2614" s="7"/>
    </row>
    <row r="2615" spans="30:31" x14ac:dyDescent="0.2">
      <c r="AD2615" s="7"/>
      <c r="AE2615" s="7"/>
    </row>
    <row r="2616" spans="30:31" x14ac:dyDescent="0.2">
      <c r="AD2616" s="7"/>
      <c r="AE2616" s="7"/>
    </row>
    <row r="2617" spans="30:31" x14ac:dyDescent="0.2">
      <c r="AD2617" s="7"/>
      <c r="AE2617" s="7"/>
    </row>
    <row r="2618" spans="30:31" x14ac:dyDescent="0.2">
      <c r="AD2618" s="7"/>
      <c r="AE2618" s="7"/>
    </row>
    <row r="2619" spans="30:31" x14ac:dyDescent="0.2">
      <c r="AD2619" s="7"/>
      <c r="AE2619" s="7"/>
    </row>
    <row r="2620" spans="30:31" x14ac:dyDescent="0.2">
      <c r="AD2620" s="7"/>
      <c r="AE2620" s="7"/>
    </row>
    <row r="2621" spans="30:31" x14ac:dyDescent="0.2">
      <c r="AD2621" s="7"/>
      <c r="AE2621" s="7"/>
    </row>
    <row r="2622" spans="30:31" x14ac:dyDescent="0.2">
      <c r="AD2622" s="7"/>
      <c r="AE2622" s="7"/>
    </row>
    <row r="2623" spans="30:31" x14ac:dyDescent="0.2">
      <c r="AD2623" s="7"/>
      <c r="AE2623" s="7"/>
    </row>
    <row r="2624" spans="30:31" x14ac:dyDescent="0.2">
      <c r="AD2624" s="7"/>
      <c r="AE2624" s="7"/>
    </row>
    <row r="2625" spans="30:31" x14ac:dyDescent="0.2">
      <c r="AD2625" s="7"/>
      <c r="AE2625" s="7"/>
    </row>
    <row r="2626" spans="30:31" x14ac:dyDescent="0.2">
      <c r="AD2626" s="7"/>
      <c r="AE2626" s="7"/>
    </row>
    <row r="2627" spans="30:31" x14ac:dyDescent="0.2">
      <c r="AD2627" s="7"/>
      <c r="AE2627" s="7"/>
    </row>
    <row r="2628" spans="30:31" x14ac:dyDescent="0.2">
      <c r="AD2628" s="7"/>
      <c r="AE2628" s="7"/>
    </row>
    <row r="2629" spans="30:31" x14ac:dyDescent="0.2">
      <c r="AD2629" s="7"/>
      <c r="AE2629" s="7"/>
    </row>
    <row r="2630" spans="30:31" x14ac:dyDescent="0.2">
      <c r="AD2630" s="7"/>
      <c r="AE2630" s="7"/>
    </row>
    <row r="2631" spans="30:31" x14ac:dyDescent="0.2">
      <c r="AD2631" s="7"/>
      <c r="AE2631" s="7"/>
    </row>
    <row r="2632" spans="30:31" x14ac:dyDescent="0.2">
      <c r="AD2632" s="7"/>
      <c r="AE2632" s="7"/>
    </row>
    <row r="2633" spans="30:31" x14ac:dyDescent="0.2">
      <c r="AD2633" s="7"/>
      <c r="AE2633" s="7"/>
    </row>
    <row r="2634" spans="30:31" x14ac:dyDescent="0.2">
      <c r="AD2634" s="7"/>
      <c r="AE2634" s="7"/>
    </row>
    <row r="2635" spans="30:31" x14ac:dyDescent="0.2">
      <c r="AD2635" s="7"/>
      <c r="AE2635" s="7"/>
    </row>
    <row r="2636" spans="30:31" x14ac:dyDescent="0.2">
      <c r="AD2636" s="7"/>
      <c r="AE2636" s="7"/>
    </row>
    <row r="2637" spans="30:31" x14ac:dyDescent="0.2">
      <c r="AD2637" s="7"/>
      <c r="AE2637" s="7"/>
    </row>
    <row r="2638" spans="30:31" x14ac:dyDescent="0.2">
      <c r="AD2638" s="7"/>
      <c r="AE2638" s="7"/>
    </row>
    <row r="2639" spans="30:31" x14ac:dyDescent="0.2">
      <c r="AD2639" s="7"/>
      <c r="AE2639" s="7"/>
    </row>
    <row r="2640" spans="30:31" x14ac:dyDescent="0.2">
      <c r="AD2640" s="7"/>
      <c r="AE2640" s="7"/>
    </row>
    <row r="2641" spans="30:31" x14ac:dyDescent="0.2">
      <c r="AD2641" s="7"/>
      <c r="AE2641" s="7"/>
    </row>
    <row r="2642" spans="30:31" x14ac:dyDescent="0.2">
      <c r="AD2642" s="7"/>
      <c r="AE2642" s="7"/>
    </row>
    <row r="2643" spans="30:31" x14ac:dyDescent="0.2">
      <c r="AD2643" s="7"/>
      <c r="AE2643" s="7"/>
    </row>
    <row r="2644" spans="30:31" x14ac:dyDescent="0.2">
      <c r="AD2644" s="7"/>
      <c r="AE2644" s="7"/>
    </row>
    <row r="2645" spans="30:31" x14ac:dyDescent="0.2">
      <c r="AD2645" s="7"/>
      <c r="AE2645" s="7"/>
    </row>
    <row r="2646" spans="30:31" x14ac:dyDescent="0.2">
      <c r="AD2646" s="7"/>
      <c r="AE2646" s="7"/>
    </row>
    <row r="2647" spans="30:31" x14ac:dyDescent="0.2">
      <c r="AD2647" s="7"/>
      <c r="AE2647" s="7"/>
    </row>
    <row r="2648" spans="30:31" x14ac:dyDescent="0.2">
      <c r="AD2648" s="7"/>
      <c r="AE2648" s="7"/>
    </row>
    <row r="2649" spans="30:31" x14ac:dyDescent="0.2">
      <c r="AD2649" s="7"/>
      <c r="AE2649" s="7"/>
    </row>
    <row r="2650" spans="30:31" x14ac:dyDescent="0.2">
      <c r="AD2650" s="7"/>
      <c r="AE2650" s="7"/>
    </row>
    <row r="2651" spans="30:31" x14ac:dyDescent="0.2">
      <c r="AD2651" s="7"/>
      <c r="AE2651" s="7"/>
    </row>
    <row r="2652" spans="30:31" x14ac:dyDescent="0.2">
      <c r="AD2652" s="7"/>
      <c r="AE2652" s="7"/>
    </row>
    <row r="2653" spans="30:31" x14ac:dyDescent="0.2">
      <c r="AD2653" s="7"/>
      <c r="AE2653" s="7"/>
    </row>
    <row r="2654" spans="30:31" x14ac:dyDescent="0.2">
      <c r="AD2654" s="7"/>
      <c r="AE2654" s="7"/>
    </row>
    <row r="2655" spans="30:31" x14ac:dyDescent="0.2">
      <c r="AD2655" s="7"/>
      <c r="AE2655" s="7"/>
    </row>
    <row r="2656" spans="30:31" x14ac:dyDescent="0.2">
      <c r="AD2656" s="7"/>
      <c r="AE2656" s="7"/>
    </row>
    <row r="2657" spans="30:31" x14ac:dyDescent="0.2">
      <c r="AD2657" s="7"/>
      <c r="AE2657" s="7"/>
    </row>
    <row r="2658" spans="30:31" x14ac:dyDescent="0.2">
      <c r="AD2658" s="7"/>
      <c r="AE2658" s="7"/>
    </row>
    <row r="2659" spans="30:31" x14ac:dyDescent="0.2">
      <c r="AD2659" s="7"/>
      <c r="AE2659" s="7"/>
    </row>
    <row r="2660" spans="30:31" x14ac:dyDescent="0.2">
      <c r="AD2660" s="7"/>
      <c r="AE2660" s="7"/>
    </row>
    <row r="2661" spans="30:31" x14ac:dyDescent="0.2">
      <c r="AD2661" s="7"/>
      <c r="AE2661" s="7"/>
    </row>
    <row r="2662" spans="30:31" x14ac:dyDescent="0.2">
      <c r="AD2662" s="7"/>
      <c r="AE2662" s="7"/>
    </row>
    <row r="2663" spans="30:31" x14ac:dyDescent="0.2">
      <c r="AD2663" s="7"/>
      <c r="AE2663" s="7"/>
    </row>
    <row r="2664" spans="30:31" x14ac:dyDescent="0.2">
      <c r="AD2664" s="7"/>
      <c r="AE2664" s="7"/>
    </row>
    <row r="2665" spans="30:31" x14ac:dyDescent="0.2">
      <c r="AD2665" s="7"/>
      <c r="AE2665" s="7"/>
    </row>
    <row r="2666" spans="30:31" x14ac:dyDescent="0.2">
      <c r="AD2666" s="7"/>
      <c r="AE2666" s="7"/>
    </row>
    <row r="2667" spans="30:31" x14ac:dyDescent="0.2">
      <c r="AD2667" s="7"/>
      <c r="AE2667" s="7"/>
    </row>
    <row r="2668" spans="30:31" x14ac:dyDescent="0.2">
      <c r="AD2668" s="7"/>
      <c r="AE2668" s="7"/>
    </row>
    <row r="2669" spans="30:31" x14ac:dyDescent="0.2">
      <c r="AD2669" s="7"/>
      <c r="AE2669" s="7"/>
    </row>
    <row r="2670" spans="30:31" x14ac:dyDescent="0.2">
      <c r="AD2670" s="7"/>
      <c r="AE2670" s="7"/>
    </row>
    <row r="2671" spans="30:31" x14ac:dyDescent="0.2">
      <c r="AD2671" s="7"/>
      <c r="AE2671" s="7"/>
    </row>
    <row r="2672" spans="30:31" x14ac:dyDescent="0.2">
      <c r="AD2672" s="7"/>
      <c r="AE2672" s="7"/>
    </row>
    <row r="2673" spans="30:31" x14ac:dyDescent="0.2">
      <c r="AD2673" s="7"/>
      <c r="AE2673" s="7"/>
    </row>
    <row r="2674" spans="30:31" x14ac:dyDescent="0.2">
      <c r="AD2674" s="7"/>
      <c r="AE2674" s="7"/>
    </row>
    <row r="2675" spans="30:31" x14ac:dyDescent="0.2">
      <c r="AD2675" s="7"/>
      <c r="AE2675" s="7"/>
    </row>
    <row r="2676" spans="30:31" x14ac:dyDescent="0.2">
      <c r="AD2676" s="7"/>
      <c r="AE2676" s="7"/>
    </row>
    <row r="2677" spans="30:31" x14ac:dyDescent="0.2">
      <c r="AD2677" s="7"/>
      <c r="AE2677" s="7"/>
    </row>
    <row r="2678" spans="30:31" x14ac:dyDescent="0.2">
      <c r="AD2678" s="7"/>
      <c r="AE2678" s="7"/>
    </row>
    <row r="2679" spans="30:31" x14ac:dyDescent="0.2">
      <c r="AD2679" s="7"/>
      <c r="AE2679" s="7"/>
    </row>
    <row r="2680" spans="30:31" x14ac:dyDescent="0.2">
      <c r="AD2680" s="7"/>
      <c r="AE2680" s="7"/>
    </row>
    <row r="2681" spans="30:31" x14ac:dyDescent="0.2">
      <c r="AD2681" s="7"/>
      <c r="AE2681" s="7"/>
    </row>
    <row r="2682" spans="30:31" x14ac:dyDescent="0.2">
      <c r="AD2682" s="7"/>
      <c r="AE2682" s="7"/>
    </row>
    <row r="2683" spans="30:31" x14ac:dyDescent="0.2">
      <c r="AD2683" s="7"/>
      <c r="AE2683" s="7"/>
    </row>
    <row r="2684" spans="30:31" x14ac:dyDescent="0.2">
      <c r="AD2684" s="7"/>
      <c r="AE2684" s="7"/>
    </row>
    <row r="2685" spans="30:31" x14ac:dyDescent="0.2">
      <c r="AD2685" s="7"/>
      <c r="AE2685" s="7"/>
    </row>
    <row r="2686" spans="30:31" x14ac:dyDescent="0.2">
      <c r="AD2686" s="7"/>
      <c r="AE2686" s="7"/>
    </row>
    <row r="2687" spans="30:31" x14ac:dyDescent="0.2">
      <c r="AD2687" s="7"/>
      <c r="AE2687" s="7"/>
    </row>
    <row r="2688" spans="30:31" x14ac:dyDescent="0.2">
      <c r="AD2688" s="7"/>
      <c r="AE2688" s="7"/>
    </row>
    <row r="2689" spans="30:31" x14ac:dyDescent="0.2">
      <c r="AD2689" s="7"/>
      <c r="AE2689" s="7"/>
    </row>
    <row r="2690" spans="30:31" x14ac:dyDescent="0.2">
      <c r="AD2690" s="7"/>
      <c r="AE2690" s="7"/>
    </row>
    <row r="2691" spans="30:31" x14ac:dyDescent="0.2">
      <c r="AD2691" s="7"/>
      <c r="AE2691" s="7"/>
    </row>
    <row r="2692" spans="30:31" x14ac:dyDescent="0.2">
      <c r="AD2692" s="7"/>
      <c r="AE2692" s="7"/>
    </row>
    <row r="2693" spans="30:31" x14ac:dyDescent="0.2">
      <c r="AD2693" s="7"/>
      <c r="AE2693" s="7"/>
    </row>
    <row r="2694" spans="30:31" x14ac:dyDescent="0.2">
      <c r="AD2694" s="7"/>
      <c r="AE2694" s="7"/>
    </row>
    <row r="2695" spans="30:31" x14ac:dyDescent="0.2">
      <c r="AD2695" s="7"/>
      <c r="AE2695" s="7"/>
    </row>
    <row r="2696" spans="30:31" x14ac:dyDescent="0.2">
      <c r="AD2696" s="7"/>
      <c r="AE2696" s="7"/>
    </row>
    <row r="2697" spans="30:31" x14ac:dyDescent="0.2">
      <c r="AD2697" s="7"/>
      <c r="AE2697" s="7"/>
    </row>
    <row r="2698" spans="30:31" x14ac:dyDescent="0.2">
      <c r="AD2698" s="7"/>
      <c r="AE2698" s="7"/>
    </row>
    <row r="2699" spans="30:31" x14ac:dyDescent="0.2">
      <c r="AD2699" s="7"/>
      <c r="AE2699" s="7"/>
    </row>
    <row r="2700" spans="30:31" x14ac:dyDescent="0.2">
      <c r="AD2700" s="7"/>
      <c r="AE2700" s="7"/>
    </row>
    <row r="2701" spans="30:31" x14ac:dyDescent="0.2">
      <c r="AD2701" s="7"/>
      <c r="AE2701" s="7"/>
    </row>
    <row r="2702" spans="30:31" x14ac:dyDescent="0.2">
      <c r="AD2702" s="7"/>
      <c r="AE2702" s="7"/>
    </row>
    <row r="2703" spans="30:31" x14ac:dyDescent="0.2">
      <c r="AD2703" s="7"/>
      <c r="AE2703" s="7"/>
    </row>
    <row r="2704" spans="30:31" x14ac:dyDescent="0.2">
      <c r="AD2704" s="7"/>
      <c r="AE2704" s="7"/>
    </row>
    <row r="2705" spans="30:31" x14ac:dyDescent="0.2">
      <c r="AD2705" s="7"/>
      <c r="AE2705" s="7"/>
    </row>
    <row r="2706" spans="30:31" x14ac:dyDescent="0.2">
      <c r="AD2706" s="7"/>
      <c r="AE2706" s="7"/>
    </row>
    <row r="2707" spans="30:31" x14ac:dyDescent="0.2">
      <c r="AD2707" s="7"/>
      <c r="AE2707" s="7"/>
    </row>
    <row r="2708" spans="30:31" x14ac:dyDescent="0.2">
      <c r="AD2708" s="7"/>
      <c r="AE2708" s="7"/>
    </row>
    <row r="2709" spans="30:31" x14ac:dyDescent="0.2">
      <c r="AD2709" s="7"/>
      <c r="AE2709" s="7"/>
    </row>
    <row r="2710" spans="30:31" x14ac:dyDescent="0.2">
      <c r="AD2710" s="7"/>
      <c r="AE2710" s="7"/>
    </row>
    <row r="2711" spans="30:31" x14ac:dyDescent="0.2">
      <c r="AD2711" s="7"/>
      <c r="AE2711" s="7"/>
    </row>
    <row r="2712" spans="30:31" x14ac:dyDescent="0.2">
      <c r="AD2712" s="7"/>
      <c r="AE2712" s="7"/>
    </row>
    <row r="2713" spans="30:31" x14ac:dyDescent="0.2">
      <c r="AD2713" s="7"/>
      <c r="AE2713" s="7"/>
    </row>
    <row r="2714" spans="30:31" x14ac:dyDescent="0.2">
      <c r="AD2714" s="7"/>
      <c r="AE2714" s="7"/>
    </row>
    <row r="2715" spans="30:31" x14ac:dyDescent="0.2">
      <c r="AD2715" s="7"/>
      <c r="AE2715" s="7"/>
    </row>
    <row r="2716" spans="30:31" x14ac:dyDescent="0.2">
      <c r="AD2716" s="7"/>
      <c r="AE2716" s="7"/>
    </row>
    <row r="2717" spans="30:31" x14ac:dyDescent="0.2">
      <c r="AD2717" s="7"/>
      <c r="AE2717" s="7"/>
    </row>
    <row r="2718" spans="30:31" x14ac:dyDescent="0.2">
      <c r="AD2718" s="7"/>
      <c r="AE2718" s="7"/>
    </row>
    <row r="2719" spans="30:31" x14ac:dyDescent="0.2">
      <c r="AD2719" s="7"/>
      <c r="AE2719" s="7"/>
    </row>
    <row r="2720" spans="30:31" x14ac:dyDescent="0.2">
      <c r="AD2720" s="7"/>
      <c r="AE2720" s="7"/>
    </row>
    <row r="2721" spans="30:31" x14ac:dyDescent="0.2">
      <c r="AD2721" s="7"/>
      <c r="AE2721" s="7"/>
    </row>
    <row r="2722" spans="30:31" x14ac:dyDescent="0.2">
      <c r="AD2722" s="7"/>
      <c r="AE2722" s="7"/>
    </row>
    <row r="2723" spans="30:31" x14ac:dyDescent="0.2">
      <c r="AD2723" s="7"/>
      <c r="AE2723" s="7"/>
    </row>
    <row r="2724" spans="30:31" x14ac:dyDescent="0.2">
      <c r="AD2724" s="7"/>
      <c r="AE2724" s="7"/>
    </row>
    <row r="2725" spans="30:31" x14ac:dyDescent="0.2">
      <c r="AD2725" s="7"/>
      <c r="AE2725" s="7"/>
    </row>
    <row r="2726" spans="30:31" x14ac:dyDescent="0.2">
      <c r="AD2726" s="7"/>
      <c r="AE2726" s="7"/>
    </row>
    <row r="2727" spans="30:31" x14ac:dyDescent="0.2">
      <c r="AD2727" s="7"/>
      <c r="AE2727" s="7"/>
    </row>
    <row r="2728" spans="30:31" x14ac:dyDescent="0.2">
      <c r="AD2728" s="7"/>
      <c r="AE2728" s="7"/>
    </row>
    <row r="2729" spans="30:31" x14ac:dyDescent="0.2">
      <c r="AD2729" s="7"/>
      <c r="AE2729" s="7"/>
    </row>
    <row r="2730" spans="30:31" x14ac:dyDescent="0.2">
      <c r="AD2730" s="7"/>
      <c r="AE2730" s="7"/>
    </row>
    <row r="2731" spans="30:31" x14ac:dyDescent="0.2">
      <c r="AD2731" s="7"/>
      <c r="AE2731" s="7"/>
    </row>
    <row r="2732" spans="30:31" x14ac:dyDescent="0.2">
      <c r="AD2732" s="7"/>
      <c r="AE2732" s="7"/>
    </row>
    <row r="2733" spans="30:31" x14ac:dyDescent="0.2">
      <c r="AD2733" s="7"/>
      <c r="AE2733" s="7"/>
    </row>
    <row r="2734" spans="30:31" x14ac:dyDescent="0.2">
      <c r="AD2734" s="7"/>
      <c r="AE2734" s="7"/>
    </row>
    <row r="2735" spans="30:31" x14ac:dyDescent="0.2">
      <c r="AD2735" s="7"/>
      <c r="AE2735" s="7"/>
    </row>
    <row r="2736" spans="30:31" x14ac:dyDescent="0.2">
      <c r="AD2736" s="7"/>
      <c r="AE2736" s="7"/>
    </row>
    <row r="2737" spans="30:31" x14ac:dyDescent="0.2">
      <c r="AD2737" s="7"/>
      <c r="AE2737" s="7"/>
    </row>
    <row r="2738" spans="30:31" x14ac:dyDescent="0.2">
      <c r="AD2738" s="7"/>
      <c r="AE2738" s="7"/>
    </row>
    <row r="2739" spans="30:31" x14ac:dyDescent="0.2">
      <c r="AD2739" s="7"/>
      <c r="AE2739" s="7"/>
    </row>
    <row r="2740" spans="30:31" x14ac:dyDescent="0.2">
      <c r="AD2740" s="7"/>
      <c r="AE2740" s="7"/>
    </row>
    <row r="2741" spans="30:31" x14ac:dyDescent="0.2">
      <c r="AD2741" s="7"/>
      <c r="AE2741" s="7"/>
    </row>
    <row r="2742" spans="30:31" x14ac:dyDescent="0.2">
      <c r="AD2742" s="7"/>
      <c r="AE2742" s="7"/>
    </row>
    <row r="2743" spans="30:31" x14ac:dyDescent="0.2">
      <c r="AD2743" s="7"/>
      <c r="AE2743" s="7"/>
    </row>
    <row r="2744" spans="30:31" x14ac:dyDescent="0.2">
      <c r="AD2744" s="7"/>
      <c r="AE2744" s="7"/>
    </row>
    <row r="2745" spans="30:31" x14ac:dyDescent="0.2">
      <c r="AD2745" s="7"/>
      <c r="AE2745" s="7"/>
    </row>
    <row r="2746" spans="30:31" x14ac:dyDescent="0.2">
      <c r="AD2746" s="7"/>
      <c r="AE2746" s="7"/>
    </row>
    <row r="2747" spans="30:31" x14ac:dyDescent="0.2">
      <c r="AD2747" s="7"/>
      <c r="AE2747" s="7"/>
    </row>
    <row r="2748" spans="30:31" x14ac:dyDescent="0.2">
      <c r="AD2748" s="7"/>
      <c r="AE2748" s="7"/>
    </row>
    <row r="2749" spans="30:31" x14ac:dyDescent="0.2">
      <c r="AD2749" s="7"/>
      <c r="AE2749" s="7"/>
    </row>
    <row r="2750" spans="30:31" x14ac:dyDescent="0.2">
      <c r="AD2750" s="7"/>
      <c r="AE2750" s="7"/>
    </row>
    <row r="2751" spans="30:31" x14ac:dyDescent="0.2">
      <c r="AD2751" s="7"/>
      <c r="AE2751" s="7"/>
    </row>
    <row r="2752" spans="30:31" x14ac:dyDescent="0.2">
      <c r="AD2752" s="7"/>
      <c r="AE2752" s="7"/>
    </row>
    <row r="2753" spans="30:31" x14ac:dyDescent="0.2">
      <c r="AD2753" s="7"/>
      <c r="AE2753" s="7"/>
    </row>
    <row r="2754" spans="30:31" x14ac:dyDescent="0.2">
      <c r="AD2754" s="7"/>
      <c r="AE2754" s="7"/>
    </row>
    <row r="2755" spans="30:31" x14ac:dyDescent="0.2">
      <c r="AD2755" s="7"/>
      <c r="AE2755" s="7"/>
    </row>
    <row r="2756" spans="30:31" x14ac:dyDescent="0.2">
      <c r="AD2756" s="7"/>
      <c r="AE2756" s="7"/>
    </row>
    <row r="2757" spans="30:31" x14ac:dyDescent="0.2">
      <c r="AD2757" s="7"/>
      <c r="AE2757" s="7"/>
    </row>
    <row r="2758" spans="30:31" x14ac:dyDescent="0.2">
      <c r="AD2758" s="7"/>
      <c r="AE2758" s="7"/>
    </row>
    <row r="2759" spans="30:31" x14ac:dyDescent="0.2">
      <c r="AD2759" s="7"/>
      <c r="AE2759" s="7"/>
    </row>
    <row r="2760" spans="30:31" x14ac:dyDescent="0.2">
      <c r="AD2760" s="7"/>
      <c r="AE2760" s="7"/>
    </row>
    <row r="2761" spans="30:31" x14ac:dyDescent="0.2">
      <c r="AD2761" s="7"/>
      <c r="AE2761" s="7"/>
    </row>
    <row r="2762" spans="30:31" x14ac:dyDescent="0.2">
      <c r="AD2762" s="7"/>
      <c r="AE2762" s="7"/>
    </row>
    <row r="2763" spans="30:31" x14ac:dyDescent="0.2">
      <c r="AD2763" s="7"/>
      <c r="AE2763" s="7"/>
    </row>
    <row r="2764" spans="30:31" x14ac:dyDescent="0.2">
      <c r="AD2764" s="7"/>
      <c r="AE2764" s="7"/>
    </row>
    <row r="2765" spans="30:31" x14ac:dyDescent="0.2">
      <c r="AD2765" s="7"/>
      <c r="AE2765" s="7"/>
    </row>
    <row r="2766" spans="30:31" x14ac:dyDescent="0.2">
      <c r="AD2766" s="7"/>
      <c r="AE2766" s="7"/>
    </row>
    <row r="2767" spans="30:31" x14ac:dyDescent="0.2">
      <c r="AD2767" s="7"/>
      <c r="AE2767" s="7"/>
    </row>
    <row r="2768" spans="30:31" x14ac:dyDescent="0.2">
      <c r="AD2768" s="7"/>
      <c r="AE2768" s="7"/>
    </row>
    <row r="2769" spans="30:31" x14ac:dyDescent="0.2">
      <c r="AD2769" s="7"/>
      <c r="AE2769" s="7"/>
    </row>
    <row r="2770" spans="30:31" x14ac:dyDescent="0.2">
      <c r="AD2770" s="7"/>
      <c r="AE2770" s="7"/>
    </row>
    <row r="2771" spans="30:31" x14ac:dyDescent="0.2">
      <c r="AD2771" s="7"/>
      <c r="AE2771" s="7"/>
    </row>
    <row r="2772" spans="30:31" x14ac:dyDescent="0.2">
      <c r="AD2772" s="7"/>
      <c r="AE2772" s="7"/>
    </row>
    <row r="2773" spans="30:31" x14ac:dyDescent="0.2">
      <c r="AD2773" s="7"/>
      <c r="AE2773" s="7"/>
    </row>
    <row r="2774" spans="30:31" x14ac:dyDescent="0.2">
      <c r="AD2774" s="7"/>
      <c r="AE2774" s="7"/>
    </row>
    <row r="2775" spans="30:31" x14ac:dyDescent="0.2">
      <c r="AD2775" s="7"/>
      <c r="AE2775" s="7"/>
    </row>
    <row r="2776" spans="30:31" x14ac:dyDescent="0.2">
      <c r="AD2776" s="7"/>
      <c r="AE2776" s="7"/>
    </row>
    <row r="2777" spans="30:31" x14ac:dyDescent="0.2">
      <c r="AD2777" s="7"/>
      <c r="AE2777" s="7"/>
    </row>
    <row r="2778" spans="30:31" x14ac:dyDescent="0.2">
      <c r="AD2778" s="7"/>
      <c r="AE2778" s="7"/>
    </row>
    <row r="2779" spans="30:31" x14ac:dyDescent="0.2">
      <c r="AD2779" s="7"/>
      <c r="AE2779" s="7"/>
    </row>
    <row r="2780" spans="30:31" x14ac:dyDescent="0.2">
      <c r="AD2780" s="7"/>
      <c r="AE2780" s="7"/>
    </row>
    <row r="2781" spans="30:31" x14ac:dyDescent="0.2">
      <c r="AD2781" s="7"/>
      <c r="AE2781" s="7"/>
    </row>
    <row r="2782" spans="30:31" x14ac:dyDescent="0.2">
      <c r="AD2782" s="7"/>
      <c r="AE2782" s="7"/>
    </row>
    <row r="2783" spans="30:31" x14ac:dyDescent="0.2">
      <c r="AD2783" s="7"/>
      <c r="AE2783" s="7"/>
    </row>
    <row r="2784" spans="30:31" x14ac:dyDescent="0.2">
      <c r="AD2784" s="7"/>
      <c r="AE2784" s="7"/>
    </row>
    <row r="2785" spans="30:31" x14ac:dyDescent="0.2">
      <c r="AD2785" s="7"/>
      <c r="AE2785" s="7"/>
    </row>
    <row r="2786" spans="30:31" x14ac:dyDescent="0.2">
      <c r="AD2786" s="7"/>
      <c r="AE2786" s="7"/>
    </row>
    <row r="2787" spans="30:31" x14ac:dyDescent="0.2">
      <c r="AD2787" s="7"/>
      <c r="AE2787" s="7"/>
    </row>
    <row r="2788" spans="30:31" x14ac:dyDescent="0.2">
      <c r="AD2788" s="7"/>
      <c r="AE2788" s="7"/>
    </row>
    <row r="2789" spans="30:31" x14ac:dyDescent="0.2">
      <c r="AD2789" s="7"/>
      <c r="AE2789" s="7"/>
    </row>
    <row r="2790" spans="30:31" x14ac:dyDescent="0.2">
      <c r="AD2790" s="7"/>
      <c r="AE2790" s="7"/>
    </row>
    <row r="2791" spans="30:31" x14ac:dyDescent="0.2">
      <c r="AD2791" s="7"/>
      <c r="AE2791" s="7"/>
    </row>
    <row r="2792" spans="30:31" x14ac:dyDescent="0.2">
      <c r="AD2792" s="7"/>
      <c r="AE2792" s="7"/>
    </row>
    <row r="2793" spans="30:31" x14ac:dyDescent="0.2">
      <c r="AD2793" s="7"/>
      <c r="AE2793" s="7"/>
    </row>
    <row r="2794" spans="30:31" x14ac:dyDescent="0.2">
      <c r="AD2794" s="7"/>
      <c r="AE2794" s="7"/>
    </row>
    <row r="2795" spans="30:31" x14ac:dyDescent="0.2">
      <c r="AD2795" s="7"/>
      <c r="AE2795" s="7"/>
    </row>
    <row r="2796" spans="30:31" x14ac:dyDescent="0.2">
      <c r="AD2796" s="7"/>
      <c r="AE2796" s="7"/>
    </row>
    <row r="2797" spans="30:31" x14ac:dyDescent="0.2">
      <c r="AD2797" s="7"/>
      <c r="AE2797" s="7"/>
    </row>
    <row r="2798" spans="30:31" x14ac:dyDescent="0.2">
      <c r="AD2798" s="7"/>
      <c r="AE2798" s="7"/>
    </row>
    <row r="2799" spans="30:31" x14ac:dyDescent="0.2">
      <c r="AD2799" s="7"/>
      <c r="AE2799" s="7"/>
    </row>
    <row r="2800" spans="30:31" x14ac:dyDescent="0.2">
      <c r="AD2800" s="7"/>
      <c r="AE2800" s="7"/>
    </row>
    <row r="2801" spans="30:31" x14ac:dyDescent="0.2">
      <c r="AD2801" s="7"/>
      <c r="AE2801" s="7"/>
    </row>
    <row r="2802" spans="30:31" x14ac:dyDescent="0.2">
      <c r="AD2802" s="7"/>
      <c r="AE2802" s="7"/>
    </row>
    <row r="2803" spans="30:31" x14ac:dyDescent="0.2">
      <c r="AD2803" s="7"/>
      <c r="AE2803" s="7"/>
    </row>
    <row r="2804" spans="30:31" x14ac:dyDescent="0.2">
      <c r="AD2804" s="7"/>
      <c r="AE2804" s="7"/>
    </row>
    <row r="2805" spans="30:31" x14ac:dyDescent="0.2">
      <c r="AD2805" s="7"/>
      <c r="AE2805" s="7"/>
    </row>
    <row r="2806" spans="30:31" x14ac:dyDescent="0.2">
      <c r="AD2806" s="7"/>
      <c r="AE2806" s="7"/>
    </row>
    <row r="2807" spans="30:31" x14ac:dyDescent="0.2">
      <c r="AD2807" s="7"/>
      <c r="AE2807" s="7"/>
    </row>
    <row r="2808" spans="30:31" x14ac:dyDescent="0.2">
      <c r="AD2808" s="7"/>
      <c r="AE2808" s="7"/>
    </row>
    <row r="2809" spans="30:31" x14ac:dyDescent="0.2">
      <c r="AD2809" s="7"/>
      <c r="AE2809" s="7"/>
    </row>
    <row r="2810" spans="30:31" x14ac:dyDescent="0.2">
      <c r="AD2810" s="7"/>
      <c r="AE2810" s="7"/>
    </row>
    <row r="2811" spans="30:31" x14ac:dyDescent="0.2">
      <c r="AD2811" s="7"/>
      <c r="AE2811" s="7"/>
    </row>
    <row r="2812" spans="30:31" x14ac:dyDescent="0.2">
      <c r="AD2812" s="7"/>
      <c r="AE2812" s="7"/>
    </row>
    <row r="2813" spans="30:31" x14ac:dyDescent="0.2">
      <c r="AD2813" s="7"/>
      <c r="AE2813" s="7"/>
    </row>
    <row r="2814" spans="30:31" x14ac:dyDescent="0.2">
      <c r="AD2814" s="7"/>
      <c r="AE2814" s="7"/>
    </row>
    <row r="2815" spans="30:31" x14ac:dyDescent="0.2">
      <c r="AD2815" s="7"/>
      <c r="AE2815" s="7"/>
    </row>
    <row r="2816" spans="30:31" x14ac:dyDescent="0.2">
      <c r="AD2816" s="7"/>
      <c r="AE2816" s="7"/>
    </row>
    <row r="2817" spans="30:31" x14ac:dyDescent="0.2">
      <c r="AD2817" s="7"/>
      <c r="AE2817" s="7"/>
    </row>
    <row r="2818" spans="30:31" x14ac:dyDescent="0.2">
      <c r="AD2818" s="7"/>
      <c r="AE2818" s="7"/>
    </row>
    <row r="2819" spans="30:31" x14ac:dyDescent="0.2">
      <c r="AD2819" s="7"/>
      <c r="AE2819" s="7"/>
    </row>
    <row r="2820" spans="30:31" x14ac:dyDescent="0.2">
      <c r="AD2820" s="7"/>
      <c r="AE2820" s="7"/>
    </row>
    <row r="2821" spans="30:31" x14ac:dyDescent="0.2">
      <c r="AD2821" s="7"/>
      <c r="AE2821" s="7"/>
    </row>
    <row r="2822" spans="30:31" x14ac:dyDescent="0.2">
      <c r="AD2822" s="7"/>
      <c r="AE2822" s="7"/>
    </row>
    <row r="2823" spans="30:31" x14ac:dyDescent="0.2">
      <c r="AD2823" s="7"/>
      <c r="AE2823" s="7"/>
    </row>
    <row r="2824" spans="30:31" x14ac:dyDescent="0.2">
      <c r="AD2824" s="7"/>
      <c r="AE2824" s="7"/>
    </row>
    <row r="2825" spans="30:31" x14ac:dyDescent="0.2">
      <c r="AD2825" s="7"/>
      <c r="AE2825" s="7"/>
    </row>
    <row r="2826" spans="30:31" x14ac:dyDescent="0.2">
      <c r="AD2826" s="7"/>
      <c r="AE2826" s="7"/>
    </row>
    <row r="2827" spans="30:31" x14ac:dyDescent="0.2">
      <c r="AD2827" s="7"/>
      <c r="AE2827" s="7"/>
    </row>
    <row r="2828" spans="30:31" x14ac:dyDescent="0.2">
      <c r="AD2828" s="7"/>
      <c r="AE2828" s="7"/>
    </row>
    <row r="2829" spans="30:31" x14ac:dyDescent="0.2">
      <c r="AD2829" s="7"/>
      <c r="AE2829" s="7"/>
    </row>
    <row r="2830" spans="30:31" x14ac:dyDescent="0.2">
      <c r="AD2830" s="7"/>
      <c r="AE2830" s="7"/>
    </row>
    <row r="2831" spans="30:31" x14ac:dyDescent="0.2">
      <c r="AD2831" s="7"/>
      <c r="AE2831" s="7"/>
    </row>
    <row r="2832" spans="30:31" x14ac:dyDescent="0.2">
      <c r="AD2832" s="7"/>
      <c r="AE2832" s="7"/>
    </row>
    <row r="2833" spans="30:31" x14ac:dyDescent="0.2">
      <c r="AD2833" s="7"/>
      <c r="AE2833" s="7"/>
    </row>
    <row r="2834" spans="30:31" x14ac:dyDescent="0.2">
      <c r="AD2834" s="7"/>
      <c r="AE2834" s="7"/>
    </row>
    <row r="2835" spans="30:31" x14ac:dyDescent="0.2">
      <c r="AD2835" s="7"/>
      <c r="AE2835" s="7"/>
    </row>
    <row r="2836" spans="30:31" x14ac:dyDescent="0.2">
      <c r="AD2836" s="7"/>
      <c r="AE2836" s="7"/>
    </row>
    <row r="2837" spans="30:31" x14ac:dyDescent="0.2">
      <c r="AD2837" s="7"/>
      <c r="AE2837" s="7"/>
    </row>
    <row r="2838" spans="30:31" x14ac:dyDescent="0.2">
      <c r="AD2838" s="7"/>
      <c r="AE2838" s="7"/>
    </row>
    <row r="2839" spans="30:31" x14ac:dyDescent="0.2">
      <c r="AD2839" s="7"/>
      <c r="AE2839" s="7"/>
    </row>
    <row r="2840" spans="30:31" x14ac:dyDescent="0.2">
      <c r="AD2840" s="7"/>
      <c r="AE2840" s="7"/>
    </row>
    <row r="2841" spans="30:31" x14ac:dyDescent="0.2">
      <c r="AD2841" s="7"/>
      <c r="AE2841" s="7"/>
    </row>
    <row r="2842" spans="30:31" x14ac:dyDescent="0.2">
      <c r="AD2842" s="7"/>
      <c r="AE2842" s="7"/>
    </row>
    <row r="2843" spans="30:31" x14ac:dyDescent="0.2">
      <c r="AD2843" s="7"/>
      <c r="AE2843" s="7"/>
    </row>
    <row r="2844" spans="30:31" x14ac:dyDescent="0.2">
      <c r="AD2844" s="7"/>
      <c r="AE2844" s="7"/>
    </row>
    <row r="2845" spans="30:31" x14ac:dyDescent="0.2">
      <c r="AD2845" s="7"/>
      <c r="AE2845" s="7"/>
    </row>
    <row r="2846" spans="30:31" x14ac:dyDescent="0.2">
      <c r="AD2846" s="7"/>
      <c r="AE2846" s="7"/>
    </row>
    <row r="2847" spans="30:31" x14ac:dyDescent="0.2">
      <c r="AD2847" s="7"/>
      <c r="AE2847" s="7"/>
    </row>
    <row r="2848" spans="30:31" x14ac:dyDescent="0.2">
      <c r="AD2848" s="7"/>
      <c r="AE2848" s="7"/>
    </row>
    <row r="2849" spans="30:31" x14ac:dyDescent="0.2">
      <c r="AD2849" s="7"/>
      <c r="AE2849" s="7"/>
    </row>
    <row r="2850" spans="30:31" x14ac:dyDescent="0.2">
      <c r="AD2850" s="7"/>
      <c r="AE2850" s="7"/>
    </row>
    <row r="2851" spans="30:31" x14ac:dyDescent="0.2">
      <c r="AD2851" s="7"/>
      <c r="AE2851" s="7"/>
    </row>
    <row r="2852" spans="30:31" x14ac:dyDescent="0.2">
      <c r="AD2852" s="7"/>
      <c r="AE2852" s="7"/>
    </row>
    <row r="2853" spans="30:31" x14ac:dyDescent="0.2">
      <c r="AD2853" s="7"/>
      <c r="AE2853" s="7"/>
    </row>
    <row r="2854" spans="30:31" x14ac:dyDescent="0.2">
      <c r="AD2854" s="7"/>
      <c r="AE2854" s="7"/>
    </row>
    <row r="2855" spans="30:31" x14ac:dyDescent="0.2">
      <c r="AD2855" s="7"/>
      <c r="AE2855" s="7"/>
    </row>
    <row r="2856" spans="30:31" x14ac:dyDescent="0.2">
      <c r="AD2856" s="7"/>
      <c r="AE2856" s="7"/>
    </row>
    <row r="2857" spans="30:31" x14ac:dyDescent="0.2">
      <c r="AD2857" s="7"/>
      <c r="AE2857" s="7"/>
    </row>
    <row r="2858" spans="30:31" x14ac:dyDescent="0.2">
      <c r="AD2858" s="7"/>
      <c r="AE2858" s="7"/>
    </row>
    <row r="2859" spans="30:31" x14ac:dyDescent="0.2">
      <c r="AD2859" s="7"/>
      <c r="AE2859" s="7"/>
    </row>
    <row r="2860" spans="30:31" x14ac:dyDescent="0.2">
      <c r="AD2860" s="7"/>
      <c r="AE2860" s="7"/>
    </row>
    <row r="2861" spans="30:31" x14ac:dyDescent="0.2">
      <c r="AD2861" s="7"/>
      <c r="AE2861" s="7"/>
    </row>
    <row r="2862" spans="30:31" x14ac:dyDescent="0.2">
      <c r="AD2862" s="7"/>
      <c r="AE2862" s="7"/>
    </row>
    <row r="2863" spans="30:31" x14ac:dyDescent="0.2">
      <c r="AD2863" s="7"/>
      <c r="AE2863" s="7"/>
    </row>
    <row r="2864" spans="30:31" x14ac:dyDescent="0.2">
      <c r="AD2864" s="7"/>
      <c r="AE2864" s="7"/>
    </row>
    <row r="2865" spans="30:31" x14ac:dyDescent="0.2">
      <c r="AD2865" s="7"/>
      <c r="AE2865" s="7"/>
    </row>
    <row r="2866" spans="30:31" x14ac:dyDescent="0.2">
      <c r="AD2866" s="7"/>
      <c r="AE2866" s="7"/>
    </row>
    <row r="2867" spans="30:31" x14ac:dyDescent="0.2">
      <c r="AD2867" s="7"/>
      <c r="AE2867" s="7"/>
    </row>
    <row r="2868" spans="30:31" x14ac:dyDescent="0.2">
      <c r="AD2868" s="7"/>
      <c r="AE2868" s="7"/>
    </row>
    <row r="2869" spans="30:31" x14ac:dyDescent="0.2">
      <c r="AD2869" s="7"/>
      <c r="AE2869" s="7"/>
    </row>
    <row r="2870" spans="30:31" x14ac:dyDescent="0.2">
      <c r="AD2870" s="7"/>
      <c r="AE2870" s="7"/>
    </row>
    <row r="2871" spans="30:31" x14ac:dyDescent="0.2">
      <c r="AD2871" s="7"/>
      <c r="AE2871" s="7"/>
    </row>
    <row r="2872" spans="30:31" x14ac:dyDescent="0.2">
      <c r="AD2872" s="7"/>
      <c r="AE2872" s="7"/>
    </row>
    <row r="2873" spans="30:31" x14ac:dyDescent="0.2">
      <c r="AD2873" s="7"/>
      <c r="AE2873" s="7"/>
    </row>
    <row r="2874" spans="30:31" x14ac:dyDescent="0.2">
      <c r="AD2874" s="7"/>
      <c r="AE2874" s="7"/>
    </row>
    <row r="2875" spans="30:31" x14ac:dyDescent="0.2">
      <c r="AD2875" s="7"/>
      <c r="AE2875" s="7"/>
    </row>
    <row r="2876" spans="30:31" x14ac:dyDescent="0.2">
      <c r="AD2876" s="7"/>
      <c r="AE2876" s="7"/>
    </row>
    <row r="2877" spans="30:31" x14ac:dyDescent="0.2">
      <c r="AD2877" s="7"/>
      <c r="AE2877" s="7"/>
    </row>
    <row r="2878" spans="30:31" x14ac:dyDescent="0.2">
      <c r="AD2878" s="7"/>
      <c r="AE2878" s="7"/>
    </row>
    <row r="2879" spans="30:31" x14ac:dyDescent="0.2">
      <c r="AD2879" s="7"/>
      <c r="AE2879" s="7"/>
    </row>
    <row r="2880" spans="30:31" x14ac:dyDescent="0.2">
      <c r="AD2880" s="7"/>
      <c r="AE2880" s="7"/>
    </row>
    <row r="2881" spans="30:31" x14ac:dyDescent="0.2">
      <c r="AD2881" s="7"/>
      <c r="AE2881" s="7"/>
    </row>
    <row r="2882" spans="30:31" x14ac:dyDescent="0.2">
      <c r="AD2882" s="7"/>
      <c r="AE2882" s="7"/>
    </row>
    <row r="2883" spans="30:31" x14ac:dyDescent="0.2">
      <c r="AD2883" s="7"/>
      <c r="AE2883" s="7"/>
    </row>
    <row r="2884" spans="30:31" x14ac:dyDescent="0.2">
      <c r="AD2884" s="7"/>
      <c r="AE2884" s="7"/>
    </row>
    <row r="2885" spans="30:31" x14ac:dyDescent="0.2">
      <c r="AD2885" s="7"/>
      <c r="AE2885" s="7"/>
    </row>
    <row r="2886" spans="30:31" x14ac:dyDescent="0.2">
      <c r="AD2886" s="7"/>
      <c r="AE2886" s="7"/>
    </row>
    <row r="2887" spans="30:31" x14ac:dyDescent="0.2">
      <c r="AD2887" s="7"/>
      <c r="AE2887" s="7"/>
    </row>
    <row r="2888" spans="30:31" x14ac:dyDescent="0.2">
      <c r="AD2888" s="7"/>
      <c r="AE2888" s="7"/>
    </row>
    <row r="2889" spans="30:31" x14ac:dyDescent="0.2">
      <c r="AD2889" s="7"/>
      <c r="AE2889" s="7"/>
    </row>
    <row r="2890" spans="30:31" x14ac:dyDescent="0.2">
      <c r="AD2890" s="7"/>
      <c r="AE2890" s="7"/>
    </row>
    <row r="2891" spans="30:31" x14ac:dyDescent="0.2">
      <c r="AD2891" s="7"/>
      <c r="AE2891" s="7"/>
    </row>
    <row r="2892" spans="30:31" x14ac:dyDescent="0.2">
      <c r="AD2892" s="7"/>
      <c r="AE2892" s="7"/>
    </row>
    <row r="2893" spans="30:31" x14ac:dyDescent="0.2">
      <c r="AD2893" s="7"/>
      <c r="AE2893" s="7"/>
    </row>
    <row r="2894" spans="30:31" x14ac:dyDescent="0.2">
      <c r="AD2894" s="7"/>
      <c r="AE2894" s="7"/>
    </row>
    <row r="2895" spans="30:31" x14ac:dyDescent="0.2">
      <c r="AD2895" s="7"/>
      <c r="AE2895" s="7"/>
    </row>
    <row r="2896" spans="30:31" x14ac:dyDescent="0.2">
      <c r="AD2896" s="7"/>
      <c r="AE2896" s="7"/>
    </row>
    <row r="2897" spans="30:31" x14ac:dyDescent="0.2">
      <c r="AD2897" s="7"/>
      <c r="AE2897" s="7"/>
    </row>
    <row r="2898" spans="30:31" x14ac:dyDescent="0.2">
      <c r="AD2898" s="7"/>
      <c r="AE2898" s="7"/>
    </row>
    <row r="2899" spans="30:31" x14ac:dyDescent="0.2">
      <c r="AD2899" s="7"/>
      <c r="AE2899" s="7"/>
    </row>
    <row r="2900" spans="30:31" x14ac:dyDescent="0.2">
      <c r="AD2900" s="7"/>
      <c r="AE2900" s="7"/>
    </row>
    <row r="2901" spans="30:31" x14ac:dyDescent="0.2">
      <c r="AD2901" s="7"/>
      <c r="AE2901" s="7"/>
    </row>
    <row r="2902" spans="30:31" x14ac:dyDescent="0.2">
      <c r="AD2902" s="7"/>
      <c r="AE2902" s="7"/>
    </row>
    <row r="2903" spans="30:31" x14ac:dyDescent="0.2">
      <c r="AD2903" s="7"/>
      <c r="AE2903" s="7"/>
    </row>
    <row r="2904" spans="30:31" x14ac:dyDescent="0.2">
      <c r="AD2904" s="7"/>
      <c r="AE2904" s="7"/>
    </row>
    <row r="2905" spans="30:31" x14ac:dyDescent="0.2">
      <c r="AD2905" s="7"/>
      <c r="AE2905" s="7"/>
    </row>
    <row r="2906" spans="30:31" x14ac:dyDescent="0.2">
      <c r="AD2906" s="7"/>
      <c r="AE2906" s="7"/>
    </row>
    <row r="2907" spans="30:31" x14ac:dyDescent="0.2">
      <c r="AD2907" s="7"/>
      <c r="AE2907" s="7"/>
    </row>
    <row r="2908" spans="30:31" x14ac:dyDescent="0.2">
      <c r="AD2908" s="7"/>
      <c r="AE2908" s="7"/>
    </row>
    <row r="2909" spans="30:31" x14ac:dyDescent="0.2">
      <c r="AD2909" s="7"/>
      <c r="AE2909" s="7"/>
    </row>
    <row r="2910" spans="30:31" x14ac:dyDescent="0.2">
      <c r="AD2910" s="7"/>
      <c r="AE2910" s="7"/>
    </row>
    <row r="2911" spans="30:31" x14ac:dyDescent="0.2">
      <c r="AD2911" s="7"/>
      <c r="AE2911" s="7"/>
    </row>
    <row r="2912" spans="30:31" x14ac:dyDescent="0.2">
      <c r="AD2912" s="7"/>
      <c r="AE2912" s="7"/>
    </row>
    <row r="2913" spans="30:31" x14ac:dyDescent="0.2">
      <c r="AD2913" s="7"/>
      <c r="AE2913" s="7"/>
    </row>
    <row r="2914" spans="30:31" x14ac:dyDescent="0.2">
      <c r="AD2914" s="7"/>
      <c r="AE2914" s="7"/>
    </row>
    <row r="2915" spans="30:31" x14ac:dyDescent="0.2">
      <c r="AD2915" s="7"/>
      <c r="AE2915" s="7"/>
    </row>
    <row r="2916" spans="30:31" x14ac:dyDescent="0.2">
      <c r="AD2916" s="7"/>
      <c r="AE2916" s="7"/>
    </row>
    <row r="2917" spans="30:31" x14ac:dyDescent="0.2">
      <c r="AD2917" s="7"/>
      <c r="AE2917" s="7"/>
    </row>
    <row r="2918" spans="30:31" x14ac:dyDescent="0.2">
      <c r="AD2918" s="7"/>
      <c r="AE2918" s="7"/>
    </row>
    <row r="2919" spans="30:31" x14ac:dyDescent="0.2">
      <c r="AD2919" s="7"/>
      <c r="AE2919" s="7"/>
    </row>
    <row r="2920" spans="30:31" x14ac:dyDescent="0.2">
      <c r="AD2920" s="7"/>
      <c r="AE2920" s="7"/>
    </row>
    <row r="2921" spans="30:31" x14ac:dyDescent="0.2">
      <c r="AD2921" s="7"/>
      <c r="AE2921" s="7"/>
    </row>
    <row r="2922" spans="30:31" x14ac:dyDescent="0.2">
      <c r="AD2922" s="7"/>
      <c r="AE2922" s="7"/>
    </row>
    <row r="2923" spans="30:31" x14ac:dyDescent="0.2">
      <c r="AD2923" s="7"/>
      <c r="AE2923" s="7"/>
    </row>
    <row r="2924" spans="30:31" x14ac:dyDescent="0.2">
      <c r="AD2924" s="7"/>
      <c r="AE2924" s="7"/>
    </row>
    <row r="2925" spans="30:31" x14ac:dyDescent="0.2">
      <c r="AD2925" s="7"/>
      <c r="AE2925" s="7"/>
    </row>
    <row r="2926" spans="30:31" x14ac:dyDescent="0.2">
      <c r="AD2926" s="7"/>
      <c r="AE2926" s="7"/>
    </row>
    <row r="2927" spans="30:31" x14ac:dyDescent="0.2">
      <c r="AD2927" s="7"/>
      <c r="AE2927" s="7"/>
    </row>
    <row r="2928" spans="30:31" x14ac:dyDescent="0.2">
      <c r="AD2928" s="7"/>
      <c r="AE2928" s="7"/>
    </row>
    <row r="2929" spans="30:31" x14ac:dyDescent="0.2">
      <c r="AD2929" s="7"/>
      <c r="AE2929" s="7"/>
    </row>
    <row r="2930" spans="30:31" x14ac:dyDescent="0.2">
      <c r="AD2930" s="7"/>
      <c r="AE2930" s="7"/>
    </row>
    <row r="2931" spans="30:31" x14ac:dyDescent="0.2">
      <c r="AD2931" s="7"/>
      <c r="AE2931" s="7"/>
    </row>
    <row r="2932" spans="30:31" x14ac:dyDescent="0.2">
      <c r="AD2932" s="7"/>
      <c r="AE2932" s="7"/>
    </row>
    <row r="2933" spans="30:31" x14ac:dyDescent="0.2">
      <c r="AD2933" s="7"/>
      <c r="AE2933" s="7"/>
    </row>
    <row r="2934" spans="30:31" x14ac:dyDescent="0.2">
      <c r="AD2934" s="7"/>
      <c r="AE2934" s="7"/>
    </row>
    <row r="2935" spans="30:31" x14ac:dyDescent="0.2">
      <c r="AD2935" s="7"/>
      <c r="AE2935" s="7"/>
    </row>
    <row r="2936" spans="30:31" x14ac:dyDescent="0.2">
      <c r="AD2936" s="7"/>
      <c r="AE2936" s="7"/>
    </row>
    <row r="2937" spans="30:31" x14ac:dyDescent="0.2">
      <c r="AD2937" s="7"/>
      <c r="AE2937" s="7"/>
    </row>
    <row r="2938" spans="30:31" x14ac:dyDescent="0.2">
      <c r="AD2938" s="7"/>
      <c r="AE2938" s="7"/>
    </row>
    <row r="2939" spans="30:31" x14ac:dyDescent="0.2">
      <c r="AD2939" s="7"/>
      <c r="AE2939" s="7"/>
    </row>
    <row r="2940" spans="30:31" x14ac:dyDescent="0.2">
      <c r="AD2940" s="7"/>
      <c r="AE2940" s="7"/>
    </row>
    <row r="2941" spans="30:31" x14ac:dyDescent="0.2">
      <c r="AD2941" s="7"/>
      <c r="AE2941" s="7"/>
    </row>
    <row r="2942" spans="30:31" x14ac:dyDescent="0.2">
      <c r="AD2942" s="7"/>
      <c r="AE2942" s="7"/>
    </row>
    <row r="2943" spans="30:31" x14ac:dyDescent="0.2">
      <c r="AD2943" s="7"/>
      <c r="AE2943" s="7"/>
    </row>
    <row r="2944" spans="30:31" x14ac:dyDescent="0.2">
      <c r="AD2944" s="7"/>
      <c r="AE2944" s="7"/>
    </row>
    <row r="2945" spans="30:31" x14ac:dyDescent="0.2">
      <c r="AD2945" s="7"/>
      <c r="AE2945" s="7"/>
    </row>
    <row r="2946" spans="30:31" x14ac:dyDescent="0.2">
      <c r="AD2946" s="7"/>
      <c r="AE2946" s="7"/>
    </row>
    <row r="2947" spans="30:31" x14ac:dyDescent="0.2">
      <c r="AD2947" s="7"/>
      <c r="AE2947" s="7"/>
    </row>
    <row r="2948" spans="30:31" x14ac:dyDescent="0.2">
      <c r="AD2948" s="7"/>
      <c r="AE2948" s="7"/>
    </row>
    <row r="2949" spans="30:31" x14ac:dyDescent="0.2">
      <c r="AD2949" s="7"/>
      <c r="AE2949" s="7"/>
    </row>
    <row r="2950" spans="30:31" x14ac:dyDescent="0.2">
      <c r="AD2950" s="7"/>
      <c r="AE2950" s="7"/>
    </row>
    <row r="2951" spans="30:31" x14ac:dyDescent="0.2">
      <c r="AD2951" s="7"/>
      <c r="AE2951" s="7"/>
    </row>
    <row r="2952" spans="30:31" x14ac:dyDescent="0.2">
      <c r="AD2952" s="7"/>
      <c r="AE2952" s="7"/>
    </row>
    <row r="2953" spans="30:31" x14ac:dyDescent="0.2">
      <c r="AD2953" s="7"/>
      <c r="AE2953" s="7"/>
    </row>
    <row r="2954" spans="30:31" x14ac:dyDescent="0.2">
      <c r="AD2954" s="7"/>
      <c r="AE2954" s="7"/>
    </row>
    <row r="2955" spans="30:31" x14ac:dyDescent="0.2">
      <c r="AD2955" s="7"/>
      <c r="AE2955" s="7"/>
    </row>
    <row r="2956" spans="30:31" x14ac:dyDescent="0.2">
      <c r="AD2956" s="7"/>
      <c r="AE2956" s="7"/>
    </row>
    <row r="2957" spans="30:31" x14ac:dyDescent="0.2">
      <c r="AD2957" s="7"/>
      <c r="AE2957" s="7"/>
    </row>
    <row r="2958" spans="30:31" x14ac:dyDescent="0.2">
      <c r="AD2958" s="7"/>
      <c r="AE2958" s="7"/>
    </row>
    <row r="2959" spans="30:31" x14ac:dyDescent="0.2">
      <c r="AD2959" s="7"/>
      <c r="AE2959" s="7"/>
    </row>
    <row r="2960" spans="30:31" x14ac:dyDescent="0.2">
      <c r="AD2960" s="7"/>
      <c r="AE2960" s="7"/>
    </row>
    <row r="2961" spans="30:31" x14ac:dyDescent="0.2">
      <c r="AD2961" s="7"/>
      <c r="AE2961" s="7"/>
    </row>
    <row r="2962" spans="30:31" x14ac:dyDescent="0.2">
      <c r="AD2962" s="7"/>
      <c r="AE2962" s="7"/>
    </row>
    <row r="2963" spans="30:31" x14ac:dyDescent="0.2">
      <c r="AD2963" s="7"/>
      <c r="AE2963" s="7"/>
    </row>
    <row r="2964" spans="30:31" x14ac:dyDescent="0.2">
      <c r="AD2964" s="7"/>
      <c r="AE2964" s="7"/>
    </row>
    <row r="2965" spans="30:31" x14ac:dyDescent="0.2">
      <c r="AD2965" s="7"/>
      <c r="AE2965" s="7"/>
    </row>
    <row r="2966" spans="30:31" x14ac:dyDescent="0.2">
      <c r="AD2966" s="7"/>
      <c r="AE2966" s="7"/>
    </row>
    <row r="2967" spans="30:31" x14ac:dyDescent="0.2">
      <c r="AD2967" s="7"/>
      <c r="AE2967" s="7"/>
    </row>
    <row r="2968" spans="30:31" x14ac:dyDescent="0.2">
      <c r="AD2968" s="7"/>
      <c r="AE2968" s="7"/>
    </row>
    <row r="2969" spans="30:31" x14ac:dyDescent="0.2">
      <c r="AD2969" s="7"/>
      <c r="AE2969" s="7"/>
    </row>
    <row r="2970" spans="30:31" x14ac:dyDescent="0.2">
      <c r="AD2970" s="7"/>
      <c r="AE2970" s="7"/>
    </row>
    <row r="2971" spans="30:31" x14ac:dyDescent="0.2">
      <c r="AD2971" s="7"/>
      <c r="AE2971" s="7"/>
    </row>
    <row r="2972" spans="30:31" x14ac:dyDescent="0.2">
      <c r="AD2972" s="7"/>
      <c r="AE2972" s="7"/>
    </row>
    <row r="2973" spans="30:31" x14ac:dyDescent="0.2">
      <c r="AD2973" s="7"/>
      <c r="AE2973" s="7"/>
    </row>
    <row r="2974" spans="30:31" x14ac:dyDescent="0.2">
      <c r="AD2974" s="7"/>
      <c r="AE2974" s="7"/>
    </row>
    <row r="2975" spans="30:31" x14ac:dyDescent="0.2">
      <c r="AD2975" s="7"/>
      <c r="AE2975" s="7"/>
    </row>
    <row r="2976" spans="30:31" x14ac:dyDescent="0.2">
      <c r="AD2976" s="7"/>
      <c r="AE2976" s="7"/>
    </row>
    <row r="2977" spans="30:31" x14ac:dyDescent="0.2">
      <c r="AD2977" s="7"/>
      <c r="AE2977" s="7"/>
    </row>
    <row r="2978" spans="30:31" x14ac:dyDescent="0.2">
      <c r="AD2978" s="7"/>
      <c r="AE2978" s="7"/>
    </row>
    <row r="2979" spans="30:31" x14ac:dyDescent="0.2">
      <c r="AD2979" s="7"/>
      <c r="AE2979" s="7"/>
    </row>
    <row r="2980" spans="30:31" x14ac:dyDescent="0.2">
      <c r="AD2980" s="7"/>
      <c r="AE2980" s="7"/>
    </row>
    <row r="2981" spans="30:31" x14ac:dyDescent="0.2">
      <c r="AD2981" s="7"/>
      <c r="AE2981" s="7"/>
    </row>
    <row r="2982" spans="30:31" x14ac:dyDescent="0.2">
      <c r="AD2982" s="7"/>
      <c r="AE2982" s="7"/>
    </row>
    <row r="2983" spans="30:31" x14ac:dyDescent="0.2">
      <c r="AD2983" s="7"/>
      <c r="AE2983" s="7"/>
    </row>
    <row r="2984" spans="30:31" x14ac:dyDescent="0.2">
      <c r="AD2984" s="7"/>
      <c r="AE2984" s="7"/>
    </row>
    <row r="2985" spans="30:31" x14ac:dyDescent="0.2">
      <c r="AD2985" s="7"/>
      <c r="AE2985" s="7"/>
    </row>
    <row r="2986" spans="30:31" x14ac:dyDescent="0.2">
      <c r="AD2986" s="7"/>
      <c r="AE2986" s="7"/>
    </row>
    <row r="2987" spans="30:31" x14ac:dyDescent="0.2">
      <c r="AD2987" s="7"/>
      <c r="AE2987" s="7"/>
    </row>
    <row r="2988" spans="30:31" x14ac:dyDescent="0.2">
      <c r="AD2988" s="7"/>
      <c r="AE2988" s="7"/>
    </row>
    <row r="2989" spans="30:31" x14ac:dyDescent="0.2">
      <c r="AD2989" s="7"/>
      <c r="AE2989" s="7"/>
    </row>
    <row r="2990" spans="30:31" x14ac:dyDescent="0.2">
      <c r="AD2990" s="7"/>
      <c r="AE2990" s="7"/>
    </row>
    <row r="2991" spans="30:31" x14ac:dyDescent="0.2">
      <c r="AD2991" s="7"/>
      <c r="AE2991" s="7"/>
    </row>
    <row r="2992" spans="30:31" x14ac:dyDescent="0.2">
      <c r="AD2992" s="7"/>
      <c r="AE2992" s="7"/>
    </row>
    <row r="2993" spans="30:31" x14ac:dyDescent="0.2">
      <c r="AD2993" s="7"/>
      <c r="AE2993" s="7"/>
    </row>
    <row r="2994" spans="30:31" x14ac:dyDescent="0.2">
      <c r="AD2994" s="7"/>
      <c r="AE2994" s="7"/>
    </row>
    <row r="2995" spans="30:31" x14ac:dyDescent="0.2">
      <c r="AD2995" s="7"/>
      <c r="AE2995" s="7"/>
    </row>
    <row r="2996" spans="30:31" x14ac:dyDescent="0.2">
      <c r="AD2996" s="7"/>
      <c r="AE2996" s="7"/>
    </row>
    <row r="2997" spans="30:31" x14ac:dyDescent="0.2">
      <c r="AD2997" s="7"/>
      <c r="AE2997" s="7"/>
    </row>
    <row r="2998" spans="30:31" x14ac:dyDescent="0.2">
      <c r="AD2998" s="7"/>
      <c r="AE2998" s="7"/>
    </row>
    <row r="2999" spans="30:31" x14ac:dyDescent="0.2">
      <c r="AD2999" s="7"/>
      <c r="AE2999" s="7"/>
    </row>
    <row r="3000" spans="30:31" x14ac:dyDescent="0.2">
      <c r="AD3000" s="7"/>
      <c r="AE3000" s="7"/>
    </row>
    <row r="3001" spans="30:31" x14ac:dyDescent="0.2">
      <c r="AD3001" s="7"/>
      <c r="AE3001" s="7"/>
    </row>
    <row r="3002" spans="30:31" x14ac:dyDescent="0.2">
      <c r="AD3002" s="7"/>
      <c r="AE3002" s="7"/>
    </row>
    <row r="3003" spans="30:31" x14ac:dyDescent="0.2">
      <c r="AD3003" s="7"/>
      <c r="AE3003" s="7"/>
    </row>
    <row r="3004" spans="30:31" x14ac:dyDescent="0.2">
      <c r="AD3004" s="7"/>
      <c r="AE3004" s="7"/>
    </row>
    <row r="3005" spans="30:31" x14ac:dyDescent="0.2">
      <c r="AD3005" s="7"/>
      <c r="AE3005" s="7"/>
    </row>
    <row r="3006" spans="30:31" x14ac:dyDescent="0.2">
      <c r="AD3006" s="7"/>
      <c r="AE3006" s="7"/>
    </row>
    <row r="3007" spans="30:31" x14ac:dyDescent="0.2">
      <c r="AD3007" s="7"/>
      <c r="AE3007" s="7"/>
    </row>
    <row r="3008" spans="30:31" x14ac:dyDescent="0.2">
      <c r="AD3008" s="7"/>
      <c r="AE3008" s="7"/>
    </row>
    <row r="3009" spans="30:31" x14ac:dyDescent="0.2">
      <c r="AD3009" s="7"/>
      <c r="AE3009" s="7"/>
    </row>
    <row r="3010" spans="30:31" x14ac:dyDescent="0.2">
      <c r="AD3010" s="7"/>
      <c r="AE3010" s="7"/>
    </row>
    <row r="3011" spans="30:31" x14ac:dyDescent="0.2">
      <c r="AD3011" s="7"/>
      <c r="AE3011" s="7"/>
    </row>
    <row r="3012" spans="30:31" x14ac:dyDescent="0.2">
      <c r="AD3012" s="7"/>
      <c r="AE3012" s="7"/>
    </row>
    <row r="3013" spans="30:31" x14ac:dyDescent="0.2">
      <c r="AD3013" s="7"/>
      <c r="AE3013" s="7"/>
    </row>
    <row r="3014" spans="30:31" x14ac:dyDescent="0.2">
      <c r="AD3014" s="7"/>
      <c r="AE3014" s="7"/>
    </row>
    <row r="3015" spans="30:31" x14ac:dyDescent="0.2">
      <c r="AD3015" s="7"/>
      <c r="AE3015" s="7"/>
    </row>
    <row r="3016" spans="30:31" x14ac:dyDescent="0.2">
      <c r="AD3016" s="7"/>
      <c r="AE3016" s="7"/>
    </row>
    <row r="3017" spans="30:31" x14ac:dyDescent="0.2">
      <c r="AD3017" s="7"/>
      <c r="AE3017" s="7"/>
    </row>
    <row r="3018" spans="30:31" x14ac:dyDescent="0.2">
      <c r="AD3018" s="7"/>
      <c r="AE3018" s="7"/>
    </row>
    <row r="3019" spans="30:31" x14ac:dyDescent="0.2">
      <c r="AD3019" s="7"/>
      <c r="AE3019" s="7"/>
    </row>
    <row r="3020" spans="30:31" x14ac:dyDescent="0.2">
      <c r="AD3020" s="7"/>
      <c r="AE3020" s="7"/>
    </row>
    <row r="3021" spans="30:31" x14ac:dyDescent="0.2">
      <c r="AD3021" s="7"/>
      <c r="AE3021" s="7"/>
    </row>
    <row r="3022" spans="30:31" x14ac:dyDescent="0.2">
      <c r="AD3022" s="7"/>
      <c r="AE3022" s="7"/>
    </row>
    <row r="3023" spans="30:31" x14ac:dyDescent="0.2">
      <c r="AD3023" s="7"/>
      <c r="AE3023" s="7"/>
    </row>
    <row r="3024" spans="30:31" x14ac:dyDescent="0.2">
      <c r="AD3024" s="7"/>
      <c r="AE3024" s="7"/>
    </row>
    <row r="3025" spans="30:31" x14ac:dyDescent="0.2">
      <c r="AD3025" s="7"/>
      <c r="AE3025" s="7"/>
    </row>
    <row r="3026" spans="30:31" x14ac:dyDescent="0.2">
      <c r="AD3026" s="7"/>
      <c r="AE3026" s="7"/>
    </row>
    <row r="3027" spans="30:31" x14ac:dyDescent="0.2">
      <c r="AD3027" s="7"/>
      <c r="AE3027" s="7"/>
    </row>
    <row r="3028" spans="30:31" x14ac:dyDescent="0.2">
      <c r="AD3028" s="7"/>
      <c r="AE3028" s="7"/>
    </row>
    <row r="3029" spans="30:31" x14ac:dyDescent="0.2">
      <c r="AD3029" s="7"/>
      <c r="AE3029" s="7"/>
    </row>
    <row r="3030" spans="30:31" x14ac:dyDescent="0.2">
      <c r="AD3030" s="7"/>
      <c r="AE3030" s="7"/>
    </row>
    <row r="3031" spans="30:31" x14ac:dyDescent="0.2">
      <c r="AD3031" s="7"/>
      <c r="AE3031" s="7"/>
    </row>
    <row r="3032" spans="30:31" x14ac:dyDescent="0.2">
      <c r="AD3032" s="7"/>
      <c r="AE3032" s="7"/>
    </row>
    <row r="3033" spans="30:31" x14ac:dyDescent="0.2">
      <c r="AD3033" s="7"/>
      <c r="AE3033" s="7"/>
    </row>
    <row r="3034" spans="30:31" x14ac:dyDescent="0.2">
      <c r="AD3034" s="7"/>
      <c r="AE3034" s="7"/>
    </row>
    <row r="3035" spans="30:31" x14ac:dyDescent="0.2">
      <c r="AD3035" s="7"/>
      <c r="AE3035" s="7"/>
    </row>
    <row r="3036" spans="30:31" x14ac:dyDescent="0.2">
      <c r="AD3036" s="7"/>
      <c r="AE3036" s="7"/>
    </row>
    <row r="3037" spans="30:31" x14ac:dyDescent="0.2">
      <c r="AD3037" s="7"/>
      <c r="AE3037" s="7"/>
    </row>
    <row r="3038" spans="30:31" x14ac:dyDescent="0.2">
      <c r="AD3038" s="7"/>
      <c r="AE3038" s="7"/>
    </row>
    <row r="3039" spans="30:31" x14ac:dyDescent="0.2">
      <c r="AD3039" s="7"/>
      <c r="AE3039" s="7"/>
    </row>
    <row r="3040" spans="30:31" x14ac:dyDescent="0.2">
      <c r="AD3040" s="7"/>
      <c r="AE3040" s="7"/>
    </row>
    <row r="3041" spans="30:31" x14ac:dyDescent="0.2">
      <c r="AD3041" s="7"/>
      <c r="AE3041" s="7"/>
    </row>
    <row r="3042" spans="30:31" x14ac:dyDescent="0.2">
      <c r="AD3042" s="7"/>
      <c r="AE3042" s="7"/>
    </row>
    <row r="3043" spans="30:31" x14ac:dyDescent="0.2">
      <c r="AD3043" s="7"/>
      <c r="AE3043" s="7"/>
    </row>
    <row r="3044" spans="30:31" x14ac:dyDescent="0.2">
      <c r="AD3044" s="7"/>
      <c r="AE3044" s="7"/>
    </row>
    <row r="3045" spans="30:31" x14ac:dyDescent="0.2">
      <c r="AD3045" s="7"/>
      <c r="AE3045" s="7"/>
    </row>
    <row r="3046" spans="30:31" x14ac:dyDescent="0.2">
      <c r="AD3046" s="7"/>
      <c r="AE3046" s="7"/>
    </row>
    <row r="3047" spans="30:31" x14ac:dyDescent="0.2">
      <c r="AD3047" s="7"/>
      <c r="AE3047" s="7"/>
    </row>
    <row r="3048" spans="30:31" x14ac:dyDescent="0.2">
      <c r="AD3048" s="7"/>
      <c r="AE3048" s="7"/>
    </row>
    <row r="3049" spans="30:31" x14ac:dyDescent="0.2">
      <c r="AD3049" s="7"/>
      <c r="AE3049" s="7"/>
    </row>
    <row r="3050" spans="30:31" x14ac:dyDescent="0.2">
      <c r="AD3050" s="7"/>
      <c r="AE3050" s="7"/>
    </row>
    <row r="3051" spans="30:31" x14ac:dyDescent="0.2">
      <c r="AD3051" s="7"/>
      <c r="AE3051" s="7"/>
    </row>
    <row r="3052" spans="30:31" x14ac:dyDescent="0.2">
      <c r="AD3052" s="7"/>
      <c r="AE3052" s="7"/>
    </row>
    <row r="3053" spans="30:31" x14ac:dyDescent="0.2">
      <c r="AD3053" s="7"/>
      <c r="AE3053" s="7"/>
    </row>
    <row r="3054" spans="30:31" x14ac:dyDescent="0.2">
      <c r="AD3054" s="7"/>
      <c r="AE3054" s="7"/>
    </row>
    <row r="3055" spans="30:31" x14ac:dyDescent="0.2">
      <c r="AD3055" s="7"/>
      <c r="AE3055" s="7"/>
    </row>
    <row r="3056" spans="30:31" x14ac:dyDescent="0.2">
      <c r="AD3056" s="7"/>
      <c r="AE3056" s="7"/>
    </row>
    <row r="3057" spans="30:31" x14ac:dyDescent="0.2">
      <c r="AD3057" s="7"/>
      <c r="AE3057" s="7"/>
    </row>
    <row r="3058" spans="30:31" x14ac:dyDescent="0.2">
      <c r="AD3058" s="7"/>
      <c r="AE3058" s="7"/>
    </row>
    <row r="3059" spans="30:31" x14ac:dyDescent="0.2">
      <c r="AD3059" s="7"/>
      <c r="AE3059" s="7"/>
    </row>
    <row r="3060" spans="30:31" x14ac:dyDescent="0.2">
      <c r="AD3060" s="7"/>
      <c r="AE3060" s="7"/>
    </row>
    <row r="3061" spans="30:31" x14ac:dyDescent="0.2">
      <c r="AD3061" s="7"/>
      <c r="AE3061" s="7"/>
    </row>
    <row r="3062" spans="30:31" x14ac:dyDescent="0.2">
      <c r="AD3062" s="7"/>
      <c r="AE3062" s="7"/>
    </row>
    <row r="3063" spans="30:31" x14ac:dyDescent="0.2">
      <c r="AD3063" s="7"/>
      <c r="AE3063" s="7"/>
    </row>
    <row r="3064" spans="30:31" x14ac:dyDescent="0.2">
      <c r="AD3064" s="7"/>
      <c r="AE3064" s="7"/>
    </row>
    <row r="3065" spans="30:31" x14ac:dyDescent="0.2">
      <c r="AD3065" s="7"/>
      <c r="AE3065" s="7"/>
    </row>
    <row r="3066" spans="30:31" x14ac:dyDescent="0.2">
      <c r="AD3066" s="7"/>
      <c r="AE3066" s="7"/>
    </row>
    <row r="3067" spans="30:31" x14ac:dyDescent="0.2">
      <c r="AD3067" s="7"/>
      <c r="AE3067" s="7"/>
    </row>
    <row r="3068" spans="30:31" x14ac:dyDescent="0.2">
      <c r="AD3068" s="7"/>
      <c r="AE3068" s="7"/>
    </row>
    <row r="3069" spans="30:31" x14ac:dyDescent="0.2">
      <c r="AD3069" s="7"/>
      <c r="AE3069" s="7"/>
    </row>
    <row r="3070" spans="30:31" x14ac:dyDescent="0.2">
      <c r="AD3070" s="7"/>
      <c r="AE3070" s="7"/>
    </row>
    <row r="3071" spans="30:31" x14ac:dyDescent="0.2">
      <c r="AD3071" s="7"/>
      <c r="AE3071" s="7"/>
    </row>
    <row r="3072" spans="30:31" x14ac:dyDescent="0.2">
      <c r="AD3072" s="7"/>
      <c r="AE3072" s="7"/>
    </row>
    <row r="3073" spans="30:31" x14ac:dyDescent="0.2">
      <c r="AD3073" s="7"/>
      <c r="AE3073" s="7"/>
    </row>
    <row r="3074" spans="30:31" x14ac:dyDescent="0.2">
      <c r="AD3074" s="7"/>
      <c r="AE3074" s="7"/>
    </row>
    <row r="3075" spans="30:31" x14ac:dyDescent="0.2">
      <c r="AD3075" s="7"/>
      <c r="AE3075" s="7"/>
    </row>
    <row r="3076" spans="30:31" x14ac:dyDescent="0.2">
      <c r="AD3076" s="7"/>
      <c r="AE3076" s="7"/>
    </row>
    <row r="3077" spans="30:31" x14ac:dyDescent="0.2">
      <c r="AD3077" s="7"/>
      <c r="AE3077" s="7"/>
    </row>
    <row r="3078" spans="30:31" x14ac:dyDescent="0.2">
      <c r="AD3078" s="7"/>
      <c r="AE3078" s="7"/>
    </row>
    <row r="3079" spans="30:31" x14ac:dyDescent="0.2">
      <c r="AD3079" s="7"/>
      <c r="AE3079" s="7"/>
    </row>
    <row r="3080" spans="30:31" x14ac:dyDescent="0.2">
      <c r="AD3080" s="7"/>
      <c r="AE3080" s="7"/>
    </row>
    <row r="3081" spans="30:31" x14ac:dyDescent="0.2">
      <c r="AD3081" s="7"/>
      <c r="AE3081" s="7"/>
    </row>
    <row r="3082" spans="30:31" x14ac:dyDescent="0.2">
      <c r="AD3082" s="7"/>
      <c r="AE3082" s="7"/>
    </row>
    <row r="3083" spans="30:31" x14ac:dyDescent="0.2">
      <c r="AD3083" s="7"/>
      <c r="AE3083" s="7"/>
    </row>
    <row r="3084" spans="30:31" x14ac:dyDescent="0.2">
      <c r="AD3084" s="7"/>
      <c r="AE3084" s="7"/>
    </row>
    <row r="3085" spans="30:31" x14ac:dyDescent="0.2">
      <c r="AD3085" s="7"/>
      <c r="AE3085" s="7"/>
    </row>
    <row r="3086" spans="30:31" x14ac:dyDescent="0.2">
      <c r="AD3086" s="7"/>
      <c r="AE3086" s="7"/>
    </row>
    <row r="3087" spans="30:31" x14ac:dyDescent="0.2">
      <c r="AD3087" s="7"/>
      <c r="AE3087" s="7"/>
    </row>
    <row r="3088" spans="30:31" x14ac:dyDescent="0.2">
      <c r="AD3088" s="7"/>
      <c r="AE3088" s="7"/>
    </row>
    <row r="3089" spans="30:31" x14ac:dyDescent="0.2">
      <c r="AD3089" s="7"/>
      <c r="AE3089" s="7"/>
    </row>
    <row r="3090" spans="30:31" x14ac:dyDescent="0.2">
      <c r="AD3090" s="7"/>
      <c r="AE3090" s="7"/>
    </row>
    <row r="3091" spans="30:31" x14ac:dyDescent="0.2">
      <c r="AD3091" s="7"/>
      <c r="AE3091" s="7"/>
    </row>
    <row r="3092" spans="30:31" x14ac:dyDescent="0.2">
      <c r="AD3092" s="7"/>
      <c r="AE3092" s="7"/>
    </row>
    <row r="3093" spans="30:31" x14ac:dyDescent="0.2">
      <c r="AD3093" s="7"/>
      <c r="AE3093" s="7"/>
    </row>
    <row r="3094" spans="30:31" x14ac:dyDescent="0.2">
      <c r="AD3094" s="7"/>
      <c r="AE3094" s="7"/>
    </row>
    <row r="3095" spans="30:31" x14ac:dyDescent="0.2">
      <c r="AD3095" s="7"/>
      <c r="AE3095" s="7"/>
    </row>
    <row r="3096" spans="30:31" x14ac:dyDescent="0.2">
      <c r="AD3096" s="7"/>
      <c r="AE3096" s="7"/>
    </row>
    <row r="3097" spans="30:31" x14ac:dyDescent="0.2">
      <c r="AD3097" s="7"/>
      <c r="AE3097" s="7"/>
    </row>
    <row r="3098" spans="30:31" x14ac:dyDescent="0.2">
      <c r="AD3098" s="7"/>
      <c r="AE3098" s="7"/>
    </row>
    <row r="3099" spans="30:31" x14ac:dyDescent="0.2">
      <c r="AD3099" s="7"/>
      <c r="AE3099" s="7"/>
    </row>
    <row r="3100" spans="30:31" x14ac:dyDescent="0.2">
      <c r="AD3100" s="7"/>
      <c r="AE3100" s="7"/>
    </row>
    <row r="3101" spans="30:31" x14ac:dyDescent="0.2">
      <c r="AD3101" s="7"/>
      <c r="AE3101" s="7"/>
    </row>
    <row r="3102" spans="30:31" x14ac:dyDescent="0.2">
      <c r="AD3102" s="7"/>
      <c r="AE3102" s="7"/>
    </row>
    <row r="3103" spans="30:31" x14ac:dyDescent="0.2">
      <c r="AD3103" s="7"/>
      <c r="AE3103" s="7"/>
    </row>
    <row r="3104" spans="30:31" x14ac:dyDescent="0.2">
      <c r="AD3104" s="7"/>
      <c r="AE3104" s="7"/>
    </row>
    <row r="3105" spans="30:31" x14ac:dyDescent="0.2">
      <c r="AD3105" s="7"/>
      <c r="AE3105" s="7"/>
    </row>
    <row r="3106" spans="30:31" x14ac:dyDescent="0.2">
      <c r="AD3106" s="7"/>
      <c r="AE3106" s="7"/>
    </row>
    <row r="3107" spans="30:31" x14ac:dyDescent="0.2">
      <c r="AD3107" s="7"/>
      <c r="AE3107" s="7"/>
    </row>
    <row r="3108" spans="30:31" x14ac:dyDescent="0.2">
      <c r="AD3108" s="7"/>
      <c r="AE3108" s="7"/>
    </row>
    <row r="3109" spans="30:31" x14ac:dyDescent="0.2">
      <c r="AD3109" s="7"/>
      <c r="AE3109" s="7"/>
    </row>
    <row r="3110" spans="30:31" x14ac:dyDescent="0.2">
      <c r="AD3110" s="7"/>
      <c r="AE3110" s="7"/>
    </row>
    <row r="3111" spans="30:31" x14ac:dyDescent="0.2">
      <c r="AD3111" s="7"/>
      <c r="AE3111" s="7"/>
    </row>
    <row r="3112" spans="30:31" x14ac:dyDescent="0.2">
      <c r="AD3112" s="7"/>
      <c r="AE3112" s="7"/>
    </row>
    <row r="3113" spans="30:31" x14ac:dyDescent="0.2">
      <c r="AD3113" s="7"/>
      <c r="AE3113" s="7"/>
    </row>
    <row r="3114" spans="30:31" x14ac:dyDescent="0.2">
      <c r="AD3114" s="7"/>
      <c r="AE3114" s="7"/>
    </row>
    <row r="3115" spans="30:31" x14ac:dyDescent="0.2">
      <c r="AD3115" s="7"/>
      <c r="AE3115" s="7"/>
    </row>
    <row r="3116" spans="30:31" x14ac:dyDescent="0.2">
      <c r="AD3116" s="7"/>
      <c r="AE3116" s="7"/>
    </row>
    <row r="3117" spans="30:31" x14ac:dyDescent="0.2">
      <c r="AD3117" s="7"/>
      <c r="AE3117" s="7"/>
    </row>
    <row r="3118" spans="30:31" x14ac:dyDescent="0.2">
      <c r="AD3118" s="7"/>
      <c r="AE3118" s="7"/>
    </row>
    <row r="3119" spans="30:31" x14ac:dyDescent="0.2">
      <c r="AD3119" s="7"/>
      <c r="AE3119" s="7"/>
    </row>
    <row r="3120" spans="30:31" x14ac:dyDescent="0.2">
      <c r="AD3120" s="7"/>
      <c r="AE3120" s="7"/>
    </row>
    <row r="3121" spans="30:31" x14ac:dyDescent="0.2">
      <c r="AD3121" s="7"/>
      <c r="AE3121" s="7"/>
    </row>
    <row r="3122" spans="30:31" x14ac:dyDescent="0.2">
      <c r="AD3122" s="7"/>
      <c r="AE3122" s="7"/>
    </row>
    <row r="3123" spans="30:31" x14ac:dyDescent="0.2">
      <c r="AD3123" s="7"/>
      <c r="AE3123" s="7"/>
    </row>
    <row r="3124" spans="30:31" x14ac:dyDescent="0.2">
      <c r="AD3124" s="7"/>
      <c r="AE3124" s="7"/>
    </row>
    <row r="3125" spans="30:31" x14ac:dyDescent="0.2">
      <c r="AD3125" s="7"/>
      <c r="AE3125" s="7"/>
    </row>
    <row r="3126" spans="30:31" x14ac:dyDescent="0.2">
      <c r="AD3126" s="7"/>
      <c r="AE3126" s="7"/>
    </row>
    <row r="3127" spans="30:31" x14ac:dyDescent="0.2">
      <c r="AD3127" s="7"/>
      <c r="AE3127" s="7"/>
    </row>
    <row r="3128" spans="30:31" x14ac:dyDescent="0.2">
      <c r="AD3128" s="7"/>
      <c r="AE3128" s="7"/>
    </row>
    <row r="3129" spans="30:31" x14ac:dyDescent="0.2">
      <c r="AD3129" s="7"/>
      <c r="AE3129" s="7"/>
    </row>
    <row r="3130" spans="30:31" x14ac:dyDescent="0.2">
      <c r="AD3130" s="7"/>
      <c r="AE3130" s="7"/>
    </row>
    <row r="3131" spans="30:31" x14ac:dyDescent="0.2">
      <c r="AD3131" s="7"/>
      <c r="AE3131" s="7"/>
    </row>
    <row r="3132" spans="30:31" x14ac:dyDescent="0.2">
      <c r="AD3132" s="7"/>
      <c r="AE3132" s="7"/>
    </row>
    <row r="3133" spans="30:31" x14ac:dyDescent="0.2">
      <c r="AD3133" s="7"/>
      <c r="AE3133" s="7"/>
    </row>
    <row r="3134" spans="30:31" x14ac:dyDescent="0.2">
      <c r="AD3134" s="7"/>
      <c r="AE3134" s="7"/>
    </row>
    <row r="3135" spans="30:31" x14ac:dyDescent="0.2">
      <c r="AD3135" s="7"/>
      <c r="AE3135" s="7"/>
    </row>
    <row r="3136" spans="30:31" x14ac:dyDescent="0.2">
      <c r="AD3136" s="7"/>
      <c r="AE3136" s="7"/>
    </row>
    <row r="3137" spans="30:31" x14ac:dyDescent="0.2">
      <c r="AD3137" s="7"/>
      <c r="AE3137" s="7"/>
    </row>
    <row r="3138" spans="30:31" x14ac:dyDescent="0.2">
      <c r="AD3138" s="7"/>
      <c r="AE3138" s="7"/>
    </row>
    <row r="3139" spans="30:31" x14ac:dyDescent="0.2">
      <c r="AD3139" s="7"/>
      <c r="AE3139" s="7"/>
    </row>
    <row r="3140" spans="30:31" x14ac:dyDescent="0.2">
      <c r="AD3140" s="7"/>
      <c r="AE3140" s="7"/>
    </row>
    <row r="3141" spans="30:31" x14ac:dyDescent="0.2">
      <c r="AD3141" s="7"/>
      <c r="AE3141" s="7"/>
    </row>
    <row r="3142" spans="30:31" x14ac:dyDescent="0.2">
      <c r="AD3142" s="7"/>
      <c r="AE3142" s="7"/>
    </row>
    <row r="3143" spans="30:31" x14ac:dyDescent="0.2">
      <c r="AD3143" s="7"/>
      <c r="AE3143" s="7"/>
    </row>
    <row r="3144" spans="30:31" x14ac:dyDescent="0.2">
      <c r="AD3144" s="7"/>
      <c r="AE3144" s="7"/>
    </row>
    <row r="3145" spans="30:31" x14ac:dyDescent="0.2">
      <c r="AD3145" s="7"/>
      <c r="AE3145" s="7"/>
    </row>
    <row r="3146" spans="30:31" x14ac:dyDescent="0.2">
      <c r="AD3146" s="7"/>
      <c r="AE3146" s="7"/>
    </row>
    <row r="3147" spans="30:31" x14ac:dyDescent="0.2">
      <c r="AD3147" s="7"/>
      <c r="AE3147" s="7"/>
    </row>
    <row r="3148" spans="30:31" x14ac:dyDescent="0.2">
      <c r="AD3148" s="7"/>
      <c r="AE3148" s="7"/>
    </row>
    <row r="3149" spans="30:31" x14ac:dyDescent="0.2">
      <c r="AD3149" s="7"/>
      <c r="AE3149" s="7"/>
    </row>
    <row r="3150" spans="30:31" x14ac:dyDescent="0.2">
      <c r="AD3150" s="7"/>
      <c r="AE3150" s="7"/>
    </row>
    <row r="3151" spans="30:31" x14ac:dyDescent="0.2">
      <c r="AD3151" s="7"/>
      <c r="AE3151" s="7"/>
    </row>
    <row r="3152" spans="30:31" x14ac:dyDescent="0.2">
      <c r="AD3152" s="7"/>
      <c r="AE3152" s="7"/>
    </row>
    <row r="3153" spans="30:31" x14ac:dyDescent="0.2">
      <c r="AD3153" s="7"/>
      <c r="AE3153" s="7"/>
    </row>
    <row r="3154" spans="30:31" x14ac:dyDescent="0.2">
      <c r="AD3154" s="7"/>
      <c r="AE3154" s="7"/>
    </row>
    <row r="3155" spans="30:31" x14ac:dyDescent="0.2">
      <c r="AD3155" s="7"/>
      <c r="AE3155" s="7"/>
    </row>
    <row r="3156" spans="30:31" x14ac:dyDescent="0.2">
      <c r="AD3156" s="7"/>
      <c r="AE3156" s="7"/>
    </row>
    <row r="3157" spans="30:31" x14ac:dyDescent="0.2">
      <c r="AD3157" s="7"/>
      <c r="AE3157" s="7"/>
    </row>
    <row r="3158" spans="30:31" x14ac:dyDescent="0.2">
      <c r="AD3158" s="7"/>
      <c r="AE3158" s="7"/>
    </row>
    <row r="3159" spans="30:31" x14ac:dyDescent="0.2">
      <c r="AD3159" s="7"/>
      <c r="AE3159" s="7"/>
    </row>
    <row r="3160" spans="30:31" x14ac:dyDescent="0.2">
      <c r="AD3160" s="7"/>
      <c r="AE3160" s="7"/>
    </row>
    <row r="3161" spans="30:31" x14ac:dyDescent="0.2">
      <c r="AD3161" s="7"/>
      <c r="AE3161" s="7"/>
    </row>
    <row r="3162" spans="30:31" x14ac:dyDescent="0.2">
      <c r="AD3162" s="7"/>
      <c r="AE3162" s="7"/>
    </row>
    <row r="3163" spans="30:31" x14ac:dyDescent="0.2">
      <c r="AD3163" s="7"/>
      <c r="AE3163" s="7"/>
    </row>
    <row r="3164" spans="30:31" x14ac:dyDescent="0.2">
      <c r="AD3164" s="7"/>
      <c r="AE3164" s="7"/>
    </row>
    <row r="3165" spans="30:31" x14ac:dyDescent="0.2">
      <c r="AD3165" s="7"/>
      <c r="AE3165" s="7"/>
    </row>
    <row r="3166" spans="30:31" x14ac:dyDescent="0.2">
      <c r="AD3166" s="7"/>
      <c r="AE3166" s="7"/>
    </row>
    <row r="3167" spans="30:31" x14ac:dyDescent="0.2">
      <c r="AD3167" s="7"/>
      <c r="AE3167" s="7"/>
    </row>
    <row r="3168" spans="30:31" x14ac:dyDescent="0.2">
      <c r="AD3168" s="7"/>
      <c r="AE3168" s="7"/>
    </row>
    <row r="3169" spans="30:31" x14ac:dyDescent="0.2">
      <c r="AD3169" s="7"/>
      <c r="AE3169" s="7"/>
    </row>
    <row r="3170" spans="30:31" x14ac:dyDescent="0.2">
      <c r="AD3170" s="7"/>
      <c r="AE3170" s="7"/>
    </row>
    <row r="3171" spans="30:31" x14ac:dyDescent="0.2">
      <c r="AD3171" s="7"/>
      <c r="AE3171" s="7"/>
    </row>
    <row r="3172" spans="30:31" x14ac:dyDescent="0.2">
      <c r="AD3172" s="7"/>
      <c r="AE3172" s="7"/>
    </row>
    <row r="3173" spans="30:31" x14ac:dyDescent="0.2">
      <c r="AD3173" s="7"/>
      <c r="AE3173" s="7"/>
    </row>
    <row r="3174" spans="30:31" x14ac:dyDescent="0.2">
      <c r="AD3174" s="7"/>
      <c r="AE3174" s="7"/>
    </row>
    <row r="3175" spans="30:31" x14ac:dyDescent="0.2">
      <c r="AD3175" s="7"/>
      <c r="AE3175" s="7"/>
    </row>
    <row r="3176" spans="30:31" x14ac:dyDescent="0.2">
      <c r="AD3176" s="7"/>
      <c r="AE3176" s="7"/>
    </row>
    <row r="3177" spans="30:31" x14ac:dyDescent="0.2">
      <c r="AD3177" s="7"/>
      <c r="AE3177" s="7"/>
    </row>
    <row r="3178" spans="30:31" x14ac:dyDescent="0.2">
      <c r="AD3178" s="7"/>
      <c r="AE3178" s="7"/>
    </row>
    <row r="3179" spans="30:31" x14ac:dyDescent="0.2">
      <c r="AD3179" s="7"/>
      <c r="AE3179" s="7"/>
    </row>
    <row r="3180" spans="30:31" x14ac:dyDescent="0.2">
      <c r="AD3180" s="7"/>
      <c r="AE3180" s="7"/>
    </row>
    <row r="3181" spans="30:31" x14ac:dyDescent="0.2">
      <c r="AD3181" s="7"/>
      <c r="AE3181" s="7"/>
    </row>
    <row r="3182" spans="30:31" x14ac:dyDescent="0.2">
      <c r="AD3182" s="7"/>
      <c r="AE3182" s="7"/>
    </row>
    <row r="3183" spans="30:31" x14ac:dyDescent="0.2">
      <c r="AD3183" s="7"/>
      <c r="AE3183" s="7"/>
    </row>
    <row r="3184" spans="30:31" x14ac:dyDescent="0.2">
      <c r="AD3184" s="7"/>
      <c r="AE3184" s="7"/>
    </row>
    <row r="3185" spans="30:31" x14ac:dyDescent="0.2">
      <c r="AD3185" s="7"/>
      <c r="AE3185" s="7"/>
    </row>
    <row r="3186" spans="30:31" x14ac:dyDescent="0.2">
      <c r="AD3186" s="7"/>
      <c r="AE3186" s="7"/>
    </row>
    <row r="3187" spans="30:31" x14ac:dyDescent="0.2">
      <c r="AD3187" s="7"/>
      <c r="AE3187" s="7"/>
    </row>
    <row r="3188" spans="30:31" x14ac:dyDescent="0.2">
      <c r="AD3188" s="7"/>
      <c r="AE3188" s="7"/>
    </row>
    <row r="3189" spans="30:31" x14ac:dyDescent="0.2">
      <c r="AD3189" s="7"/>
      <c r="AE3189" s="7"/>
    </row>
    <row r="3190" spans="30:31" x14ac:dyDescent="0.2">
      <c r="AD3190" s="7"/>
      <c r="AE3190" s="7"/>
    </row>
    <row r="3191" spans="30:31" x14ac:dyDescent="0.2">
      <c r="AD3191" s="7"/>
      <c r="AE3191" s="7"/>
    </row>
    <row r="3192" spans="30:31" x14ac:dyDescent="0.2">
      <c r="AD3192" s="7"/>
      <c r="AE3192" s="7"/>
    </row>
    <row r="3193" spans="30:31" x14ac:dyDescent="0.2">
      <c r="AD3193" s="7"/>
      <c r="AE3193" s="7"/>
    </row>
    <row r="3194" spans="30:31" x14ac:dyDescent="0.2">
      <c r="AD3194" s="7"/>
      <c r="AE3194" s="7"/>
    </row>
    <row r="3195" spans="30:31" x14ac:dyDescent="0.2">
      <c r="AD3195" s="7"/>
      <c r="AE3195" s="7"/>
    </row>
    <row r="3196" spans="30:31" x14ac:dyDescent="0.2">
      <c r="AD3196" s="7"/>
      <c r="AE3196" s="7"/>
    </row>
    <row r="3197" spans="30:31" x14ac:dyDescent="0.2">
      <c r="AD3197" s="7"/>
      <c r="AE3197" s="7"/>
    </row>
    <row r="3198" spans="30:31" x14ac:dyDescent="0.2">
      <c r="AD3198" s="7"/>
      <c r="AE3198" s="7"/>
    </row>
    <row r="3199" spans="30:31" x14ac:dyDescent="0.2">
      <c r="AD3199" s="7"/>
      <c r="AE3199" s="7"/>
    </row>
    <row r="3200" spans="30:31" x14ac:dyDescent="0.2">
      <c r="AD3200" s="7"/>
      <c r="AE3200" s="7"/>
    </row>
    <row r="3201" spans="30:31" x14ac:dyDescent="0.2">
      <c r="AD3201" s="7"/>
      <c r="AE3201" s="7"/>
    </row>
    <row r="3202" spans="30:31" x14ac:dyDescent="0.2">
      <c r="AD3202" s="7"/>
      <c r="AE3202" s="7"/>
    </row>
    <row r="3203" spans="30:31" x14ac:dyDescent="0.2">
      <c r="AD3203" s="7"/>
      <c r="AE3203" s="7"/>
    </row>
    <row r="3204" spans="30:31" x14ac:dyDescent="0.2">
      <c r="AD3204" s="7"/>
      <c r="AE3204" s="7"/>
    </row>
    <row r="3205" spans="30:31" x14ac:dyDescent="0.2">
      <c r="AD3205" s="7"/>
      <c r="AE3205" s="7"/>
    </row>
    <row r="3206" spans="30:31" x14ac:dyDescent="0.2">
      <c r="AD3206" s="7"/>
      <c r="AE3206" s="7"/>
    </row>
    <row r="3207" spans="30:31" x14ac:dyDescent="0.2">
      <c r="AD3207" s="7"/>
      <c r="AE3207" s="7"/>
    </row>
    <row r="3208" spans="30:31" x14ac:dyDescent="0.2">
      <c r="AD3208" s="7"/>
      <c r="AE3208" s="7"/>
    </row>
    <row r="3209" spans="30:31" x14ac:dyDescent="0.2">
      <c r="AD3209" s="7"/>
      <c r="AE3209" s="7"/>
    </row>
    <row r="3210" spans="30:31" x14ac:dyDescent="0.2">
      <c r="AD3210" s="7"/>
      <c r="AE3210" s="7"/>
    </row>
    <row r="3211" spans="30:31" x14ac:dyDescent="0.2">
      <c r="AD3211" s="7"/>
      <c r="AE3211" s="7"/>
    </row>
    <row r="3212" spans="30:31" x14ac:dyDescent="0.2">
      <c r="AD3212" s="7"/>
      <c r="AE3212" s="7"/>
    </row>
    <row r="3213" spans="30:31" x14ac:dyDescent="0.2">
      <c r="AD3213" s="7"/>
      <c r="AE3213" s="7"/>
    </row>
    <row r="3214" spans="30:31" x14ac:dyDescent="0.2">
      <c r="AD3214" s="7"/>
      <c r="AE3214" s="7"/>
    </row>
    <row r="3215" spans="30:31" x14ac:dyDescent="0.2">
      <c r="AD3215" s="7"/>
      <c r="AE3215" s="7"/>
    </row>
    <row r="3216" spans="30:31" x14ac:dyDescent="0.2">
      <c r="AD3216" s="7"/>
      <c r="AE3216" s="7"/>
    </row>
    <row r="3217" spans="30:31" x14ac:dyDescent="0.2">
      <c r="AD3217" s="7"/>
      <c r="AE3217" s="7"/>
    </row>
    <row r="3218" spans="30:31" x14ac:dyDescent="0.2">
      <c r="AD3218" s="7"/>
      <c r="AE3218" s="7"/>
    </row>
    <row r="3219" spans="30:31" x14ac:dyDescent="0.2">
      <c r="AD3219" s="7"/>
      <c r="AE3219" s="7"/>
    </row>
    <row r="3220" spans="30:31" x14ac:dyDescent="0.2">
      <c r="AD3220" s="7"/>
      <c r="AE3220" s="7"/>
    </row>
    <row r="3221" spans="30:31" x14ac:dyDescent="0.2">
      <c r="AD3221" s="7"/>
      <c r="AE3221" s="7"/>
    </row>
    <row r="3222" spans="30:31" x14ac:dyDescent="0.2">
      <c r="AD3222" s="7"/>
      <c r="AE3222" s="7"/>
    </row>
    <row r="3223" spans="30:31" x14ac:dyDescent="0.2">
      <c r="AD3223" s="7"/>
      <c r="AE3223" s="7"/>
    </row>
    <row r="3224" spans="30:31" x14ac:dyDescent="0.2">
      <c r="AD3224" s="7"/>
      <c r="AE3224" s="7"/>
    </row>
    <row r="3225" spans="30:31" x14ac:dyDescent="0.2">
      <c r="AD3225" s="7"/>
      <c r="AE3225" s="7"/>
    </row>
    <row r="3226" spans="30:31" x14ac:dyDescent="0.2">
      <c r="AD3226" s="7"/>
      <c r="AE3226" s="7"/>
    </row>
    <row r="3227" spans="30:31" x14ac:dyDescent="0.2">
      <c r="AD3227" s="7"/>
      <c r="AE3227" s="7"/>
    </row>
    <row r="3228" spans="30:31" x14ac:dyDescent="0.2">
      <c r="AD3228" s="7"/>
      <c r="AE3228" s="7"/>
    </row>
    <row r="3229" spans="30:31" x14ac:dyDescent="0.2">
      <c r="AD3229" s="7"/>
      <c r="AE3229" s="7"/>
    </row>
    <row r="3230" spans="30:31" x14ac:dyDescent="0.2">
      <c r="AD3230" s="7"/>
      <c r="AE3230" s="7"/>
    </row>
    <row r="3231" spans="30:31" x14ac:dyDescent="0.2">
      <c r="AD3231" s="7"/>
      <c r="AE3231" s="7"/>
    </row>
    <row r="3232" spans="30:31" x14ac:dyDescent="0.2">
      <c r="AD3232" s="7"/>
      <c r="AE3232" s="7"/>
    </row>
    <row r="3233" spans="30:31" x14ac:dyDescent="0.2">
      <c r="AD3233" s="7"/>
      <c r="AE3233" s="7"/>
    </row>
    <row r="3234" spans="30:31" x14ac:dyDescent="0.2">
      <c r="AD3234" s="7"/>
      <c r="AE3234" s="7"/>
    </row>
    <row r="3235" spans="30:31" x14ac:dyDescent="0.2">
      <c r="AD3235" s="7"/>
      <c r="AE3235" s="7"/>
    </row>
    <row r="3236" spans="30:31" x14ac:dyDescent="0.2">
      <c r="AD3236" s="7"/>
      <c r="AE3236" s="7"/>
    </row>
    <row r="3237" spans="30:31" x14ac:dyDescent="0.2">
      <c r="AD3237" s="7"/>
      <c r="AE3237" s="7"/>
    </row>
    <row r="3238" spans="30:31" x14ac:dyDescent="0.2">
      <c r="AD3238" s="7"/>
      <c r="AE3238" s="7"/>
    </row>
    <row r="3239" spans="30:31" x14ac:dyDescent="0.2">
      <c r="AD3239" s="7"/>
      <c r="AE3239" s="7"/>
    </row>
    <row r="3240" spans="30:31" x14ac:dyDescent="0.2">
      <c r="AD3240" s="7"/>
      <c r="AE3240" s="7"/>
    </row>
    <row r="3241" spans="30:31" x14ac:dyDescent="0.2">
      <c r="AD3241" s="7"/>
      <c r="AE3241" s="7"/>
    </row>
    <row r="3242" spans="30:31" x14ac:dyDescent="0.2">
      <c r="AD3242" s="7"/>
      <c r="AE3242" s="7"/>
    </row>
    <row r="3243" spans="30:31" x14ac:dyDescent="0.2">
      <c r="AD3243" s="7"/>
      <c r="AE3243" s="7"/>
    </row>
    <row r="3244" spans="30:31" x14ac:dyDescent="0.2">
      <c r="AD3244" s="7"/>
      <c r="AE3244" s="7"/>
    </row>
    <row r="3245" spans="30:31" x14ac:dyDescent="0.2">
      <c r="AD3245" s="7"/>
      <c r="AE3245" s="7"/>
    </row>
    <row r="3246" spans="30:31" x14ac:dyDescent="0.2">
      <c r="AD3246" s="7"/>
      <c r="AE3246" s="7"/>
    </row>
    <row r="3247" spans="30:31" x14ac:dyDescent="0.2">
      <c r="AD3247" s="7"/>
      <c r="AE3247" s="7"/>
    </row>
    <row r="3248" spans="30:31" x14ac:dyDescent="0.2">
      <c r="AD3248" s="7"/>
      <c r="AE3248" s="7"/>
    </row>
    <row r="3249" spans="30:31" x14ac:dyDescent="0.2">
      <c r="AD3249" s="7"/>
      <c r="AE3249" s="7"/>
    </row>
    <row r="3250" spans="30:31" x14ac:dyDescent="0.2">
      <c r="AD3250" s="7"/>
      <c r="AE3250" s="7"/>
    </row>
    <row r="3251" spans="30:31" x14ac:dyDescent="0.2">
      <c r="AD3251" s="7"/>
      <c r="AE3251" s="7"/>
    </row>
    <row r="3252" spans="30:31" x14ac:dyDescent="0.2">
      <c r="AD3252" s="7"/>
      <c r="AE3252" s="7"/>
    </row>
    <row r="3253" spans="30:31" x14ac:dyDescent="0.2">
      <c r="AD3253" s="7"/>
      <c r="AE3253" s="7"/>
    </row>
    <row r="3254" spans="30:31" x14ac:dyDescent="0.2">
      <c r="AD3254" s="7"/>
      <c r="AE3254" s="7"/>
    </row>
    <row r="3255" spans="30:31" x14ac:dyDescent="0.2">
      <c r="AD3255" s="7"/>
      <c r="AE3255" s="7"/>
    </row>
    <row r="3256" spans="30:31" x14ac:dyDescent="0.2">
      <c r="AD3256" s="7"/>
      <c r="AE3256" s="7"/>
    </row>
    <row r="3257" spans="30:31" x14ac:dyDescent="0.2">
      <c r="AD3257" s="7"/>
      <c r="AE3257" s="7"/>
    </row>
    <row r="3258" spans="30:31" x14ac:dyDescent="0.2">
      <c r="AD3258" s="7"/>
      <c r="AE3258" s="7"/>
    </row>
    <row r="3259" spans="30:31" x14ac:dyDescent="0.2">
      <c r="AD3259" s="7"/>
      <c r="AE3259" s="7"/>
    </row>
    <row r="3260" spans="30:31" x14ac:dyDescent="0.2">
      <c r="AD3260" s="7"/>
      <c r="AE3260" s="7"/>
    </row>
    <row r="3261" spans="30:31" x14ac:dyDescent="0.2">
      <c r="AD3261" s="7"/>
      <c r="AE3261" s="7"/>
    </row>
    <row r="3262" spans="30:31" x14ac:dyDescent="0.2">
      <c r="AD3262" s="7"/>
      <c r="AE3262" s="7"/>
    </row>
    <row r="3263" spans="30:31" x14ac:dyDescent="0.2">
      <c r="AD3263" s="7"/>
      <c r="AE3263" s="7"/>
    </row>
    <row r="3264" spans="30:31" x14ac:dyDescent="0.2">
      <c r="AD3264" s="7"/>
      <c r="AE3264" s="7"/>
    </row>
    <row r="3265" spans="30:31" x14ac:dyDescent="0.2">
      <c r="AD3265" s="7"/>
      <c r="AE3265" s="7"/>
    </row>
    <row r="3266" spans="30:31" x14ac:dyDescent="0.2">
      <c r="AD3266" s="7"/>
      <c r="AE3266" s="7"/>
    </row>
    <row r="3267" spans="30:31" x14ac:dyDescent="0.2">
      <c r="AD3267" s="7"/>
      <c r="AE3267" s="7"/>
    </row>
    <row r="3268" spans="30:31" x14ac:dyDescent="0.2">
      <c r="AD3268" s="7"/>
      <c r="AE3268" s="7"/>
    </row>
    <row r="3269" spans="30:31" x14ac:dyDescent="0.2">
      <c r="AD3269" s="7"/>
      <c r="AE3269" s="7"/>
    </row>
    <row r="3270" spans="30:31" x14ac:dyDescent="0.2">
      <c r="AD3270" s="7"/>
      <c r="AE3270" s="7"/>
    </row>
    <row r="3271" spans="30:31" x14ac:dyDescent="0.2">
      <c r="AD3271" s="7"/>
      <c r="AE3271" s="7"/>
    </row>
    <row r="3272" spans="30:31" x14ac:dyDescent="0.2">
      <c r="AD3272" s="7"/>
      <c r="AE3272" s="7"/>
    </row>
    <row r="3273" spans="30:31" x14ac:dyDescent="0.2">
      <c r="AD3273" s="7"/>
      <c r="AE3273" s="7"/>
    </row>
    <row r="3274" spans="30:31" x14ac:dyDescent="0.2">
      <c r="AD3274" s="7"/>
      <c r="AE3274" s="7"/>
    </row>
    <row r="3275" spans="30:31" x14ac:dyDescent="0.2">
      <c r="AD3275" s="7"/>
      <c r="AE3275" s="7"/>
    </row>
    <row r="3276" spans="30:31" x14ac:dyDescent="0.2">
      <c r="AD3276" s="7"/>
      <c r="AE3276" s="7"/>
    </row>
    <row r="3277" spans="30:31" x14ac:dyDescent="0.2">
      <c r="AD3277" s="7"/>
      <c r="AE3277" s="7"/>
    </row>
    <row r="3278" spans="30:31" x14ac:dyDescent="0.2">
      <c r="AD3278" s="7"/>
      <c r="AE3278" s="7"/>
    </row>
    <row r="3279" spans="30:31" x14ac:dyDescent="0.2">
      <c r="AD3279" s="7"/>
      <c r="AE3279" s="7"/>
    </row>
    <row r="3280" spans="30:31" x14ac:dyDescent="0.2">
      <c r="AD3280" s="7"/>
      <c r="AE3280" s="7"/>
    </row>
    <row r="3281" spans="30:31" x14ac:dyDescent="0.2">
      <c r="AD3281" s="7"/>
      <c r="AE3281" s="7"/>
    </row>
    <row r="3282" spans="30:31" x14ac:dyDescent="0.2">
      <c r="AD3282" s="7"/>
      <c r="AE3282" s="7"/>
    </row>
    <row r="3283" spans="30:31" x14ac:dyDescent="0.2">
      <c r="AD3283" s="7"/>
      <c r="AE3283" s="7"/>
    </row>
    <row r="3284" spans="30:31" x14ac:dyDescent="0.2">
      <c r="AD3284" s="7"/>
      <c r="AE3284" s="7"/>
    </row>
    <row r="3285" spans="30:31" x14ac:dyDescent="0.2">
      <c r="AD3285" s="7"/>
      <c r="AE3285" s="7"/>
    </row>
    <row r="3286" spans="30:31" x14ac:dyDescent="0.2">
      <c r="AD3286" s="7"/>
      <c r="AE3286" s="7"/>
    </row>
    <row r="3287" spans="30:31" x14ac:dyDescent="0.2">
      <c r="AD3287" s="7"/>
      <c r="AE3287" s="7"/>
    </row>
    <row r="3288" spans="30:31" x14ac:dyDescent="0.2">
      <c r="AD3288" s="7"/>
      <c r="AE3288" s="7"/>
    </row>
    <row r="3289" spans="30:31" x14ac:dyDescent="0.2">
      <c r="AD3289" s="7"/>
      <c r="AE3289" s="7"/>
    </row>
    <row r="3290" spans="30:31" x14ac:dyDescent="0.2">
      <c r="AD3290" s="7"/>
      <c r="AE3290" s="7"/>
    </row>
    <row r="3291" spans="30:31" x14ac:dyDescent="0.2">
      <c r="AD3291" s="7"/>
      <c r="AE3291" s="7"/>
    </row>
    <row r="3292" spans="30:31" x14ac:dyDescent="0.2">
      <c r="AD3292" s="7"/>
      <c r="AE3292" s="7"/>
    </row>
    <row r="3293" spans="30:31" x14ac:dyDescent="0.2">
      <c r="AD3293" s="7"/>
      <c r="AE3293" s="7"/>
    </row>
    <row r="3294" spans="30:31" x14ac:dyDescent="0.2">
      <c r="AD3294" s="7"/>
      <c r="AE3294" s="7"/>
    </row>
    <row r="3295" spans="30:31" x14ac:dyDescent="0.2">
      <c r="AD3295" s="7"/>
      <c r="AE3295" s="7"/>
    </row>
    <row r="3296" spans="30:31" x14ac:dyDescent="0.2">
      <c r="AD3296" s="7"/>
      <c r="AE3296" s="7"/>
    </row>
    <row r="3297" spans="30:31" x14ac:dyDescent="0.2">
      <c r="AD3297" s="7"/>
      <c r="AE3297" s="7"/>
    </row>
    <row r="3298" spans="30:31" x14ac:dyDescent="0.2">
      <c r="AD3298" s="7"/>
      <c r="AE3298" s="7"/>
    </row>
    <row r="3299" spans="30:31" x14ac:dyDescent="0.2">
      <c r="AD3299" s="7"/>
      <c r="AE3299" s="7"/>
    </row>
    <row r="3300" spans="30:31" x14ac:dyDescent="0.2">
      <c r="AD3300" s="7"/>
      <c r="AE3300" s="7"/>
    </row>
    <row r="3301" spans="30:31" x14ac:dyDescent="0.2">
      <c r="AD3301" s="7"/>
      <c r="AE3301" s="7"/>
    </row>
    <row r="3302" spans="30:31" x14ac:dyDescent="0.2">
      <c r="AD3302" s="7"/>
      <c r="AE3302" s="7"/>
    </row>
    <row r="3303" spans="30:31" x14ac:dyDescent="0.2">
      <c r="AD3303" s="7"/>
      <c r="AE3303" s="7"/>
    </row>
    <row r="3304" spans="30:31" x14ac:dyDescent="0.2">
      <c r="AD3304" s="7"/>
      <c r="AE3304" s="7"/>
    </row>
    <row r="3305" spans="30:31" x14ac:dyDescent="0.2">
      <c r="AD3305" s="7"/>
      <c r="AE3305" s="7"/>
    </row>
    <row r="3306" spans="30:31" x14ac:dyDescent="0.2">
      <c r="AD3306" s="7"/>
      <c r="AE3306" s="7"/>
    </row>
    <row r="3307" spans="30:31" x14ac:dyDescent="0.2">
      <c r="AD3307" s="7"/>
      <c r="AE3307" s="7"/>
    </row>
    <row r="3308" spans="30:31" x14ac:dyDescent="0.2">
      <c r="AD3308" s="7"/>
      <c r="AE3308" s="7"/>
    </row>
    <row r="3309" spans="30:31" x14ac:dyDescent="0.2">
      <c r="AD3309" s="7"/>
      <c r="AE3309" s="7"/>
    </row>
    <row r="3310" spans="30:31" x14ac:dyDescent="0.2">
      <c r="AD3310" s="7"/>
      <c r="AE3310" s="7"/>
    </row>
    <row r="3311" spans="30:31" x14ac:dyDescent="0.2">
      <c r="AD3311" s="7"/>
      <c r="AE3311" s="7"/>
    </row>
    <row r="3312" spans="30:31" x14ac:dyDescent="0.2">
      <c r="AD3312" s="7"/>
      <c r="AE3312" s="7"/>
    </row>
    <row r="3313" spans="30:31" x14ac:dyDescent="0.2">
      <c r="AD3313" s="7"/>
      <c r="AE3313" s="7"/>
    </row>
    <row r="3314" spans="30:31" x14ac:dyDescent="0.2">
      <c r="AD3314" s="7"/>
      <c r="AE3314" s="7"/>
    </row>
    <row r="3315" spans="30:31" x14ac:dyDescent="0.2">
      <c r="AD3315" s="7"/>
      <c r="AE3315" s="7"/>
    </row>
    <row r="3316" spans="30:31" x14ac:dyDescent="0.2">
      <c r="AD3316" s="7"/>
      <c r="AE3316" s="7"/>
    </row>
    <row r="3317" spans="30:31" x14ac:dyDescent="0.2">
      <c r="AD3317" s="7"/>
      <c r="AE3317" s="7"/>
    </row>
    <row r="3318" spans="30:31" x14ac:dyDescent="0.2">
      <c r="AD3318" s="7"/>
      <c r="AE3318" s="7"/>
    </row>
    <row r="3319" spans="30:31" x14ac:dyDescent="0.2">
      <c r="AD3319" s="7"/>
      <c r="AE3319" s="7"/>
    </row>
    <row r="3320" spans="30:31" x14ac:dyDescent="0.2">
      <c r="AD3320" s="7"/>
      <c r="AE3320" s="7"/>
    </row>
    <row r="3321" spans="30:31" x14ac:dyDescent="0.2">
      <c r="AD3321" s="7"/>
      <c r="AE3321" s="7"/>
    </row>
    <row r="3322" spans="30:31" x14ac:dyDescent="0.2">
      <c r="AD3322" s="7"/>
      <c r="AE3322" s="7"/>
    </row>
    <row r="3323" spans="30:31" x14ac:dyDescent="0.2">
      <c r="AD3323" s="7"/>
      <c r="AE3323" s="7"/>
    </row>
    <row r="3324" spans="30:31" x14ac:dyDescent="0.2">
      <c r="AD3324" s="7"/>
      <c r="AE3324" s="7"/>
    </row>
    <row r="3325" spans="30:31" x14ac:dyDescent="0.2">
      <c r="AD3325" s="7"/>
      <c r="AE3325" s="7"/>
    </row>
    <row r="3326" spans="30:31" x14ac:dyDescent="0.2">
      <c r="AD3326" s="7"/>
      <c r="AE3326" s="7"/>
    </row>
    <row r="3327" spans="30:31" x14ac:dyDescent="0.2">
      <c r="AD3327" s="7"/>
      <c r="AE3327" s="7"/>
    </row>
    <row r="3328" spans="30:31" x14ac:dyDescent="0.2">
      <c r="AD3328" s="7"/>
      <c r="AE3328" s="7"/>
    </row>
    <row r="3329" spans="30:31" x14ac:dyDescent="0.2">
      <c r="AD3329" s="7"/>
      <c r="AE3329" s="7"/>
    </row>
    <row r="3330" spans="30:31" x14ac:dyDescent="0.2">
      <c r="AD3330" s="7"/>
      <c r="AE3330" s="7"/>
    </row>
    <row r="3331" spans="30:31" x14ac:dyDescent="0.2">
      <c r="AD3331" s="7"/>
      <c r="AE3331" s="7"/>
    </row>
    <row r="3332" spans="30:31" x14ac:dyDescent="0.2">
      <c r="AD3332" s="7"/>
      <c r="AE3332" s="7"/>
    </row>
    <row r="3333" spans="30:31" x14ac:dyDescent="0.2">
      <c r="AD3333" s="7"/>
      <c r="AE3333" s="7"/>
    </row>
    <row r="3334" spans="30:31" x14ac:dyDescent="0.2">
      <c r="AD3334" s="7"/>
      <c r="AE3334" s="7"/>
    </row>
    <row r="3335" spans="30:31" x14ac:dyDescent="0.2">
      <c r="AD3335" s="7"/>
      <c r="AE3335" s="7"/>
    </row>
    <row r="3336" spans="30:31" x14ac:dyDescent="0.2">
      <c r="AD3336" s="7"/>
      <c r="AE3336" s="7"/>
    </row>
    <row r="3337" spans="30:31" x14ac:dyDescent="0.2">
      <c r="AD3337" s="7"/>
      <c r="AE3337" s="7"/>
    </row>
    <row r="3338" spans="30:31" x14ac:dyDescent="0.2">
      <c r="AD3338" s="7"/>
      <c r="AE3338" s="7"/>
    </row>
    <row r="3339" spans="30:31" x14ac:dyDescent="0.2">
      <c r="AD3339" s="7"/>
      <c r="AE3339" s="7"/>
    </row>
    <row r="3340" spans="30:31" x14ac:dyDescent="0.2">
      <c r="AD3340" s="7"/>
      <c r="AE3340" s="7"/>
    </row>
    <row r="3341" spans="30:31" x14ac:dyDescent="0.2">
      <c r="AD3341" s="7"/>
      <c r="AE3341" s="7"/>
    </row>
    <row r="3342" spans="30:31" x14ac:dyDescent="0.2">
      <c r="AD3342" s="7"/>
      <c r="AE3342" s="7"/>
    </row>
    <row r="3343" spans="30:31" x14ac:dyDescent="0.2">
      <c r="AD3343" s="7"/>
      <c r="AE3343" s="7"/>
    </row>
    <row r="3344" spans="30:31" x14ac:dyDescent="0.2">
      <c r="AD3344" s="7"/>
      <c r="AE3344" s="7"/>
    </row>
    <row r="3345" spans="30:31" x14ac:dyDescent="0.2">
      <c r="AD3345" s="7"/>
      <c r="AE3345" s="7"/>
    </row>
    <row r="3346" spans="30:31" x14ac:dyDescent="0.2">
      <c r="AD3346" s="7"/>
      <c r="AE3346" s="7"/>
    </row>
    <row r="3347" spans="30:31" x14ac:dyDescent="0.2">
      <c r="AD3347" s="7"/>
      <c r="AE3347" s="7"/>
    </row>
    <row r="3348" spans="30:31" x14ac:dyDescent="0.2">
      <c r="AD3348" s="7"/>
      <c r="AE3348" s="7"/>
    </row>
    <row r="3349" spans="30:31" x14ac:dyDescent="0.2">
      <c r="AD3349" s="7"/>
      <c r="AE3349" s="7"/>
    </row>
    <row r="3350" spans="30:31" x14ac:dyDescent="0.2">
      <c r="AD3350" s="7"/>
      <c r="AE3350" s="7"/>
    </row>
    <row r="3351" spans="30:31" x14ac:dyDescent="0.2">
      <c r="AD3351" s="7"/>
      <c r="AE3351" s="7"/>
    </row>
    <row r="3352" spans="30:31" x14ac:dyDescent="0.2">
      <c r="AD3352" s="7"/>
      <c r="AE3352" s="7"/>
    </row>
    <row r="3353" spans="30:31" x14ac:dyDescent="0.2">
      <c r="AD3353" s="7"/>
      <c r="AE3353" s="7"/>
    </row>
    <row r="3354" spans="30:31" x14ac:dyDescent="0.2">
      <c r="AD3354" s="7"/>
      <c r="AE3354" s="7"/>
    </row>
    <row r="3355" spans="30:31" x14ac:dyDescent="0.2">
      <c r="AD3355" s="7"/>
      <c r="AE3355" s="7"/>
    </row>
    <row r="3356" spans="30:31" x14ac:dyDescent="0.2">
      <c r="AD3356" s="7"/>
      <c r="AE3356" s="7"/>
    </row>
    <row r="3357" spans="30:31" x14ac:dyDescent="0.2">
      <c r="AD3357" s="7"/>
      <c r="AE3357" s="7"/>
    </row>
    <row r="3358" spans="30:31" x14ac:dyDescent="0.2">
      <c r="AD3358" s="7"/>
      <c r="AE3358" s="7"/>
    </row>
    <row r="3359" spans="30:31" x14ac:dyDescent="0.2">
      <c r="AD3359" s="7"/>
      <c r="AE3359" s="7"/>
    </row>
    <row r="3360" spans="30:31" x14ac:dyDescent="0.2">
      <c r="AD3360" s="7"/>
      <c r="AE3360" s="7"/>
    </row>
    <row r="3361" spans="30:31" x14ac:dyDescent="0.2">
      <c r="AD3361" s="7"/>
      <c r="AE3361" s="7"/>
    </row>
    <row r="3362" spans="30:31" x14ac:dyDescent="0.2">
      <c r="AD3362" s="7"/>
      <c r="AE3362" s="7"/>
    </row>
    <row r="3363" spans="30:31" x14ac:dyDescent="0.2">
      <c r="AD3363" s="7"/>
      <c r="AE3363" s="7"/>
    </row>
    <row r="3364" spans="30:31" x14ac:dyDescent="0.2">
      <c r="AD3364" s="7"/>
      <c r="AE3364" s="7"/>
    </row>
    <row r="3365" spans="30:31" x14ac:dyDescent="0.2">
      <c r="AD3365" s="7"/>
      <c r="AE3365" s="7"/>
    </row>
    <row r="3366" spans="30:31" x14ac:dyDescent="0.2">
      <c r="AD3366" s="7"/>
      <c r="AE3366" s="7"/>
    </row>
    <row r="3367" spans="30:31" x14ac:dyDescent="0.2">
      <c r="AD3367" s="7"/>
      <c r="AE3367" s="7"/>
    </row>
    <row r="3368" spans="30:31" x14ac:dyDescent="0.2">
      <c r="AD3368" s="7"/>
      <c r="AE3368" s="7"/>
    </row>
    <row r="3369" spans="30:31" x14ac:dyDescent="0.2">
      <c r="AD3369" s="7"/>
      <c r="AE3369" s="7"/>
    </row>
    <row r="3370" spans="30:31" x14ac:dyDescent="0.2">
      <c r="AD3370" s="7"/>
      <c r="AE3370" s="7"/>
    </row>
    <row r="3371" spans="30:31" x14ac:dyDescent="0.2">
      <c r="AD3371" s="7"/>
      <c r="AE3371" s="7"/>
    </row>
    <row r="3372" spans="30:31" x14ac:dyDescent="0.2">
      <c r="AD3372" s="7"/>
      <c r="AE3372" s="7"/>
    </row>
    <row r="3373" spans="30:31" x14ac:dyDescent="0.2">
      <c r="AD3373" s="7"/>
      <c r="AE3373" s="7"/>
    </row>
    <row r="3374" spans="30:31" x14ac:dyDescent="0.2">
      <c r="AD3374" s="7"/>
      <c r="AE3374" s="7"/>
    </row>
    <row r="3375" spans="30:31" x14ac:dyDescent="0.2">
      <c r="AD3375" s="7"/>
      <c r="AE3375" s="7"/>
    </row>
    <row r="3376" spans="30:31" x14ac:dyDescent="0.2">
      <c r="AD3376" s="7"/>
      <c r="AE3376" s="7"/>
    </row>
    <row r="3377" spans="30:31" x14ac:dyDescent="0.2">
      <c r="AD3377" s="7"/>
      <c r="AE3377" s="7"/>
    </row>
    <row r="3378" spans="30:31" x14ac:dyDescent="0.2">
      <c r="AD3378" s="7"/>
      <c r="AE3378" s="7"/>
    </row>
    <row r="3379" spans="30:31" x14ac:dyDescent="0.2">
      <c r="AD3379" s="7"/>
      <c r="AE3379" s="7"/>
    </row>
    <row r="3380" spans="30:31" x14ac:dyDescent="0.2">
      <c r="AD3380" s="7"/>
      <c r="AE3380" s="7"/>
    </row>
    <row r="3381" spans="30:31" x14ac:dyDescent="0.2">
      <c r="AD3381" s="7"/>
      <c r="AE3381" s="7"/>
    </row>
    <row r="3382" spans="30:31" x14ac:dyDescent="0.2">
      <c r="AD3382" s="7"/>
      <c r="AE3382" s="7"/>
    </row>
    <row r="3383" spans="30:31" x14ac:dyDescent="0.2">
      <c r="AD3383" s="7"/>
      <c r="AE3383" s="7"/>
    </row>
    <row r="3384" spans="30:31" x14ac:dyDescent="0.2">
      <c r="AD3384" s="7"/>
      <c r="AE3384" s="7"/>
    </row>
    <row r="3385" spans="30:31" x14ac:dyDescent="0.2">
      <c r="AD3385" s="7"/>
      <c r="AE3385" s="7"/>
    </row>
    <row r="3386" spans="30:31" x14ac:dyDescent="0.2">
      <c r="AD3386" s="7"/>
      <c r="AE3386" s="7"/>
    </row>
    <row r="3387" spans="30:31" x14ac:dyDescent="0.2">
      <c r="AD3387" s="7"/>
      <c r="AE3387" s="7"/>
    </row>
    <row r="3388" spans="30:31" x14ac:dyDescent="0.2">
      <c r="AD3388" s="7"/>
      <c r="AE3388" s="7"/>
    </row>
    <row r="3389" spans="30:31" x14ac:dyDescent="0.2">
      <c r="AD3389" s="7"/>
      <c r="AE3389" s="7"/>
    </row>
    <row r="3390" spans="30:31" x14ac:dyDescent="0.2">
      <c r="AD3390" s="7"/>
      <c r="AE3390" s="7"/>
    </row>
    <row r="3391" spans="30:31" x14ac:dyDescent="0.2">
      <c r="AD3391" s="7"/>
      <c r="AE3391" s="7"/>
    </row>
    <row r="3392" spans="30:31" x14ac:dyDescent="0.2">
      <c r="AD3392" s="7"/>
      <c r="AE3392" s="7"/>
    </row>
    <row r="3393" spans="30:31" x14ac:dyDescent="0.2">
      <c r="AD3393" s="7"/>
      <c r="AE3393" s="7"/>
    </row>
    <row r="3394" spans="30:31" x14ac:dyDescent="0.2">
      <c r="AD3394" s="7"/>
      <c r="AE3394" s="7"/>
    </row>
    <row r="3395" spans="30:31" x14ac:dyDescent="0.2">
      <c r="AD3395" s="7"/>
      <c r="AE3395" s="7"/>
    </row>
    <row r="3396" spans="30:31" x14ac:dyDescent="0.2">
      <c r="AD3396" s="7"/>
      <c r="AE3396" s="7"/>
    </row>
    <row r="3397" spans="30:31" x14ac:dyDescent="0.2">
      <c r="AD3397" s="7"/>
      <c r="AE3397" s="7"/>
    </row>
    <row r="3398" spans="30:31" x14ac:dyDescent="0.2">
      <c r="AD3398" s="7"/>
      <c r="AE3398" s="7"/>
    </row>
    <row r="3399" spans="30:31" x14ac:dyDescent="0.2">
      <c r="AD3399" s="7"/>
      <c r="AE3399" s="7"/>
    </row>
    <row r="3400" spans="30:31" x14ac:dyDescent="0.2">
      <c r="AD3400" s="7"/>
      <c r="AE3400" s="7"/>
    </row>
    <row r="3401" spans="30:31" x14ac:dyDescent="0.2">
      <c r="AD3401" s="7"/>
      <c r="AE3401" s="7"/>
    </row>
    <row r="3402" spans="30:31" x14ac:dyDescent="0.2">
      <c r="AD3402" s="7"/>
      <c r="AE3402" s="7"/>
    </row>
    <row r="3403" spans="30:31" x14ac:dyDescent="0.2">
      <c r="AD3403" s="7"/>
      <c r="AE3403" s="7"/>
    </row>
    <row r="3404" spans="30:31" x14ac:dyDescent="0.2">
      <c r="AD3404" s="7"/>
      <c r="AE3404" s="7"/>
    </row>
    <row r="3405" spans="30:31" x14ac:dyDescent="0.2">
      <c r="AD3405" s="7"/>
      <c r="AE3405" s="7"/>
    </row>
    <row r="3406" spans="30:31" x14ac:dyDescent="0.2">
      <c r="AD3406" s="7"/>
      <c r="AE3406" s="7"/>
    </row>
    <row r="3407" spans="30:31" x14ac:dyDescent="0.2">
      <c r="AD3407" s="7"/>
      <c r="AE3407" s="7"/>
    </row>
    <row r="3408" spans="30:31" x14ac:dyDescent="0.2">
      <c r="AD3408" s="7"/>
      <c r="AE3408" s="7"/>
    </row>
    <row r="3409" spans="30:31" x14ac:dyDescent="0.2">
      <c r="AD3409" s="7"/>
      <c r="AE3409" s="7"/>
    </row>
    <row r="3410" spans="30:31" x14ac:dyDescent="0.2">
      <c r="AD3410" s="7"/>
      <c r="AE3410" s="7"/>
    </row>
    <row r="3411" spans="30:31" x14ac:dyDescent="0.2">
      <c r="AD3411" s="7"/>
      <c r="AE3411" s="7"/>
    </row>
    <row r="3412" spans="30:31" x14ac:dyDescent="0.2">
      <c r="AD3412" s="7"/>
      <c r="AE3412" s="7"/>
    </row>
    <row r="3413" spans="30:31" x14ac:dyDescent="0.2">
      <c r="AD3413" s="7"/>
      <c r="AE3413" s="7"/>
    </row>
    <row r="3414" spans="30:31" x14ac:dyDescent="0.2">
      <c r="AD3414" s="7"/>
      <c r="AE3414" s="7"/>
    </row>
    <row r="3415" spans="30:31" x14ac:dyDescent="0.2">
      <c r="AD3415" s="7"/>
      <c r="AE3415" s="7"/>
    </row>
    <row r="3416" spans="30:31" x14ac:dyDescent="0.2">
      <c r="AD3416" s="7"/>
      <c r="AE3416" s="7"/>
    </row>
    <row r="3417" spans="30:31" x14ac:dyDescent="0.2">
      <c r="AD3417" s="7"/>
      <c r="AE3417" s="7"/>
    </row>
    <row r="3418" spans="30:31" x14ac:dyDescent="0.2">
      <c r="AD3418" s="7"/>
      <c r="AE3418" s="7"/>
    </row>
    <row r="3419" spans="30:31" x14ac:dyDescent="0.2">
      <c r="AD3419" s="7"/>
      <c r="AE3419" s="7"/>
    </row>
    <row r="3420" spans="30:31" x14ac:dyDescent="0.2">
      <c r="AD3420" s="7"/>
      <c r="AE3420" s="7"/>
    </row>
    <row r="3421" spans="30:31" x14ac:dyDescent="0.2">
      <c r="AD3421" s="7"/>
      <c r="AE3421" s="7"/>
    </row>
    <row r="3422" spans="30:31" x14ac:dyDescent="0.2">
      <c r="AD3422" s="7"/>
      <c r="AE3422" s="7"/>
    </row>
    <row r="3423" spans="30:31" x14ac:dyDescent="0.2">
      <c r="AD3423" s="7"/>
      <c r="AE3423" s="7"/>
    </row>
    <row r="3424" spans="30:31" x14ac:dyDescent="0.2">
      <c r="AD3424" s="7"/>
      <c r="AE3424" s="7"/>
    </row>
    <row r="3425" spans="30:31" x14ac:dyDescent="0.2">
      <c r="AD3425" s="7"/>
      <c r="AE3425" s="7"/>
    </row>
    <row r="3426" spans="30:31" x14ac:dyDescent="0.2">
      <c r="AD3426" s="7"/>
      <c r="AE3426" s="7"/>
    </row>
    <row r="3427" spans="30:31" x14ac:dyDescent="0.2">
      <c r="AD3427" s="7"/>
      <c r="AE3427" s="7"/>
    </row>
    <row r="3428" spans="30:31" x14ac:dyDescent="0.2">
      <c r="AD3428" s="7"/>
      <c r="AE3428" s="7"/>
    </row>
    <row r="3429" spans="30:31" x14ac:dyDescent="0.2">
      <c r="AD3429" s="7"/>
      <c r="AE3429" s="7"/>
    </row>
    <row r="3430" spans="30:31" x14ac:dyDescent="0.2">
      <c r="AD3430" s="7"/>
      <c r="AE3430" s="7"/>
    </row>
    <row r="3431" spans="30:31" x14ac:dyDescent="0.2">
      <c r="AD3431" s="7"/>
      <c r="AE3431" s="7"/>
    </row>
    <row r="3432" spans="30:31" x14ac:dyDescent="0.2">
      <c r="AD3432" s="7"/>
      <c r="AE3432" s="7"/>
    </row>
    <row r="3433" spans="30:31" x14ac:dyDescent="0.2">
      <c r="AD3433" s="7"/>
      <c r="AE3433" s="7"/>
    </row>
    <row r="3434" spans="30:31" x14ac:dyDescent="0.2">
      <c r="AD3434" s="7"/>
      <c r="AE3434" s="7"/>
    </row>
    <row r="3435" spans="30:31" x14ac:dyDescent="0.2">
      <c r="AD3435" s="7"/>
      <c r="AE3435" s="7"/>
    </row>
    <row r="3436" spans="30:31" x14ac:dyDescent="0.2">
      <c r="AD3436" s="7"/>
      <c r="AE3436" s="7"/>
    </row>
    <row r="3437" spans="30:31" x14ac:dyDescent="0.2">
      <c r="AD3437" s="7"/>
      <c r="AE3437" s="7"/>
    </row>
    <row r="3438" spans="30:31" x14ac:dyDescent="0.2">
      <c r="AD3438" s="7"/>
      <c r="AE3438" s="7"/>
    </row>
    <row r="3439" spans="30:31" x14ac:dyDescent="0.2">
      <c r="AD3439" s="7"/>
      <c r="AE3439" s="7"/>
    </row>
    <row r="3440" spans="30:31" x14ac:dyDescent="0.2">
      <c r="AD3440" s="7"/>
      <c r="AE3440" s="7"/>
    </row>
    <row r="3441" spans="30:31" x14ac:dyDescent="0.2">
      <c r="AD3441" s="7"/>
      <c r="AE3441" s="7"/>
    </row>
    <row r="3442" spans="30:31" x14ac:dyDescent="0.2">
      <c r="AD3442" s="7"/>
      <c r="AE3442" s="7"/>
    </row>
    <row r="3443" spans="30:31" x14ac:dyDescent="0.2">
      <c r="AD3443" s="7"/>
      <c r="AE3443" s="7"/>
    </row>
    <row r="3444" spans="30:31" x14ac:dyDescent="0.2">
      <c r="AD3444" s="7"/>
      <c r="AE3444" s="7"/>
    </row>
    <row r="3445" spans="30:31" x14ac:dyDescent="0.2">
      <c r="AD3445" s="7"/>
      <c r="AE3445" s="7"/>
    </row>
    <row r="3446" spans="30:31" x14ac:dyDescent="0.2">
      <c r="AD3446" s="7"/>
      <c r="AE3446" s="7"/>
    </row>
    <row r="3447" spans="30:31" x14ac:dyDescent="0.2">
      <c r="AD3447" s="7"/>
      <c r="AE3447" s="7"/>
    </row>
    <row r="3448" spans="30:31" x14ac:dyDescent="0.2">
      <c r="AD3448" s="7"/>
      <c r="AE3448" s="7"/>
    </row>
    <row r="3449" spans="30:31" x14ac:dyDescent="0.2">
      <c r="AD3449" s="7"/>
      <c r="AE3449" s="7"/>
    </row>
    <row r="3450" spans="30:31" x14ac:dyDescent="0.2">
      <c r="AD3450" s="7"/>
      <c r="AE3450" s="7"/>
    </row>
    <row r="3451" spans="30:31" x14ac:dyDescent="0.2">
      <c r="AD3451" s="7"/>
      <c r="AE3451" s="7"/>
    </row>
    <row r="3452" spans="30:31" x14ac:dyDescent="0.2">
      <c r="AD3452" s="7"/>
      <c r="AE3452" s="7"/>
    </row>
    <row r="3453" spans="30:31" x14ac:dyDescent="0.2">
      <c r="AD3453" s="7"/>
      <c r="AE3453" s="7"/>
    </row>
    <row r="3454" spans="30:31" x14ac:dyDescent="0.2">
      <c r="AD3454" s="7"/>
      <c r="AE3454" s="7"/>
    </row>
    <row r="3455" spans="30:31" x14ac:dyDescent="0.2">
      <c r="AD3455" s="7"/>
      <c r="AE3455" s="7"/>
    </row>
    <row r="3456" spans="30:31" x14ac:dyDescent="0.2">
      <c r="AD3456" s="7"/>
      <c r="AE3456" s="7"/>
    </row>
    <row r="3457" spans="30:31" x14ac:dyDescent="0.2">
      <c r="AD3457" s="7"/>
      <c r="AE3457" s="7"/>
    </row>
    <row r="3458" spans="30:31" x14ac:dyDescent="0.2">
      <c r="AD3458" s="7"/>
      <c r="AE3458" s="7"/>
    </row>
    <row r="3459" spans="30:31" x14ac:dyDescent="0.2">
      <c r="AD3459" s="7"/>
      <c r="AE3459" s="7"/>
    </row>
    <row r="3460" spans="30:31" x14ac:dyDescent="0.2">
      <c r="AD3460" s="7"/>
      <c r="AE3460" s="7"/>
    </row>
    <row r="3461" spans="30:31" x14ac:dyDescent="0.2">
      <c r="AD3461" s="7"/>
      <c r="AE3461" s="7"/>
    </row>
    <row r="3462" spans="30:31" x14ac:dyDescent="0.2">
      <c r="AD3462" s="7"/>
      <c r="AE3462" s="7"/>
    </row>
    <row r="3463" spans="30:31" x14ac:dyDescent="0.2">
      <c r="AD3463" s="7"/>
      <c r="AE3463" s="7"/>
    </row>
    <row r="3464" spans="30:31" x14ac:dyDescent="0.2">
      <c r="AD3464" s="7"/>
      <c r="AE3464" s="7"/>
    </row>
    <row r="3465" spans="30:31" x14ac:dyDescent="0.2">
      <c r="AD3465" s="7"/>
      <c r="AE3465" s="7"/>
    </row>
    <row r="3466" spans="30:31" x14ac:dyDescent="0.2">
      <c r="AD3466" s="7"/>
      <c r="AE3466" s="7"/>
    </row>
    <row r="3467" spans="30:31" x14ac:dyDescent="0.2">
      <c r="AD3467" s="7"/>
      <c r="AE3467" s="7"/>
    </row>
    <row r="3468" spans="30:31" x14ac:dyDescent="0.2">
      <c r="AD3468" s="7"/>
      <c r="AE3468" s="7"/>
    </row>
    <row r="3469" spans="30:31" x14ac:dyDescent="0.2">
      <c r="AD3469" s="7"/>
      <c r="AE3469" s="7"/>
    </row>
    <row r="3470" spans="30:31" x14ac:dyDescent="0.2">
      <c r="AD3470" s="7"/>
      <c r="AE3470" s="7"/>
    </row>
    <row r="3471" spans="30:31" x14ac:dyDescent="0.2">
      <c r="AD3471" s="7"/>
      <c r="AE3471" s="7"/>
    </row>
    <row r="3472" spans="30:31" x14ac:dyDescent="0.2">
      <c r="AD3472" s="7"/>
      <c r="AE3472" s="7"/>
    </row>
    <row r="3473" spans="30:31" x14ac:dyDescent="0.2">
      <c r="AD3473" s="7"/>
      <c r="AE3473" s="7"/>
    </row>
    <row r="3474" spans="30:31" x14ac:dyDescent="0.2">
      <c r="AD3474" s="7"/>
      <c r="AE3474" s="7"/>
    </row>
    <row r="3475" spans="30:31" x14ac:dyDescent="0.2">
      <c r="AD3475" s="7"/>
      <c r="AE3475" s="7"/>
    </row>
    <row r="3476" spans="30:31" x14ac:dyDescent="0.2">
      <c r="AD3476" s="7"/>
      <c r="AE3476" s="7"/>
    </row>
    <row r="3477" spans="30:31" x14ac:dyDescent="0.2">
      <c r="AD3477" s="7"/>
      <c r="AE3477" s="7"/>
    </row>
    <row r="3478" spans="30:31" x14ac:dyDescent="0.2">
      <c r="AD3478" s="7"/>
      <c r="AE3478" s="7"/>
    </row>
    <row r="3479" spans="30:31" x14ac:dyDescent="0.2">
      <c r="AD3479" s="7"/>
      <c r="AE3479" s="7"/>
    </row>
    <row r="3480" spans="30:31" x14ac:dyDescent="0.2">
      <c r="AD3480" s="7"/>
      <c r="AE3480" s="7"/>
    </row>
    <row r="3481" spans="30:31" x14ac:dyDescent="0.2">
      <c r="AD3481" s="7"/>
      <c r="AE3481" s="7"/>
    </row>
    <row r="3482" spans="30:31" x14ac:dyDescent="0.2">
      <c r="AD3482" s="7"/>
      <c r="AE3482" s="7"/>
    </row>
    <row r="3483" spans="30:31" x14ac:dyDescent="0.2">
      <c r="AD3483" s="7"/>
      <c r="AE3483" s="7"/>
    </row>
    <row r="3484" spans="30:31" x14ac:dyDescent="0.2">
      <c r="AD3484" s="7"/>
      <c r="AE3484" s="7"/>
    </row>
    <row r="3485" spans="30:31" x14ac:dyDescent="0.2">
      <c r="AD3485" s="7"/>
      <c r="AE3485" s="7"/>
    </row>
    <row r="3486" spans="30:31" x14ac:dyDescent="0.2">
      <c r="AD3486" s="7"/>
      <c r="AE3486" s="7"/>
    </row>
    <row r="3487" spans="30:31" x14ac:dyDescent="0.2">
      <c r="AD3487" s="7"/>
      <c r="AE3487" s="7"/>
    </row>
    <row r="3488" spans="30:31" x14ac:dyDescent="0.2">
      <c r="AD3488" s="7"/>
      <c r="AE3488" s="7"/>
    </row>
    <row r="3489" spans="30:31" x14ac:dyDescent="0.2">
      <c r="AD3489" s="7"/>
      <c r="AE3489" s="7"/>
    </row>
    <row r="3490" spans="30:31" x14ac:dyDescent="0.2">
      <c r="AD3490" s="7"/>
      <c r="AE3490" s="7"/>
    </row>
    <row r="3491" spans="30:31" x14ac:dyDescent="0.2">
      <c r="AD3491" s="7"/>
      <c r="AE3491" s="7"/>
    </row>
    <row r="3492" spans="30:31" x14ac:dyDescent="0.2">
      <c r="AD3492" s="7"/>
      <c r="AE3492" s="7"/>
    </row>
    <row r="3493" spans="30:31" x14ac:dyDescent="0.2">
      <c r="AD3493" s="7"/>
      <c r="AE3493" s="7"/>
    </row>
    <row r="3494" spans="30:31" x14ac:dyDescent="0.2">
      <c r="AD3494" s="7"/>
      <c r="AE3494" s="7"/>
    </row>
    <row r="3495" spans="30:31" x14ac:dyDescent="0.2">
      <c r="AD3495" s="7"/>
      <c r="AE3495" s="7"/>
    </row>
    <row r="3496" spans="30:31" x14ac:dyDescent="0.2">
      <c r="AD3496" s="7"/>
      <c r="AE3496" s="7"/>
    </row>
    <row r="3497" spans="30:31" x14ac:dyDescent="0.2">
      <c r="AD3497" s="7"/>
      <c r="AE3497" s="7"/>
    </row>
    <row r="3498" spans="30:31" x14ac:dyDescent="0.2">
      <c r="AD3498" s="7"/>
      <c r="AE3498" s="7"/>
    </row>
    <row r="3499" spans="30:31" x14ac:dyDescent="0.2">
      <c r="AD3499" s="7"/>
      <c r="AE3499" s="7"/>
    </row>
    <row r="3500" spans="30:31" x14ac:dyDescent="0.2">
      <c r="AD3500" s="7"/>
      <c r="AE3500" s="7"/>
    </row>
    <row r="3501" spans="30:31" x14ac:dyDescent="0.2">
      <c r="AD3501" s="7"/>
      <c r="AE3501" s="7"/>
    </row>
    <row r="3502" spans="30:31" x14ac:dyDescent="0.2">
      <c r="AD3502" s="7"/>
      <c r="AE3502" s="7"/>
    </row>
    <row r="3503" spans="30:31" x14ac:dyDescent="0.2">
      <c r="AD3503" s="7"/>
      <c r="AE3503" s="7"/>
    </row>
    <row r="3504" spans="30:31" x14ac:dyDescent="0.2">
      <c r="AD3504" s="7"/>
      <c r="AE3504" s="7"/>
    </row>
    <row r="3505" spans="30:31" x14ac:dyDescent="0.2">
      <c r="AD3505" s="7"/>
      <c r="AE3505" s="7"/>
    </row>
    <row r="3506" spans="30:31" x14ac:dyDescent="0.2">
      <c r="AD3506" s="7"/>
      <c r="AE3506" s="7"/>
    </row>
    <row r="3507" spans="30:31" x14ac:dyDescent="0.2">
      <c r="AD3507" s="7"/>
      <c r="AE3507" s="7"/>
    </row>
    <row r="3508" spans="30:31" x14ac:dyDescent="0.2">
      <c r="AD3508" s="7"/>
      <c r="AE3508" s="7"/>
    </row>
    <row r="3509" spans="30:31" x14ac:dyDescent="0.2">
      <c r="AD3509" s="7"/>
      <c r="AE3509" s="7"/>
    </row>
    <row r="3510" spans="30:31" x14ac:dyDescent="0.2">
      <c r="AD3510" s="7"/>
      <c r="AE3510" s="7"/>
    </row>
    <row r="3511" spans="30:31" x14ac:dyDescent="0.2">
      <c r="AD3511" s="7"/>
      <c r="AE3511" s="7"/>
    </row>
    <row r="3512" spans="30:31" x14ac:dyDescent="0.2">
      <c r="AD3512" s="7"/>
      <c r="AE3512" s="7"/>
    </row>
    <row r="3513" spans="30:31" x14ac:dyDescent="0.2">
      <c r="AD3513" s="7"/>
      <c r="AE3513" s="7"/>
    </row>
    <row r="3514" spans="30:31" x14ac:dyDescent="0.2">
      <c r="AD3514" s="7"/>
      <c r="AE3514" s="7"/>
    </row>
    <row r="3515" spans="30:31" x14ac:dyDescent="0.2">
      <c r="AD3515" s="7"/>
      <c r="AE3515" s="7"/>
    </row>
    <row r="3516" spans="30:31" x14ac:dyDescent="0.2">
      <c r="AD3516" s="7"/>
      <c r="AE3516" s="7"/>
    </row>
    <row r="3517" spans="30:31" x14ac:dyDescent="0.2">
      <c r="AD3517" s="7"/>
      <c r="AE3517" s="7"/>
    </row>
    <row r="3518" spans="30:31" x14ac:dyDescent="0.2">
      <c r="AD3518" s="7"/>
      <c r="AE3518" s="7"/>
    </row>
    <row r="3519" spans="30:31" x14ac:dyDescent="0.2">
      <c r="AD3519" s="7"/>
      <c r="AE3519" s="7"/>
    </row>
    <row r="3520" spans="30:31" x14ac:dyDescent="0.2">
      <c r="AD3520" s="7"/>
      <c r="AE3520" s="7"/>
    </row>
    <row r="3521" spans="30:31" x14ac:dyDescent="0.2">
      <c r="AD3521" s="7"/>
      <c r="AE3521" s="7"/>
    </row>
    <row r="3522" spans="30:31" x14ac:dyDescent="0.2">
      <c r="AD3522" s="7"/>
      <c r="AE3522" s="7"/>
    </row>
    <row r="3523" spans="30:31" x14ac:dyDescent="0.2">
      <c r="AD3523" s="7"/>
      <c r="AE3523" s="7"/>
    </row>
    <row r="3524" spans="30:31" x14ac:dyDescent="0.2">
      <c r="AD3524" s="7"/>
      <c r="AE3524" s="7"/>
    </row>
    <row r="3525" spans="30:31" x14ac:dyDescent="0.2">
      <c r="AD3525" s="7"/>
      <c r="AE3525" s="7"/>
    </row>
    <row r="3526" spans="30:31" x14ac:dyDescent="0.2">
      <c r="AD3526" s="7"/>
      <c r="AE3526" s="7"/>
    </row>
    <row r="3527" spans="30:31" x14ac:dyDescent="0.2">
      <c r="AD3527" s="7"/>
      <c r="AE3527" s="7"/>
    </row>
    <row r="3528" spans="30:31" x14ac:dyDescent="0.2">
      <c r="AD3528" s="7"/>
      <c r="AE3528" s="7"/>
    </row>
    <row r="3529" spans="30:31" x14ac:dyDescent="0.2">
      <c r="AD3529" s="7"/>
      <c r="AE3529" s="7"/>
    </row>
    <row r="3530" spans="30:31" x14ac:dyDescent="0.2">
      <c r="AD3530" s="7"/>
      <c r="AE3530" s="7"/>
    </row>
    <row r="3531" spans="30:31" x14ac:dyDescent="0.2">
      <c r="AD3531" s="7"/>
      <c r="AE3531" s="7"/>
    </row>
    <row r="3532" spans="30:31" x14ac:dyDescent="0.2">
      <c r="AD3532" s="7"/>
      <c r="AE3532" s="7"/>
    </row>
    <row r="3533" spans="30:31" x14ac:dyDescent="0.2">
      <c r="AD3533" s="7"/>
      <c r="AE3533" s="7"/>
    </row>
    <row r="3534" spans="30:31" x14ac:dyDescent="0.2">
      <c r="AD3534" s="7"/>
      <c r="AE3534" s="7"/>
    </row>
    <row r="3535" spans="30:31" x14ac:dyDescent="0.2">
      <c r="AD3535" s="7"/>
      <c r="AE3535" s="7"/>
    </row>
    <row r="3536" spans="30:31" x14ac:dyDescent="0.2">
      <c r="AD3536" s="7"/>
      <c r="AE3536" s="7"/>
    </row>
    <row r="3537" spans="30:31" x14ac:dyDescent="0.2">
      <c r="AD3537" s="7"/>
      <c r="AE3537" s="7"/>
    </row>
    <row r="3538" spans="30:31" x14ac:dyDescent="0.2">
      <c r="AD3538" s="7"/>
      <c r="AE3538" s="7"/>
    </row>
    <row r="3539" spans="30:31" x14ac:dyDescent="0.2">
      <c r="AD3539" s="7"/>
      <c r="AE3539" s="7"/>
    </row>
    <row r="3540" spans="30:31" x14ac:dyDescent="0.2">
      <c r="AD3540" s="7"/>
      <c r="AE3540" s="7"/>
    </row>
    <row r="3541" spans="30:31" x14ac:dyDescent="0.2">
      <c r="AD3541" s="7"/>
      <c r="AE3541" s="7"/>
    </row>
    <row r="3542" spans="30:31" x14ac:dyDescent="0.2">
      <c r="AD3542" s="7"/>
      <c r="AE3542" s="7"/>
    </row>
    <row r="3543" spans="30:31" x14ac:dyDescent="0.2">
      <c r="AD3543" s="7"/>
      <c r="AE3543" s="7"/>
    </row>
    <row r="3544" spans="30:31" x14ac:dyDescent="0.2">
      <c r="AD3544" s="7"/>
      <c r="AE3544" s="7"/>
    </row>
    <row r="3545" spans="30:31" x14ac:dyDescent="0.2">
      <c r="AD3545" s="7"/>
      <c r="AE3545" s="7"/>
    </row>
    <row r="3546" spans="30:31" x14ac:dyDescent="0.2">
      <c r="AD3546" s="7"/>
      <c r="AE3546" s="7"/>
    </row>
    <row r="3547" spans="30:31" x14ac:dyDescent="0.2">
      <c r="AD3547" s="7"/>
      <c r="AE3547" s="7"/>
    </row>
    <row r="3548" spans="30:31" x14ac:dyDescent="0.2">
      <c r="AD3548" s="7"/>
      <c r="AE3548" s="7"/>
    </row>
    <row r="3549" spans="30:31" x14ac:dyDescent="0.2">
      <c r="AD3549" s="7"/>
      <c r="AE3549" s="7"/>
    </row>
    <row r="3550" spans="30:31" x14ac:dyDescent="0.2">
      <c r="AD3550" s="7"/>
      <c r="AE3550" s="7"/>
    </row>
    <row r="3551" spans="30:31" x14ac:dyDescent="0.2">
      <c r="AD3551" s="7"/>
      <c r="AE3551" s="7"/>
    </row>
    <row r="3552" spans="30:31" x14ac:dyDescent="0.2">
      <c r="AD3552" s="7"/>
      <c r="AE3552" s="7"/>
    </row>
    <row r="3553" spans="30:31" x14ac:dyDescent="0.2">
      <c r="AD3553" s="7"/>
      <c r="AE3553" s="7"/>
    </row>
    <row r="3554" spans="30:31" x14ac:dyDescent="0.2">
      <c r="AD3554" s="7"/>
      <c r="AE3554" s="7"/>
    </row>
    <row r="3555" spans="30:31" x14ac:dyDescent="0.2">
      <c r="AD3555" s="7"/>
      <c r="AE3555" s="7"/>
    </row>
    <row r="3556" spans="30:31" x14ac:dyDescent="0.2">
      <c r="AD3556" s="7"/>
      <c r="AE3556" s="7"/>
    </row>
    <row r="3557" spans="30:31" x14ac:dyDescent="0.2">
      <c r="AD3557" s="7"/>
      <c r="AE3557" s="7"/>
    </row>
    <row r="3558" spans="30:31" x14ac:dyDescent="0.2">
      <c r="AD3558" s="7"/>
      <c r="AE3558" s="7"/>
    </row>
    <row r="3559" spans="30:31" x14ac:dyDescent="0.2">
      <c r="AD3559" s="7"/>
      <c r="AE3559" s="7"/>
    </row>
    <row r="3560" spans="30:31" x14ac:dyDescent="0.2">
      <c r="AD3560" s="7"/>
      <c r="AE3560" s="7"/>
    </row>
    <row r="3561" spans="30:31" x14ac:dyDescent="0.2">
      <c r="AD3561" s="7"/>
      <c r="AE3561" s="7"/>
    </row>
    <row r="3562" spans="30:31" x14ac:dyDescent="0.2">
      <c r="AD3562" s="7"/>
      <c r="AE3562" s="7"/>
    </row>
    <row r="3563" spans="30:31" x14ac:dyDescent="0.2">
      <c r="AD3563" s="7"/>
      <c r="AE3563" s="7"/>
    </row>
    <row r="3564" spans="30:31" x14ac:dyDescent="0.2">
      <c r="AD3564" s="7"/>
      <c r="AE3564" s="7"/>
    </row>
    <row r="3565" spans="30:31" x14ac:dyDescent="0.2">
      <c r="AD3565" s="7"/>
      <c r="AE3565" s="7"/>
    </row>
    <row r="3566" spans="30:31" x14ac:dyDescent="0.2">
      <c r="AD3566" s="7"/>
      <c r="AE3566" s="7"/>
    </row>
    <row r="3567" spans="30:31" x14ac:dyDescent="0.2">
      <c r="AD3567" s="7"/>
      <c r="AE3567" s="7"/>
    </row>
    <row r="3568" spans="30:31" x14ac:dyDescent="0.2">
      <c r="AD3568" s="7"/>
      <c r="AE3568" s="7"/>
    </row>
    <row r="3569" spans="30:31" x14ac:dyDescent="0.2">
      <c r="AD3569" s="7"/>
      <c r="AE3569" s="7"/>
    </row>
    <row r="3570" spans="30:31" x14ac:dyDescent="0.2">
      <c r="AD3570" s="7"/>
      <c r="AE3570" s="7"/>
    </row>
    <row r="3571" spans="30:31" x14ac:dyDescent="0.2">
      <c r="AD3571" s="7"/>
      <c r="AE3571" s="7"/>
    </row>
    <row r="3572" spans="30:31" x14ac:dyDescent="0.2">
      <c r="AD3572" s="7"/>
      <c r="AE3572" s="7"/>
    </row>
    <row r="3573" spans="30:31" x14ac:dyDescent="0.2">
      <c r="AD3573" s="7"/>
      <c r="AE3573" s="7"/>
    </row>
    <row r="3574" spans="30:31" x14ac:dyDescent="0.2">
      <c r="AD3574" s="7"/>
      <c r="AE3574" s="7"/>
    </row>
    <row r="3575" spans="30:31" x14ac:dyDescent="0.2">
      <c r="AD3575" s="7"/>
      <c r="AE3575" s="7"/>
    </row>
    <row r="3576" spans="30:31" x14ac:dyDescent="0.2">
      <c r="AD3576" s="7"/>
      <c r="AE3576" s="7"/>
    </row>
    <row r="3577" spans="30:31" x14ac:dyDescent="0.2">
      <c r="AD3577" s="7"/>
      <c r="AE3577" s="7"/>
    </row>
    <row r="3578" spans="30:31" x14ac:dyDescent="0.2">
      <c r="AD3578" s="7"/>
      <c r="AE3578" s="7"/>
    </row>
    <row r="3579" spans="30:31" x14ac:dyDescent="0.2">
      <c r="AD3579" s="7"/>
      <c r="AE3579" s="7"/>
    </row>
    <row r="3580" spans="30:31" x14ac:dyDescent="0.2">
      <c r="AD3580" s="7"/>
      <c r="AE3580" s="7"/>
    </row>
    <row r="3581" spans="30:31" x14ac:dyDescent="0.2">
      <c r="AD3581" s="7"/>
      <c r="AE3581" s="7"/>
    </row>
    <row r="3582" spans="30:31" x14ac:dyDescent="0.2">
      <c r="AD3582" s="7"/>
      <c r="AE3582" s="7"/>
    </row>
    <row r="3583" spans="30:31" x14ac:dyDescent="0.2">
      <c r="AD3583" s="7"/>
      <c r="AE3583" s="7"/>
    </row>
    <row r="3584" spans="30:31" x14ac:dyDescent="0.2">
      <c r="AD3584" s="7"/>
      <c r="AE3584" s="7"/>
    </row>
    <row r="3585" spans="30:31" x14ac:dyDescent="0.2">
      <c r="AD3585" s="7"/>
      <c r="AE3585" s="7"/>
    </row>
    <row r="3586" spans="30:31" x14ac:dyDescent="0.2">
      <c r="AD3586" s="7"/>
      <c r="AE3586" s="7"/>
    </row>
    <row r="3587" spans="30:31" x14ac:dyDescent="0.2">
      <c r="AD3587" s="7"/>
      <c r="AE3587" s="7"/>
    </row>
    <row r="3588" spans="30:31" x14ac:dyDescent="0.2">
      <c r="AD3588" s="7"/>
      <c r="AE3588" s="7"/>
    </row>
    <row r="3589" spans="30:31" x14ac:dyDescent="0.2">
      <c r="AD3589" s="7"/>
      <c r="AE3589" s="7"/>
    </row>
    <row r="3590" spans="30:31" x14ac:dyDescent="0.2">
      <c r="AD3590" s="7"/>
      <c r="AE3590" s="7"/>
    </row>
    <row r="3591" spans="30:31" x14ac:dyDescent="0.2">
      <c r="AD3591" s="7"/>
      <c r="AE3591" s="7"/>
    </row>
    <row r="3592" spans="30:31" x14ac:dyDescent="0.2">
      <c r="AD3592" s="7"/>
      <c r="AE3592" s="7"/>
    </row>
    <row r="3593" spans="30:31" x14ac:dyDescent="0.2">
      <c r="AD3593" s="7"/>
      <c r="AE3593" s="7"/>
    </row>
    <row r="3594" spans="30:31" x14ac:dyDescent="0.2">
      <c r="AD3594" s="7"/>
      <c r="AE3594" s="7"/>
    </row>
    <row r="3595" spans="30:31" x14ac:dyDescent="0.2">
      <c r="AD3595" s="7"/>
      <c r="AE3595" s="7"/>
    </row>
    <row r="3596" spans="30:31" x14ac:dyDescent="0.2">
      <c r="AD3596" s="7"/>
      <c r="AE3596" s="7"/>
    </row>
    <row r="3597" spans="30:31" x14ac:dyDescent="0.2">
      <c r="AD3597" s="7"/>
      <c r="AE3597" s="7"/>
    </row>
    <row r="3598" spans="30:31" x14ac:dyDescent="0.2">
      <c r="AD3598" s="7"/>
      <c r="AE3598" s="7"/>
    </row>
    <row r="3599" spans="30:31" x14ac:dyDescent="0.2">
      <c r="AD3599" s="7"/>
      <c r="AE3599" s="7"/>
    </row>
    <row r="3600" spans="30:31" x14ac:dyDescent="0.2">
      <c r="AD3600" s="7"/>
      <c r="AE3600" s="7"/>
    </row>
    <row r="3601" spans="30:31" x14ac:dyDescent="0.2">
      <c r="AD3601" s="7"/>
      <c r="AE3601" s="7"/>
    </row>
    <row r="3602" spans="30:31" x14ac:dyDescent="0.2">
      <c r="AD3602" s="7"/>
      <c r="AE3602" s="7"/>
    </row>
    <row r="3603" spans="30:31" x14ac:dyDescent="0.2">
      <c r="AD3603" s="7"/>
      <c r="AE3603" s="7"/>
    </row>
    <row r="3604" spans="30:31" x14ac:dyDescent="0.2">
      <c r="AD3604" s="7"/>
      <c r="AE3604" s="7"/>
    </row>
    <row r="3605" spans="30:31" x14ac:dyDescent="0.2">
      <c r="AD3605" s="7"/>
      <c r="AE3605" s="7"/>
    </row>
    <row r="3606" spans="30:31" x14ac:dyDescent="0.2">
      <c r="AD3606" s="7"/>
      <c r="AE3606" s="7"/>
    </row>
    <row r="3607" spans="30:31" x14ac:dyDescent="0.2">
      <c r="AD3607" s="7"/>
      <c r="AE3607" s="7"/>
    </row>
    <row r="3608" spans="30:31" x14ac:dyDescent="0.2">
      <c r="AD3608" s="7"/>
      <c r="AE3608" s="7"/>
    </row>
    <row r="3609" spans="30:31" x14ac:dyDescent="0.2">
      <c r="AD3609" s="7"/>
      <c r="AE3609" s="7"/>
    </row>
    <row r="3610" spans="30:31" x14ac:dyDescent="0.2">
      <c r="AD3610" s="7"/>
      <c r="AE3610" s="7"/>
    </row>
    <row r="3611" spans="30:31" x14ac:dyDescent="0.2">
      <c r="AD3611" s="7"/>
      <c r="AE3611" s="7"/>
    </row>
    <row r="3612" spans="30:31" x14ac:dyDescent="0.2">
      <c r="AD3612" s="7"/>
      <c r="AE3612" s="7"/>
    </row>
    <row r="3613" spans="30:31" x14ac:dyDescent="0.2">
      <c r="AD3613" s="7"/>
      <c r="AE3613" s="7"/>
    </row>
    <row r="3614" spans="30:31" x14ac:dyDescent="0.2">
      <c r="AD3614" s="7"/>
      <c r="AE3614" s="7"/>
    </row>
    <row r="3615" spans="30:31" x14ac:dyDescent="0.2">
      <c r="AD3615" s="7"/>
      <c r="AE3615" s="7"/>
    </row>
    <row r="3616" spans="30:31" x14ac:dyDescent="0.2">
      <c r="AD3616" s="7"/>
      <c r="AE3616" s="7"/>
    </row>
    <row r="3617" spans="30:31" x14ac:dyDescent="0.2">
      <c r="AD3617" s="7"/>
      <c r="AE3617" s="7"/>
    </row>
    <row r="3618" spans="30:31" x14ac:dyDescent="0.2">
      <c r="AD3618" s="7"/>
      <c r="AE3618" s="7"/>
    </row>
    <row r="3619" spans="30:31" x14ac:dyDescent="0.2">
      <c r="AD3619" s="7"/>
      <c r="AE3619" s="7"/>
    </row>
    <row r="3620" spans="30:31" x14ac:dyDescent="0.2">
      <c r="AD3620" s="7"/>
      <c r="AE3620" s="7"/>
    </row>
    <row r="3621" spans="30:31" x14ac:dyDescent="0.2">
      <c r="AD3621" s="7"/>
      <c r="AE3621" s="7"/>
    </row>
    <row r="3622" spans="30:31" x14ac:dyDescent="0.2">
      <c r="AD3622" s="7"/>
      <c r="AE3622" s="7"/>
    </row>
    <row r="3623" spans="30:31" x14ac:dyDescent="0.2">
      <c r="AD3623" s="7"/>
      <c r="AE3623" s="7"/>
    </row>
    <row r="3624" spans="30:31" x14ac:dyDescent="0.2">
      <c r="AD3624" s="7"/>
      <c r="AE3624" s="7"/>
    </row>
    <row r="3625" spans="30:31" x14ac:dyDescent="0.2">
      <c r="AD3625" s="7"/>
      <c r="AE3625" s="7"/>
    </row>
    <row r="3626" spans="30:31" x14ac:dyDescent="0.2">
      <c r="AD3626" s="7"/>
      <c r="AE3626" s="7"/>
    </row>
    <row r="3627" spans="30:31" x14ac:dyDescent="0.2">
      <c r="AD3627" s="7"/>
      <c r="AE3627" s="7"/>
    </row>
    <row r="3628" spans="30:31" x14ac:dyDescent="0.2">
      <c r="AD3628" s="7"/>
      <c r="AE3628" s="7"/>
    </row>
    <row r="3629" spans="30:31" x14ac:dyDescent="0.2">
      <c r="AD3629" s="7"/>
      <c r="AE3629" s="7"/>
    </row>
    <row r="3630" spans="30:31" x14ac:dyDescent="0.2">
      <c r="AD3630" s="7"/>
      <c r="AE3630" s="7"/>
    </row>
    <row r="3631" spans="30:31" x14ac:dyDescent="0.2">
      <c r="AD3631" s="7"/>
      <c r="AE3631" s="7"/>
    </row>
    <row r="3632" spans="30:31" x14ac:dyDescent="0.2">
      <c r="AD3632" s="7"/>
      <c r="AE3632" s="7"/>
    </row>
    <row r="3633" spans="30:31" x14ac:dyDescent="0.2">
      <c r="AD3633" s="7"/>
      <c r="AE3633" s="7"/>
    </row>
    <row r="3634" spans="30:31" x14ac:dyDescent="0.2">
      <c r="AD3634" s="7"/>
      <c r="AE3634" s="7"/>
    </row>
    <row r="3635" spans="30:31" x14ac:dyDescent="0.2">
      <c r="AD3635" s="7"/>
      <c r="AE3635" s="7"/>
    </row>
    <row r="3636" spans="30:31" x14ac:dyDescent="0.2">
      <c r="AD3636" s="7"/>
      <c r="AE3636" s="7"/>
    </row>
    <row r="3637" spans="30:31" x14ac:dyDescent="0.2">
      <c r="AD3637" s="7"/>
      <c r="AE3637" s="7"/>
    </row>
    <row r="3638" spans="30:31" x14ac:dyDescent="0.2">
      <c r="AD3638" s="7"/>
      <c r="AE3638" s="7"/>
    </row>
    <row r="3639" spans="30:31" x14ac:dyDescent="0.2">
      <c r="AD3639" s="7"/>
      <c r="AE3639" s="7"/>
    </row>
    <row r="3640" spans="30:31" x14ac:dyDescent="0.2">
      <c r="AD3640" s="7"/>
      <c r="AE3640" s="7"/>
    </row>
    <row r="3641" spans="30:31" x14ac:dyDescent="0.2">
      <c r="AD3641" s="7"/>
      <c r="AE3641" s="7"/>
    </row>
    <row r="3642" spans="30:31" x14ac:dyDescent="0.2">
      <c r="AD3642" s="7"/>
      <c r="AE3642" s="7"/>
    </row>
    <row r="3643" spans="30:31" x14ac:dyDescent="0.2">
      <c r="AD3643" s="7"/>
      <c r="AE3643" s="7"/>
    </row>
    <row r="3644" spans="30:31" x14ac:dyDescent="0.2">
      <c r="AD3644" s="7"/>
      <c r="AE3644" s="7"/>
    </row>
    <row r="3645" spans="30:31" x14ac:dyDescent="0.2">
      <c r="AD3645" s="7"/>
      <c r="AE3645" s="7"/>
    </row>
    <row r="3646" spans="30:31" x14ac:dyDescent="0.2">
      <c r="AD3646" s="7"/>
      <c r="AE3646" s="7"/>
    </row>
    <row r="3647" spans="30:31" x14ac:dyDescent="0.2">
      <c r="AD3647" s="7"/>
      <c r="AE3647" s="7"/>
    </row>
    <row r="3648" spans="30:31" x14ac:dyDescent="0.2">
      <c r="AD3648" s="7"/>
      <c r="AE3648" s="7"/>
    </row>
    <row r="3649" spans="30:31" x14ac:dyDescent="0.2">
      <c r="AD3649" s="7"/>
      <c r="AE3649" s="7"/>
    </row>
    <row r="3650" spans="30:31" x14ac:dyDescent="0.2">
      <c r="AD3650" s="7"/>
      <c r="AE3650" s="7"/>
    </row>
    <row r="3651" spans="30:31" x14ac:dyDescent="0.2">
      <c r="AD3651" s="7"/>
      <c r="AE3651" s="7"/>
    </row>
    <row r="3652" spans="30:31" x14ac:dyDescent="0.2">
      <c r="AD3652" s="7"/>
      <c r="AE3652" s="7"/>
    </row>
    <row r="3653" spans="30:31" x14ac:dyDescent="0.2">
      <c r="AD3653" s="7"/>
      <c r="AE3653" s="7"/>
    </row>
    <row r="3654" spans="30:31" x14ac:dyDescent="0.2">
      <c r="AD3654" s="7"/>
      <c r="AE3654" s="7"/>
    </row>
    <row r="3655" spans="30:31" x14ac:dyDescent="0.2">
      <c r="AD3655" s="7"/>
      <c r="AE3655" s="7"/>
    </row>
    <row r="3656" spans="30:31" x14ac:dyDescent="0.2">
      <c r="AD3656" s="7"/>
      <c r="AE3656" s="7"/>
    </row>
    <row r="3657" spans="30:31" x14ac:dyDescent="0.2">
      <c r="AD3657" s="7"/>
      <c r="AE3657" s="7"/>
    </row>
    <row r="3658" spans="30:31" x14ac:dyDescent="0.2">
      <c r="AD3658" s="7"/>
      <c r="AE3658" s="7"/>
    </row>
    <row r="3659" spans="30:31" x14ac:dyDescent="0.2">
      <c r="AD3659" s="7"/>
      <c r="AE3659" s="7"/>
    </row>
    <row r="3660" spans="30:31" x14ac:dyDescent="0.2">
      <c r="AD3660" s="7"/>
      <c r="AE3660" s="7"/>
    </row>
    <row r="3661" spans="30:31" x14ac:dyDescent="0.2">
      <c r="AD3661" s="7"/>
      <c r="AE3661" s="7"/>
    </row>
    <row r="3662" spans="30:31" x14ac:dyDescent="0.2">
      <c r="AD3662" s="7"/>
      <c r="AE3662" s="7"/>
    </row>
    <row r="3663" spans="30:31" x14ac:dyDescent="0.2">
      <c r="AD3663" s="7"/>
      <c r="AE3663" s="7"/>
    </row>
    <row r="3664" spans="30:31" x14ac:dyDescent="0.2">
      <c r="AD3664" s="7"/>
      <c r="AE3664" s="7"/>
    </row>
    <row r="3665" spans="30:31" x14ac:dyDescent="0.2">
      <c r="AD3665" s="7"/>
      <c r="AE3665" s="7"/>
    </row>
    <row r="3666" spans="30:31" x14ac:dyDescent="0.2">
      <c r="AD3666" s="7"/>
      <c r="AE3666" s="7"/>
    </row>
    <row r="3667" spans="30:31" x14ac:dyDescent="0.2">
      <c r="AD3667" s="7"/>
      <c r="AE3667" s="7"/>
    </row>
    <row r="3668" spans="30:31" x14ac:dyDescent="0.2">
      <c r="AD3668" s="7"/>
      <c r="AE3668" s="7"/>
    </row>
    <row r="3669" spans="30:31" x14ac:dyDescent="0.2">
      <c r="AD3669" s="7"/>
      <c r="AE3669" s="7"/>
    </row>
    <row r="3670" spans="30:31" x14ac:dyDescent="0.2">
      <c r="AD3670" s="7"/>
      <c r="AE3670" s="7"/>
    </row>
    <row r="3671" spans="30:31" x14ac:dyDescent="0.2">
      <c r="AD3671" s="7"/>
      <c r="AE3671" s="7"/>
    </row>
    <row r="3672" spans="30:31" x14ac:dyDescent="0.2">
      <c r="AD3672" s="7"/>
      <c r="AE3672" s="7"/>
    </row>
    <row r="3673" spans="30:31" x14ac:dyDescent="0.2">
      <c r="AD3673" s="7"/>
      <c r="AE3673" s="7"/>
    </row>
    <row r="3674" spans="30:31" x14ac:dyDescent="0.2">
      <c r="AD3674" s="7"/>
      <c r="AE3674" s="7"/>
    </row>
    <row r="3675" spans="30:31" x14ac:dyDescent="0.2">
      <c r="AD3675" s="7"/>
      <c r="AE3675" s="7"/>
    </row>
    <row r="3676" spans="30:31" x14ac:dyDescent="0.2">
      <c r="AD3676" s="7"/>
      <c r="AE3676" s="7"/>
    </row>
    <row r="3677" spans="30:31" x14ac:dyDescent="0.2">
      <c r="AD3677" s="7"/>
      <c r="AE3677" s="7"/>
    </row>
    <row r="3678" spans="30:31" x14ac:dyDescent="0.2">
      <c r="AD3678" s="7"/>
      <c r="AE3678" s="7"/>
    </row>
    <row r="3679" spans="30:31" x14ac:dyDescent="0.2">
      <c r="AD3679" s="7"/>
      <c r="AE3679" s="7"/>
    </row>
    <row r="3680" spans="30:31" x14ac:dyDescent="0.2">
      <c r="AD3680" s="7"/>
      <c r="AE3680" s="7"/>
    </row>
    <row r="3681" spans="30:31" x14ac:dyDescent="0.2">
      <c r="AD3681" s="7"/>
      <c r="AE3681" s="7"/>
    </row>
    <row r="3682" spans="30:31" x14ac:dyDescent="0.2">
      <c r="AD3682" s="7"/>
      <c r="AE3682" s="7"/>
    </row>
    <row r="3683" spans="30:31" x14ac:dyDescent="0.2">
      <c r="AD3683" s="7"/>
      <c r="AE3683" s="7"/>
    </row>
    <row r="3684" spans="30:31" x14ac:dyDescent="0.2">
      <c r="AD3684" s="7"/>
      <c r="AE3684" s="7"/>
    </row>
    <row r="3685" spans="30:31" x14ac:dyDescent="0.2">
      <c r="AD3685" s="7"/>
      <c r="AE3685" s="7"/>
    </row>
    <row r="3686" spans="30:31" x14ac:dyDescent="0.2">
      <c r="AD3686" s="7"/>
      <c r="AE3686" s="7"/>
    </row>
    <row r="3687" spans="30:31" x14ac:dyDescent="0.2">
      <c r="AD3687" s="7"/>
      <c r="AE3687" s="7"/>
    </row>
    <row r="3688" spans="30:31" x14ac:dyDescent="0.2">
      <c r="AD3688" s="7"/>
      <c r="AE3688" s="7"/>
    </row>
    <row r="3689" spans="30:31" x14ac:dyDescent="0.2">
      <c r="AD3689" s="7"/>
      <c r="AE3689" s="7"/>
    </row>
    <row r="3690" spans="30:31" x14ac:dyDescent="0.2">
      <c r="AD3690" s="7"/>
      <c r="AE3690" s="7"/>
    </row>
    <row r="3691" spans="30:31" x14ac:dyDescent="0.2">
      <c r="AD3691" s="7"/>
      <c r="AE3691" s="7"/>
    </row>
    <row r="3692" spans="30:31" x14ac:dyDescent="0.2">
      <c r="AD3692" s="7"/>
      <c r="AE3692" s="7"/>
    </row>
    <row r="3693" spans="30:31" x14ac:dyDescent="0.2">
      <c r="AD3693" s="7"/>
      <c r="AE3693" s="7"/>
    </row>
    <row r="3694" spans="30:31" x14ac:dyDescent="0.2">
      <c r="AD3694" s="7"/>
      <c r="AE3694" s="7"/>
    </row>
    <row r="3695" spans="30:31" x14ac:dyDescent="0.2">
      <c r="AD3695" s="7"/>
      <c r="AE3695" s="7"/>
    </row>
    <row r="3696" spans="30:31" x14ac:dyDescent="0.2">
      <c r="AD3696" s="7"/>
      <c r="AE3696" s="7"/>
    </row>
    <row r="3697" spans="30:31" x14ac:dyDescent="0.2">
      <c r="AD3697" s="7"/>
      <c r="AE3697" s="7"/>
    </row>
    <row r="3698" spans="30:31" x14ac:dyDescent="0.2">
      <c r="AD3698" s="7"/>
      <c r="AE3698" s="7"/>
    </row>
    <row r="3699" spans="30:31" x14ac:dyDescent="0.2">
      <c r="AD3699" s="7"/>
      <c r="AE3699" s="7"/>
    </row>
    <row r="3700" spans="30:31" x14ac:dyDescent="0.2">
      <c r="AD3700" s="7"/>
      <c r="AE3700" s="7"/>
    </row>
    <row r="3701" spans="30:31" x14ac:dyDescent="0.2">
      <c r="AD3701" s="7"/>
      <c r="AE3701" s="7"/>
    </row>
    <row r="3702" spans="30:31" x14ac:dyDescent="0.2">
      <c r="AD3702" s="7"/>
      <c r="AE3702" s="7"/>
    </row>
    <row r="3703" spans="30:31" x14ac:dyDescent="0.2">
      <c r="AD3703" s="7"/>
      <c r="AE3703" s="7"/>
    </row>
    <row r="3704" spans="30:31" x14ac:dyDescent="0.2">
      <c r="AD3704" s="7"/>
      <c r="AE3704" s="7"/>
    </row>
    <row r="3705" spans="30:31" x14ac:dyDescent="0.2">
      <c r="AD3705" s="7"/>
      <c r="AE3705" s="7"/>
    </row>
    <row r="3706" spans="30:31" x14ac:dyDescent="0.2">
      <c r="AD3706" s="7"/>
      <c r="AE3706" s="7"/>
    </row>
    <row r="3707" spans="30:31" x14ac:dyDescent="0.2">
      <c r="AD3707" s="7"/>
      <c r="AE3707" s="7"/>
    </row>
    <row r="3708" spans="30:31" x14ac:dyDescent="0.2">
      <c r="AD3708" s="7"/>
      <c r="AE3708" s="7"/>
    </row>
    <row r="3709" spans="30:31" x14ac:dyDescent="0.2">
      <c r="AD3709" s="7"/>
      <c r="AE3709" s="7"/>
    </row>
    <row r="3710" spans="30:31" x14ac:dyDescent="0.2">
      <c r="AD3710" s="7"/>
      <c r="AE3710" s="7"/>
    </row>
    <row r="3711" spans="30:31" x14ac:dyDescent="0.2">
      <c r="AD3711" s="7"/>
      <c r="AE3711" s="7"/>
    </row>
    <row r="3712" spans="30:31" x14ac:dyDescent="0.2">
      <c r="AD3712" s="7"/>
      <c r="AE3712" s="7"/>
    </row>
    <row r="3713" spans="30:31" x14ac:dyDescent="0.2">
      <c r="AD3713" s="7"/>
      <c r="AE3713" s="7"/>
    </row>
    <row r="3714" spans="30:31" x14ac:dyDescent="0.2">
      <c r="AD3714" s="7"/>
      <c r="AE3714" s="7"/>
    </row>
    <row r="3715" spans="30:31" x14ac:dyDescent="0.2">
      <c r="AD3715" s="7"/>
      <c r="AE3715" s="7"/>
    </row>
    <row r="3716" spans="30:31" x14ac:dyDescent="0.2">
      <c r="AD3716" s="7"/>
      <c r="AE3716" s="7"/>
    </row>
    <row r="3717" spans="30:31" x14ac:dyDescent="0.2">
      <c r="AD3717" s="7"/>
      <c r="AE3717" s="7"/>
    </row>
    <row r="3718" spans="30:31" x14ac:dyDescent="0.2">
      <c r="AD3718" s="7"/>
      <c r="AE3718" s="7"/>
    </row>
    <row r="3719" spans="30:31" x14ac:dyDescent="0.2">
      <c r="AD3719" s="7"/>
      <c r="AE3719" s="7"/>
    </row>
    <row r="3720" spans="30:31" x14ac:dyDescent="0.2">
      <c r="AD3720" s="7"/>
      <c r="AE3720" s="7"/>
    </row>
    <row r="3721" spans="30:31" x14ac:dyDescent="0.2">
      <c r="AD3721" s="7"/>
      <c r="AE3721" s="7"/>
    </row>
    <row r="3722" spans="30:31" x14ac:dyDescent="0.2">
      <c r="AD3722" s="7"/>
      <c r="AE3722" s="7"/>
    </row>
    <row r="3723" spans="30:31" x14ac:dyDescent="0.2">
      <c r="AD3723" s="7"/>
      <c r="AE3723" s="7"/>
    </row>
    <row r="3724" spans="30:31" x14ac:dyDescent="0.2">
      <c r="AD3724" s="7"/>
      <c r="AE3724" s="7"/>
    </row>
    <row r="3725" spans="30:31" x14ac:dyDescent="0.2">
      <c r="AD3725" s="7"/>
      <c r="AE3725" s="7"/>
    </row>
    <row r="3726" spans="30:31" x14ac:dyDescent="0.2">
      <c r="AD3726" s="7"/>
      <c r="AE3726" s="7"/>
    </row>
    <row r="3727" spans="30:31" x14ac:dyDescent="0.2">
      <c r="AD3727" s="7"/>
      <c r="AE3727" s="7"/>
    </row>
    <row r="3728" spans="30:31" x14ac:dyDescent="0.2">
      <c r="AD3728" s="7"/>
      <c r="AE3728" s="7"/>
    </row>
    <row r="3729" spans="30:31" x14ac:dyDescent="0.2">
      <c r="AD3729" s="7"/>
      <c r="AE3729" s="7"/>
    </row>
    <row r="3730" spans="30:31" x14ac:dyDescent="0.2">
      <c r="AD3730" s="7"/>
      <c r="AE3730" s="7"/>
    </row>
    <row r="3731" spans="30:31" x14ac:dyDescent="0.2">
      <c r="AD3731" s="7"/>
      <c r="AE3731" s="7"/>
    </row>
    <row r="3732" spans="30:31" x14ac:dyDescent="0.2">
      <c r="AD3732" s="7"/>
      <c r="AE3732" s="7"/>
    </row>
    <row r="3733" spans="30:31" x14ac:dyDescent="0.2">
      <c r="AD3733" s="7"/>
      <c r="AE3733" s="7"/>
    </row>
    <row r="3734" spans="30:31" x14ac:dyDescent="0.2">
      <c r="AD3734" s="7"/>
      <c r="AE3734" s="7"/>
    </row>
    <row r="3735" spans="30:31" x14ac:dyDescent="0.2">
      <c r="AD3735" s="7"/>
      <c r="AE3735" s="7"/>
    </row>
    <row r="3736" spans="30:31" x14ac:dyDescent="0.2">
      <c r="AD3736" s="7"/>
      <c r="AE3736" s="7"/>
    </row>
    <row r="3737" spans="30:31" x14ac:dyDescent="0.2">
      <c r="AD3737" s="7"/>
      <c r="AE3737" s="7"/>
    </row>
    <row r="3738" spans="30:31" x14ac:dyDescent="0.2">
      <c r="AD3738" s="7"/>
      <c r="AE3738" s="7"/>
    </row>
    <row r="3739" spans="30:31" x14ac:dyDescent="0.2">
      <c r="AD3739" s="7"/>
      <c r="AE3739" s="7"/>
    </row>
    <row r="3740" spans="30:31" x14ac:dyDescent="0.2">
      <c r="AD3740" s="7"/>
      <c r="AE3740" s="7"/>
    </row>
    <row r="3741" spans="30:31" x14ac:dyDescent="0.2">
      <c r="AD3741" s="7"/>
      <c r="AE3741" s="7"/>
    </row>
    <row r="3742" spans="30:31" x14ac:dyDescent="0.2">
      <c r="AD3742" s="7"/>
      <c r="AE3742" s="7"/>
    </row>
    <row r="3743" spans="30:31" x14ac:dyDescent="0.2">
      <c r="AD3743" s="7"/>
      <c r="AE3743" s="7"/>
    </row>
    <row r="3744" spans="30:31" x14ac:dyDescent="0.2">
      <c r="AD3744" s="7"/>
      <c r="AE3744" s="7"/>
    </row>
    <row r="3745" spans="30:31" x14ac:dyDescent="0.2">
      <c r="AD3745" s="7"/>
      <c r="AE3745" s="7"/>
    </row>
    <row r="3746" spans="30:31" x14ac:dyDescent="0.2">
      <c r="AD3746" s="7"/>
      <c r="AE3746" s="7"/>
    </row>
    <row r="3747" spans="30:31" x14ac:dyDescent="0.2">
      <c r="AD3747" s="7"/>
      <c r="AE3747" s="7"/>
    </row>
    <row r="3748" spans="30:31" x14ac:dyDescent="0.2">
      <c r="AD3748" s="7"/>
      <c r="AE3748" s="7"/>
    </row>
    <row r="3749" spans="30:31" x14ac:dyDescent="0.2">
      <c r="AD3749" s="7"/>
      <c r="AE3749" s="7"/>
    </row>
    <row r="3750" spans="30:31" x14ac:dyDescent="0.2">
      <c r="AD3750" s="7"/>
      <c r="AE3750" s="7"/>
    </row>
    <row r="3751" spans="30:31" x14ac:dyDescent="0.2">
      <c r="AD3751" s="7"/>
      <c r="AE3751" s="7"/>
    </row>
    <row r="3752" spans="30:31" x14ac:dyDescent="0.2">
      <c r="AD3752" s="7"/>
      <c r="AE3752" s="7"/>
    </row>
    <row r="3753" spans="30:31" x14ac:dyDescent="0.2">
      <c r="AD3753" s="7"/>
      <c r="AE3753" s="7"/>
    </row>
    <row r="3754" spans="30:31" x14ac:dyDescent="0.2">
      <c r="AD3754" s="7"/>
      <c r="AE3754" s="7"/>
    </row>
    <row r="3755" spans="30:31" x14ac:dyDescent="0.2">
      <c r="AD3755" s="7"/>
      <c r="AE3755" s="7"/>
    </row>
    <row r="3756" spans="30:31" x14ac:dyDescent="0.2">
      <c r="AD3756" s="7"/>
      <c r="AE3756" s="7"/>
    </row>
    <row r="3757" spans="30:31" x14ac:dyDescent="0.2">
      <c r="AD3757" s="7"/>
      <c r="AE3757" s="7"/>
    </row>
    <row r="3758" spans="30:31" x14ac:dyDescent="0.2">
      <c r="AD3758" s="7"/>
      <c r="AE3758" s="7"/>
    </row>
    <row r="3759" spans="30:31" x14ac:dyDescent="0.2">
      <c r="AD3759" s="7"/>
      <c r="AE3759" s="7"/>
    </row>
    <row r="3760" spans="30:31" x14ac:dyDescent="0.2">
      <c r="AD3760" s="7"/>
      <c r="AE3760" s="7"/>
    </row>
    <row r="3761" spans="30:31" x14ac:dyDescent="0.2">
      <c r="AD3761" s="7"/>
      <c r="AE3761" s="7"/>
    </row>
    <row r="3762" spans="30:31" x14ac:dyDescent="0.2">
      <c r="AD3762" s="7"/>
      <c r="AE3762" s="7"/>
    </row>
    <row r="3763" spans="30:31" x14ac:dyDescent="0.2">
      <c r="AD3763" s="7"/>
      <c r="AE3763" s="7"/>
    </row>
    <row r="3764" spans="30:31" x14ac:dyDescent="0.2">
      <c r="AD3764" s="7"/>
      <c r="AE3764" s="7"/>
    </row>
    <row r="3765" spans="30:31" x14ac:dyDescent="0.2">
      <c r="AD3765" s="7"/>
      <c r="AE3765" s="7"/>
    </row>
    <row r="3766" spans="30:31" x14ac:dyDescent="0.2">
      <c r="AD3766" s="7"/>
      <c r="AE3766" s="7"/>
    </row>
    <row r="3767" spans="30:31" x14ac:dyDescent="0.2">
      <c r="AD3767" s="7"/>
      <c r="AE3767" s="7"/>
    </row>
    <row r="3768" spans="30:31" x14ac:dyDescent="0.2">
      <c r="AD3768" s="7"/>
      <c r="AE3768" s="7"/>
    </row>
    <row r="3769" spans="30:31" x14ac:dyDescent="0.2">
      <c r="AD3769" s="7"/>
      <c r="AE3769" s="7"/>
    </row>
    <row r="3770" spans="30:31" x14ac:dyDescent="0.2">
      <c r="AD3770" s="7"/>
      <c r="AE3770" s="7"/>
    </row>
    <row r="3771" spans="30:31" x14ac:dyDescent="0.2">
      <c r="AD3771" s="7"/>
      <c r="AE3771" s="7"/>
    </row>
    <row r="3772" spans="30:31" x14ac:dyDescent="0.2">
      <c r="AD3772" s="7"/>
      <c r="AE3772" s="7"/>
    </row>
    <row r="3773" spans="30:31" x14ac:dyDescent="0.2">
      <c r="AD3773" s="7"/>
      <c r="AE3773" s="7"/>
    </row>
    <row r="3774" spans="30:31" x14ac:dyDescent="0.2">
      <c r="AD3774" s="7"/>
      <c r="AE3774" s="7"/>
    </row>
    <row r="3775" spans="30:31" x14ac:dyDescent="0.2">
      <c r="AD3775" s="7"/>
      <c r="AE3775" s="7"/>
    </row>
    <row r="3776" spans="30:31" x14ac:dyDescent="0.2">
      <c r="AD3776" s="7"/>
      <c r="AE3776" s="7"/>
    </row>
    <row r="3777" spans="30:31" x14ac:dyDescent="0.2">
      <c r="AD3777" s="7"/>
      <c r="AE3777" s="7"/>
    </row>
    <row r="3778" spans="30:31" x14ac:dyDescent="0.2">
      <c r="AD3778" s="7"/>
      <c r="AE3778" s="7"/>
    </row>
    <row r="3779" spans="30:31" x14ac:dyDescent="0.2">
      <c r="AD3779" s="7"/>
      <c r="AE3779" s="7"/>
    </row>
    <row r="3780" spans="30:31" x14ac:dyDescent="0.2">
      <c r="AD3780" s="7"/>
      <c r="AE3780" s="7"/>
    </row>
    <row r="3781" spans="30:31" x14ac:dyDescent="0.2">
      <c r="AD3781" s="7"/>
      <c r="AE3781" s="7"/>
    </row>
    <row r="3782" spans="30:31" x14ac:dyDescent="0.2">
      <c r="AD3782" s="7"/>
      <c r="AE3782" s="7"/>
    </row>
    <row r="3783" spans="30:31" x14ac:dyDescent="0.2">
      <c r="AD3783" s="7"/>
      <c r="AE3783" s="7"/>
    </row>
    <row r="3784" spans="30:31" x14ac:dyDescent="0.2">
      <c r="AD3784" s="7"/>
      <c r="AE3784" s="7"/>
    </row>
    <row r="3785" spans="30:31" x14ac:dyDescent="0.2">
      <c r="AD3785" s="7"/>
      <c r="AE3785" s="7"/>
    </row>
    <row r="3786" spans="30:31" x14ac:dyDescent="0.2">
      <c r="AD3786" s="7"/>
      <c r="AE3786" s="7"/>
    </row>
    <row r="3787" spans="30:31" x14ac:dyDescent="0.2">
      <c r="AD3787" s="7"/>
      <c r="AE3787" s="7"/>
    </row>
    <row r="3788" spans="30:31" x14ac:dyDescent="0.2">
      <c r="AD3788" s="7"/>
      <c r="AE3788" s="7"/>
    </row>
    <row r="3789" spans="30:31" x14ac:dyDescent="0.2">
      <c r="AD3789" s="7"/>
      <c r="AE3789" s="7"/>
    </row>
    <row r="3790" spans="30:31" x14ac:dyDescent="0.2">
      <c r="AD3790" s="7"/>
      <c r="AE3790" s="7"/>
    </row>
    <row r="3791" spans="30:31" x14ac:dyDescent="0.2">
      <c r="AD3791" s="7"/>
      <c r="AE3791" s="7"/>
    </row>
    <row r="3792" spans="30:31" x14ac:dyDescent="0.2">
      <c r="AD3792" s="7"/>
      <c r="AE3792" s="7"/>
    </row>
    <row r="3793" spans="30:31" x14ac:dyDescent="0.2">
      <c r="AD3793" s="7"/>
      <c r="AE3793" s="7"/>
    </row>
    <row r="3794" spans="30:31" x14ac:dyDescent="0.2">
      <c r="AD3794" s="7"/>
      <c r="AE3794" s="7"/>
    </row>
    <row r="3795" spans="30:31" x14ac:dyDescent="0.2">
      <c r="AD3795" s="7"/>
      <c r="AE3795" s="7"/>
    </row>
    <row r="3796" spans="30:31" x14ac:dyDescent="0.2">
      <c r="AD3796" s="7"/>
      <c r="AE3796" s="7"/>
    </row>
    <row r="3797" spans="30:31" x14ac:dyDescent="0.2">
      <c r="AD3797" s="7"/>
      <c r="AE3797" s="7"/>
    </row>
    <row r="3798" spans="30:31" x14ac:dyDescent="0.2">
      <c r="AD3798" s="7"/>
      <c r="AE3798" s="7"/>
    </row>
    <row r="3799" spans="30:31" x14ac:dyDescent="0.2">
      <c r="AD3799" s="7"/>
      <c r="AE3799" s="7"/>
    </row>
    <row r="3800" spans="30:31" x14ac:dyDescent="0.2">
      <c r="AD3800" s="7"/>
      <c r="AE3800" s="7"/>
    </row>
    <row r="3801" spans="30:31" x14ac:dyDescent="0.2">
      <c r="AD3801" s="7"/>
      <c r="AE3801" s="7"/>
    </row>
    <row r="3802" spans="30:31" x14ac:dyDescent="0.2">
      <c r="AD3802" s="7"/>
      <c r="AE3802" s="7"/>
    </row>
    <row r="3803" spans="30:31" x14ac:dyDescent="0.2">
      <c r="AD3803" s="7"/>
      <c r="AE3803" s="7"/>
    </row>
    <row r="3804" spans="30:31" x14ac:dyDescent="0.2">
      <c r="AD3804" s="7"/>
      <c r="AE3804" s="7"/>
    </row>
    <row r="3805" spans="30:31" x14ac:dyDescent="0.2">
      <c r="AD3805" s="7"/>
      <c r="AE3805" s="7"/>
    </row>
    <row r="3806" spans="30:31" x14ac:dyDescent="0.2">
      <c r="AD3806" s="7"/>
      <c r="AE3806" s="7"/>
    </row>
    <row r="3807" spans="30:31" x14ac:dyDescent="0.2">
      <c r="AD3807" s="7"/>
      <c r="AE3807" s="7"/>
    </row>
    <row r="3808" spans="30:31" x14ac:dyDescent="0.2">
      <c r="AD3808" s="7"/>
      <c r="AE3808" s="7"/>
    </row>
    <row r="3809" spans="30:31" x14ac:dyDescent="0.2">
      <c r="AD3809" s="7"/>
      <c r="AE3809" s="7"/>
    </row>
    <row r="3810" spans="30:31" x14ac:dyDescent="0.2">
      <c r="AD3810" s="7"/>
      <c r="AE3810" s="7"/>
    </row>
    <row r="3811" spans="30:31" x14ac:dyDescent="0.2">
      <c r="AD3811" s="7"/>
      <c r="AE3811" s="7"/>
    </row>
    <row r="3812" spans="30:31" x14ac:dyDescent="0.2">
      <c r="AD3812" s="7"/>
      <c r="AE3812" s="7"/>
    </row>
    <row r="3813" spans="30:31" x14ac:dyDescent="0.2">
      <c r="AD3813" s="7"/>
      <c r="AE3813" s="7"/>
    </row>
    <row r="3814" spans="30:31" x14ac:dyDescent="0.2">
      <c r="AD3814" s="7"/>
      <c r="AE3814" s="7"/>
    </row>
    <row r="3815" spans="30:31" x14ac:dyDescent="0.2">
      <c r="AD3815" s="7"/>
      <c r="AE3815" s="7"/>
    </row>
    <row r="3816" spans="30:31" x14ac:dyDescent="0.2">
      <c r="AD3816" s="7"/>
      <c r="AE3816" s="7"/>
    </row>
    <row r="3817" spans="30:31" x14ac:dyDescent="0.2">
      <c r="AD3817" s="7"/>
      <c r="AE3817" s="7"/>
    </row>
    <row r="3818" spans="30:31" x14ac:dyDescent="0.2">
      <c r="AD3818" s="7"/>
      <c r="AE3818" s="7"/>
    </row>
    <row r="3819" spans="30:31" x14ac:dyDescent="0.2">
      <c r="AD3819" s="7"/>
      <c r="AE3819" s="7"/>
    </row>
    <row r="3820" spans="30:31" x14ac:dyDescent="0.2">
      <c r="AD3820" s="7"/>
      <c r="AE3820" s="7"/>
    </row>
    <row r="3821" spans="30:31" x14ac:dyDescent="0.2">
      <c r="AD3821" s="7"/>
      <c r="AE3821" s="7"/>
    </row>
    <row r="3822" spans="30:31" x14ac:dyDescent="0.2">
      <c r="AD3822" s="7"/>
      <c r="AE3822" s="7"/>
    </row>
    <row r="3823" spans="30:31" x14ac:dyDescent="0.2">
      <c r="AD3823" s="7"/>
      <c r="AE3823" s="7"/>
    </row>
    <row r="3824" spans="30:31" x14ac:dyDescent="0.2">
      <c r="AD3824" s="7"/>
      <c r="AE3824" s="7"/>
    </row>
    <row r="3825" spans="30:31" x14ac:dyDescent="0.2">
      <c r="AD3825" s="7"/>
      <c r="AE3825" s="7"/>
    </row>
    <row r="3826" spans="30:31" x14ac:dyDescent="0.2">
      <c r="AD3826" s="7"/>
      <c r="AE3826" s="7"/>
    </row>
    <row r="3827" spans="30:31" x14ac:dyDescent="0.2">
      <c r="AD3827" s="7"/>
      <c r="AE3827" s="7"/>
    </row>
    <row r="3828" spans="30:31" x14ac:dyDescent="0.2">
      <c r="AD3828" s="7"/>
      <c r="AE3828" s="7"/>
    </row>
    <row r="3829" spans="30:31" x14ac:dyDescent="0.2">
      <c r="AD3829" s="7"/>
      <c r="AE3829" s="7"/>
    </row>
    <row r="3830" spans="30:31" x14ac:dyDescent="0.2">
      <c r="AD3830" s="7"/>
      <c r="AE3830" s="7"/>
    </row>
    <row r="3831" spans="30:31" x14ac:dyDescent="0.2">
      <c r="AD3831" s="7"/>
      <c r="AE3831" s="7"/>
    </row>
    <row r="3832" spans="30:31" x14ac:dyDescent="0.2">
      <c r="AD3832" s="7"/>
      <c r="AE3832" s="7"/>
    </row>
    <row r="3833" spans="30:31" x14ac:dyDescent="0.2">
      <c r="AD3833" s="7"/>
      <c r="AE3833" s="7"/>
    </row>
    <row r="3834" spans="30:31" x14ac:dyDescent="0.2">
      <c r="AD3834" s="7"/>
      <c r="AE3834" s="7"/>
    </row>
    <row r="3835" spans="30:31" x14ac:dyDescent="0.2">
      <c r="AD3835" s="7"/>
      <c r="AE3835" s="7"/>
    </row>
    <row r="3836" spans="30:31" x14ac:dyDescent="0.2">
      <c r="AD3836" s="7"/>
      <c r="AE3836" s="7"/>
    </row>
    <row r="3837" spans="30:31" x14ac:dyDescent="0.2">
      <c r="AD3837" s="7"/>
      <c r="AE3837" s="7"/>
    </row>
    <row r="3838" spans="30:31" x14ac:dyDescent="0.2">
      <c r="AD3838" s="7"/>
      <c r="AE3838" s="7"/>
    </row>
    <row r="3839" spans="30:31" x14ac:dyDescent="0.2">
      <c r="AD3839" s="7"/>
      <c r="AE3839" s="7"/>
    </row>
    <row r="3840" spans="30:31" x14ac:dyDescent="0.2">
      <c r="AD3840" s="7"/>
      <c r="AE3840" s="7"/>
    </row>
    <row r="3841" spans="30:31" x14ac:dyDescent="0.2">
      <c r="AD3841" s="7"/>
      <c r="AE3841" s="7"/>
    </row>
    <row r="3842" spans="30:31" x14ac:dyDescent="0.2">
      <c r="AD3842" s="7"/>
      <c r="AE3842" s="7"/>
    </row>
    <row r="3843" spans="30:31" x14ac:dyDescent="0.2">
      <c r="AD3843" s="7"/>
      <c r="AE3843" s="7"/>
    </row>
    <row r="3844" spans="30:31" x14ac:dyDescent="0.2">
      <c r="AD3844" s="7"/>
      <c r="AE3844" s="7"/>
    </row>
    <row r="3845" spans="30:31" x14ac:dyDescent="0.2">
      <c r="AD3845" s="7"/>
      <c r="AE3845" s="7"/>
    </row>
    <row r="3846" spans="30:31" x14ac:dyDescent="0.2">
      <c r="AD3846" s="7"/>
      <c r="AE3846" s="7"/>
    </row>
    <row r="3847" spans="30:31" x14ac:dyDescent="0.2">
      <c r="AD3847" s="7"/>
      <c r="AE3847" s="7"/>
    </row>
    <row r="3848" spans="30:31" x14ac:dyDescent="0.2">
      <c r="AD3848" s="7"/>
      <c r="AE3848" s="7"/>
    </row>
    <row r="3849" spans="30:31" x14ac:dyDescent="0.2">
      <c r="AD3849" s="7"/>
      <c r="AE3849" s="7"/>
    </row>
    <row r="3850" spans="30:31" x14ac:dyDescent="0.2">
      <c r="AD3850" s="7"/>
      <c r="AE3850" s="7"/>
    </row>
    <row r="3851" spans="30:31" x14ac:dyDescent="0.2">
      <c r="AD3851" s="7"/>
      <c r="AE3851" s="7"/>
    </row>
    <row r="3852" spans="30:31" x14ac:dyDescent="0.2">
      <c r="AD3852" s="7"/>
      <c r="AE3852" s="7"/>
    </row>
    <row r="3853" spans="30:31" x14ac:dyDescent="0.2">
      <c r="AD3853" s="7"/>
      <c r="AE3853" s="7"/>
    </row>
    <row r="3854" spans="30:31" x14ac:dyDescent="0.2">
      <c r="AD3854" s="7"/>
      <c r="AE3854" s="7"/>
    </row>
    <row r="3855" spans="30:31" x14ac:dyDescent="0.2">
      <c r="AD3855" s="7"/>
      <c r="AE3855" s="7"/>
    </row>
    <row r="3856" spans="30:31" x14ac:dyDescent="0.2">
      <c r="AD3856" s="7"/>
      <c r="AE3856" s="7"/>
    </row>
    <row r="3857" spans="30:31" x14ac:dyDescent="0.2">
      <c r="AD3857" s="7"/>
      <c r="AE3857" s="7"/>
    </row>
    <row r="3858" spans="30:31" x14ac:dyDescent="0.2">
      <c r="AD3858" s="7"/>
      <c r="AE3858" s="7"/>
    </row>
    <row r="3859" spans="30:31" x14ac:dyDescent="0.2">
      <c r="AD3859" s="7"/>
      <c r="AE3859" s="7"/>
    </row>
    <row r="3860" spans="30:31" x14ac:dyDescent="0.2">
      <c r="AD3860" s="7"/>
      <c r="AE3860" s="7"/>
    </row>
    <row r="3861" spans="30:31" x14ac:dyDescent="0.2">
      <c r="AD3861" s="7"/>
      <c r="AE3861" s="7"/>
    </row>
    <row r="3862" spans="30:31" x14ac:dyDescent="0.2">
      <c r="AD3862" s="7"/>
      <c r="AE3862" s="7"/>
    </row>
    <row r="3863" spans="30:31" x14ac:dyDescent="0.2">
      <c r="AD3863" s="7"/>
      <c r="AE3863" s="7"/>
    </row>
    <row r="3864" spans="30:31" x14ac:dyDescent="0.2">
      <c r="AD3864" s="7"/>
      <c r="AE3864" s="7"/>
    </row>
    <row r="3865" spans="30:31" x14ac:dyDescent="0.2">
      <c r="AD3865" s="7"/>
      <c r="AE3865" s="7"/>
    </row>
    <row r="3866" spans="30:31" x14ac:dyDescent="0.2">
      <c r="AD3866" s="7"/>
      <c r="AE3866" s="7"/>
    </row>
    <row r="3867" spans="30:31" x14ac:dyDescent="0.2">
      <c r="AD3867" s="7"/>
      <c r="AE3867" s="7"/>
    </row>
    <row r="3868" spans="30:31" x14ac:dyDescent="0.2">
      <c r="AD3868" s="7"/>
      <c r="AE3868" s="7"/>
    </row>
    <row r="3869" spans="30:31" x14ac:dyDescent="0.2">
      <c r="AD3869" s="7"/>
      <c r="AE3869" s="7"/>
    </row>
    <row r="3870" spans="30:31" x14ac:dyDescent="0.2">
      <c r="AD3870" s="7"/>
      <c r="AE3870" s="7"/>
    </row>
    <row r="3871" spans="30:31" x14ac:dyDescent="0.2">
      <c r="AD3871" s="7"/>
      <c r="AE3871" s="7"/>
    </row>
    <row r="3872" spans="30:31" x14ac:dyDescent="0.2">
      <c r="AD3872" s="7"/>
      <c r="AE3872" s="7"/>
    </row>
    <row r="3873" spans="30:31" x14ac:dyDescent="0.2">
      <c r="AD3873" s="7"/>
      <c r="AE3873" s="7"/>
    </row>
    <row r="3874" spans="30:31" x14ac:dyDescent="0.2">
      <c r="AD3874" s="7"/>
      <c r="AE3874" s="7"/>
    </row>
    <row r="3875" spans="30:31" x14ac:dyDescent="0.2">
      <c r="AD3875" s="7"/>
      <c r="AE3875" s="7"/>
    </row>
    <row r="3876" spans="30:31" x14ac:dyDescent="0.2">
      <c r="AD3876" s="7"/>
      <c r="AE3876" s="7"/>
    </row>
    <row r="3877" spans="30:31" x14ac:dyDescent="0.2">
      <c r="AD3877" s="7"/>
      <c r="AE3877" s="7"/>
    </row>
    <row r="3878" spans="30:31" x14ac:dyDescent="0.2">
      <c r="AD3878" s="7"/>
      <c r="AE3878" s="7"/>
    </row>
    <row r="3879" spans="30:31" x14ac:dyDescent="0.2">
      <c r="AD3879" s="7"/>
      <c r="AE3879" s="7"/>
    </row>
    <row r="3880" spans="30:31" x14ac:dyDescent="0.2">
      <c r="AD3880" s="7"/>
      <c r="AE3880" s="7"/>
    </row>
    <row r="3881" spans="30:31" x14ac:dyDescent="0.2">
      <c r="AD3881" s="7"/>
      <c r="AE3881" s="7"/>
    </row>
    <row r="3882" spans="30:31" x14ac:dyDescent="0.2">
      <c r="AD3882" s="7"/>
      <c r="AE3882" s="7"/>
    </row>
    <row r="3883" spans="30:31" x14ac:dyDescent="0.2">
      <c r="AD3883" s="7"/>
      <c r="AE3883" s="7"/>
    </row>
    <row r="3884" spans="30:31" x14ac:dyDescent="0.2">
      <c r="AD3884" s="7"/>
      <c r="AE3884" s="7"/>
    </row>
    <row r="3885" spans="30:31" x14ac:dyDescent="0.2">
      <c r="AD3885" s="7"/>
      <c r="AE3885" s="7"/>
    </row>
    <row r="3886" spans="30:31" x14ac:dyDescent="0.2">
      <c r="AD3886" s="7"/>
      <c r="AE3886" s="7"/>
    </row>
    <row r="3887" spans="30:31" x14ac:dyDescent="0.2">
      <c r="AD3887" s="7"/>
      <c r="AE3887" s="7"/>
    </row>
    <row r="3888" spans="30:31" x14ac:dyDescent="0.2">
      <c r="AD3888" s="7"/>
      <c r="AE3888" s="7"/>
    </row>
    <row r="3889" spans="30:31" x14ac:dyDescent="0.2">
      <c r="AD3889" s="7"/>
      <c r="AE3889" s="7"/>
    </row>
    <row r="3890" spans="30:31" x14ac:dyDescent="0.2">
      <c r="AD3890" s="7"/>
      <c r="AE3890" s="7"/>
    </row>
    <row r="3891" spans="30:31" x14ac:dyDescent="0.2">
      <c r="AD3891" s="7"/>
      <c r="AE3891" s="7"/>
    </row>
    <row r="3892" spans="30:31" x14ac:dyDescent="0.2">
      <c r="AD3892" s="7"/>
      <c r="AE3892" s="7"/>
    </row>
    <row r="3893" spans="30:31" x14ac:dyDescent="0.2">
      <c r="AD3893" s="7"/>
      <c r="AE3893" s="7"/>
    </row>
    <row r="3894" spans="30:31" x14ac:dyDescent="0.2">
      <c r="AD3894" s="7"/>
      <c r="AE3894" s="7"/>
    </row>
    <row r="3895" spans="30:31" x14ac:dyDescent="0.2">
      <c r="AD3895" s="7"/>
      <c r="AE3895" s="7"/>
    </row>
    <row r="3896" spans="30:31" x14ac:dyDescent="0.2">
      <c r="AD3896" s="7"/>
      <c r="AE3896" s="7"/>
    </row>
    <row r="3897" spans="30:31" x14ac:dyDescent="0.2">
      <c r="AD3897" s="7"/>
      <c r="AE3897" s="7"/>
    </row>
    <row r="3898" spans="30:31" x14ac:dyDescent="0.2">
      <c r="AD3898" s="7"/>
      <c r="AE3898" s="7"/>
    </row>
    <row r="3899" spans="30:31" x14ac:dyDescent="0.2">
      <c r="AD3899" s="7"/>
      <c r="AE3899" s="7"/>
    </row>
    <row r="3900" spans="30:31" x14ac:dyDescent="0.2">
      <c r="AD3900" s="7"/>
      <c r="AE3900" s="7"/>
    </row>
    <row r="3901" spans="30:31" x14ac:dyDescent="0.2">
      <c r="AD3901" s="7"/>
      <c r="AE3901" s="7"/>
    </row>
    <row r="3902" spans="30:31" x14ac:dyDescent="0.2">
      <c r="AD3902" s="7"/>
      <c r="AE3902" s="7"/>
    </row>
    <row r="3903" spans="30:31" x14ac:dyDescent="0.2">
      <c r="AD3903" s="7"/>
      <c r="AE3903" s="7"/>
    </row>
    <row r="3904" spans="30:31" x14ac:dyDescent="0.2">
      <c r="AD3904" s="7"/>
      <c r="AE3904" s="7"/>
    </row>
    <row r="3905" spans="30:31" x14ac:dyDescent="0.2">
      <c r="AD3905" s="7"/>
      <c r="AE3905" s="7"/>
    </row>
    <row r="3906" spans="30:31" x14ac:dyDescent="0.2">
      <c r="AD3906" s="7"/>
      <c r="AE3906" s="7"/>
    </row>
    <row r="3907" spans="30:31" x14ac:dyDescent="0.2">
      <c r="AD3907" s="7"/>
      <c r="AE3907" s="7"/>
    </row>
    <row r="3908" spans="30:31" x14ac:dyDescent="0.2">
      <c r="AD3908" s="7"/>
      <c r="AE3908" s="7"/>
    </row>
    <row r="3909" spans="30:31" x14ac:dyDescent="0.2">
      <c r="AD3909" s="7"/>
      <c r="AE3909" s="7"/>
    </row>
    <row r="3910" spans="30:31" x14ac:dyDescent="0.2">
      <c r="AD3910" s="7"/>
      <c r="AE3910" s="7"/>
    </row>
    <row r="3911" spans="30:31" x14ac:dyDescent="0.2">
      <c r="AD3911" s="7"/>
      <c r="AE3911" s="7"/>
    </row>
    <row r="3912" spans="30:31" x14ac:dyDescent="0.2">
      <c r="AD3912" s="7"/>
      <c r="AE3912" s="7"/>
    </row>
    <row r="3913" spans="30:31" x14ac:dyDescent="0.2">
      <c r="AD3913" s="7"/>
      <c r="AE3913" s="7"/>
    </row>
    <row r="3914" spans="30:31" x14ac:dyDescent="0.2">
      <c r="AD3914" s="7"/>
      <c r="AE3914" s="7"/>
    </row>
    <row r="3915" spans="30:31" x14ac:dyDescent="0.2">
      <c r="AD3915" s="7"/>
      <c r="AE3915" s="7"/>
    </row>
    <row r="3916" spans="30:31" x14ac:dyDescent="0.2">
      <c r="AD3916" s="7"/>
      <c r="AE3916" s="7"/>
    </row>
    <row r="3917" spans="30:31" x14ac:dyDescent="0.2">
      <c r="AD3917" s="7"/>
      <c r="AE3917" s="7"/>
    </row>
    <row r="3918" spans="30:31" x14ac:dyDescent="0.2">
      <c r="AD3918" s="7"/>
      <c r="AE3918" s="7"/>
    </row>
    <row r="3919" spans="30:31" x14ac:dyDescent="0.2">
      <c r="AD3919" s="7"/>
      <c r="AE3919" s="7"/>
    </row>
    <row r="3920" spans="30:31" x14ac:dyDescent="0.2">
      <c r="AD3920" s="7"/>
      <c r="AE3920" s="7"/>
    </row>
    <row r="3921" spans="30:31" x14ac:dyDescent="0.2">
      <c r="AD3921" s="7"/>
      <c r="AE3921" s="7"/>
    </row>
    <row r="3922" spans="30:31" x14ac:dyDescent="0.2">
      <c r="AD3922" s="7"/>
      <c r="AE3922" s="7"/>
    </row>
    <row r="3923" spans="30:31" x14ac:dyDescent="0.2">
      <c r="AD3923" s="7"/>
      <c r="AE3923" s="7"/>
    </row>
    <row r="3924" spans="30:31" x14ac:dyDescent="0.2">
      <c r="AD3924" s="7"/>
      <c r="AE3924" s="7"/>
    </row>
    <row r="3925" spans="30:31" x14ac:dyDescent="0.2">
      <c r="AD3925" s="7"/>
      <c r="AE3925" s="7"/>
    </row>
    <row r="3926" spans="30:31" x14ac:dyDescent="0.2">
      <c r="AD3926" s="7"/>
      <c r="AE3926" s="7"/>
    </row>
    <row r="3927" spans="30:31" x14ac:dyDescent="0.2">
      <c r="AD3927" s="7"/>
      <c r="AE3927" s="7"/>
    </row>
    <row r="3928" spans="30:31" x14ac:dyDescent="0.2">
      <c r="AD3928" s="7"/>
      <c r="AE3928" s="7"/>
    </row>
    <row r="3929" spans="30:31" x14ac:dyDescent="0.2">
      <c r="AD3929" s="7"/>
      <c r="AE3929" s="7"/>
    </row>
    <row r="3930" spans="30:31" x14ac:dyDescent="0.2">
      <c r="AD3930" s="7"/>
      <c r="AE3930" s="7"/>
    </row>
    <row r="3931" spans="30:31" x14ac:dyDescent="0.2">
      <c r="AD3931" s="7"/>
      <c r="AE3931" s="7"/>
    </row>
    <row r="3932" spans="30:31" x14ac:dyDescent="0.2">
      <c r="AD3932" s="7"/>
      <c r="AE3932" s="7"/>
    </row>
    <row r="3933" spans="30:31" x14ac:dyDescent="0.2">
      <c r="AD3933" s="7"/>
      <c r="AE3933" s="7"/>
    </row>
    <row r="3934" spans="30:31" x14ac:dyDescent="0.2">
      <c r="AD3934" s="7"/>
      <c r="AE3934" s="7"/>
    </row>
    <row r="3935" spans="30:31" x14ac:dyDescent="0.2">
      <c r="AD3935" s="7"/>
      <c r="AE3935" s="7"/>
    </row>
    <row r="3936" spans="30:31" x14ac:dyDescent="0.2">
      <c r="AD3936" s="7"/>
      <c r="AE3936" s="7"/>
    </row>
    <row r="3937" spans="30:31" x14ac:dyDescent="0.2">
      <c r="AD3937" s="7"/>
      <c r="AE3937" s="7"/>
    </row>
    <row r="3938" spans="30:31" x14ac:dyDescent="0.2">
      <c r="AD3938" s="7"/>
      <c r="AE3938" s="7"/>
    </row>
    <row r="3939" spans="30:31" x14ac:dyDescent="0.2">
      <c r="AD3939" s="7"/>
      <c r="AE3939" s="7"/>
    </row>
    <row r="3940" spans="30:31" x14ac:dyDescent="0.2">
      <c r="AD3940" s="7"/>
      <c r="AE3940" s="7"/>
    </row>
    <row r="3941" spans="30:31" x14ac:dyDescent="0.2">
      <c r="AD3941" s="7"/>
      <c r="AE3941" s="7"/>
    </row>
    <row r="3942" spans="30:31" x14ac:dyDescent="0.2">
      <c r="AD3942" s="7"/>
      <c r="AE3942" s="7"/>
    </row>
    <row r="3943" spans="30:31" x14ac:dyDescent="0.2">
      <c r="AD3943" s="7"/>
      <c r="AE3943" s="7"/>
    </row>
    <row r="3944" spans="30:31" x14ac:dyDescent="0.2">
      <c r="AD3944" s="7"/>
      <c r="AE3944" s="7"/>
    </row>
    <row r="3945" spans="30:31" x14ac:dyDescent="0.2">
      <c r="AD3945" s="7"/>
      <c r="AE3945" s="7"/>
    </row>
    <row r="3946" spans="30:31" x14ac:dyDescent="0.2">
      <c r="AD3946" s="7"/>
      <c r="AE3946" s="7"/>
    </row>
    <row r="3947" spans="30:31" x14ac:dyDescent="0.2">
      <c r="AD3947" s="7"/>
      <c r="AE3947" s="7"/>
    </row>
    <row r="3948" spans="30:31" x14ac:dyDescent="0.2">
      <c r="AD3948" s="7"/>
      <c r="AE3948" s="7"/>
    </row>
    <row r="3949" spans="30:31" x14ac:dyDescent="0.2">
      <c r="AD3949" s="7"/>
      <c r="AE3949" s="7"/>
    </row>
    <row r="3950" spans="30:31" x14ac:dyDescent="0.2">
      <c r="AD3950" s="7"/>
      <c r="AE3950" s="7"/>
    </row>
    <row r="3951" spans="30:31" x14ac:dyDescent="0.2">
      <c r="AD3951" s="7"/>
      <c r="AE3951" s="7"/>
    </row>
    <row r="3952" spans="30:31" x14ac:dyDescent="0.2">
      <c r="AD3952" s="7"/>
      <c r="AE3952" s="7"/>
    </row>
    <row r="3953" spans="30:31" x14ac:dyDescent="0.2">
      <c r="AD3953" s="7"/>
      <c r="AE3953" s="7"/>
    </row>
    <row r="3954" spans="30:31" x14ac:dyDescent="0.2">
      <c r="AD3954" s="7"/>
      <c r="AE3954" s="7"/>
    </row>
    <row r="3955" spans="30:31" x14ac:dyDescent="0.2">
      <c r="AD3955" s="7"/>
      <c r="AE3955" s="7"/>
    </row>
    <row r="3956" spans="30:31" x14ac:dyDescent="0.2">
      <c r="AD3956" s="7"/>
      <c r="AE3956" s="7"/>
    </row>
    <row r="3957" spans="30:31" x14ac:dyDescent="0.2">
      <c r="AD3957" s="7"/>
      <c r="AE3957" s="7"/>
    </row>
    <row r="3958" spans="30:31" x14ac:dyDescent="0.2">
      <c r="AD3958" s="7"/>
      <c r="AE3958" s="7"/>
    </row>
    <row r="3959" spans="30:31" x14ac:dyDescent="0.2">
      <c r="AD3959" s="7"/>
      <c r="AE3959" s="7"/>
    </row>
    <row r="3960" spans="30:31" x14ac:dyDescent="0.2">
      <c r="AD3960" s="7"/>
      <c r="AE3960" s="7"/>
    </row>
    <row r="3961" spans="30:31" x14ac:dyDescent="0.2">
      <c r="AD3961" s="7"/>
      <c r="AE3961" s="7"/>
    </row>
    <row r="3962" spans="30:31" x14ac:dyDescent="0.2">
      <c r="AD3962" s="7"/>
      <c r="AE3962" s="7"/>
    </row>
    <row r="3963" spans="30:31" x14ac:dyDescent="0.2">
      <c r="AD3963" s="7"/>
      <c r="AE3963" s="7"/>
    </row>
    <row r="3964" spans="30:31" x14ac:dyDescent="0.2">
      <c r="AD3964" s="7"/>
      <c r="AE3964" s="7"/>
    </row>
    <row r="3965" spans="30:31" x14ac:dyDescent="0.2">
      <c r="AD3965" s="7"/>
      <c r="AE3965" s="7"/>
    </row>
    <row r="3966" spans="30:31" x14ac:dyDescent="0.2">
      <c r="AD3966" s="7"/>
      <c r="AE3966" s="7"/>
    </row>
    <row r="3967" spans="30:31" x14ac:dyDescent="0.2">
      <c r="AD3967" s="7"/>
      <c r="AE3967" s="7"/>
    </row>
    <row r="3968" spans="30:31" x14ac:dyDescent="0.2">
      <c r="AD3968" s="7"/>
      <c r="AE3968" s="7"/>
    </row>
    <row r="3969" spans="30:31" x14ac:dyDescent="0.2">
      <c r="AD3969" s="7"/>
      <c r="AE3969" s="7"/>
    </row>
    <row r="3970" spans="30:31" x14ac:dyDescent="0.2">
      <c r="AD3970" s="7"/>
      <c r="AE3970" s="7"/>
    </row>
    <row r="3971" spans="30:31" x14ac:dyDescent="0.2">
      <c r="AD3971" s="7"/>
      <c r="AE3971" s="7"/>
    </row>
    <row r="3972" spans="30:31" x14ac:dyDescent="0.2">
      <c r="AD3972" s="7"/>
      <c r="AE3972" s="7"/>
    </row>
    <row r="3973" spans="30:31" x14ac:dyDescent="0.2">
      <c r="AD3973" s="7"/>
      <c r="AE3973" s="7"/>
    </row>
    <row r="3974" spans="30:31" x14ac:dyDescent="0.2">
      <c r="AD3974" s="7"/>
      <c r="AE3974" s="7"/>
    </row>
    <row r="3975" spans="30:31" x14ac:dyDescent="0.2">
      <c r="AD3975" s="7"/>
      <c r="AE3975" s="7"/>
    </row>
    <row r="3976" spans="30:31" x14ac:dyDescent="0.2">
      <c r="AD3976" s="7"/>
      <c r="AE3976" s="7"/>
    </row>
    <row r="3977" spans="30:31" x14ac:dyDescent="0.2">
      <c r="AD3977" s="7"/>
      <c r="AE3977" s="7"/>
    </row>
    <row r="3978" spans="30:31" x14ac:dyDescent="0.2">
      <c r="AD3978" s="7"/>
      <c r="AE3978" s="7"/>
    </row>
    <row r="3979" spans="30:31" x14ac:dyDescent="0.2">
      <c r="AD3979" s="7"/>
      <c r="AE3979" s="7"/>
    </row>
    <row r="3980" spans="30:31" x14ac:dyDescent="0.2">
      <c r="AD3980" s="7"/>
      <c r="AE3980" s="7"/>
    </row>
    <row r="3981" spans="30:31" x14ac:dyDescent="0.2">
      <c r="AD3981" s="7"/>
      <c r="AE3981" s="7"/>
    </row>
    <row r="3982" spans="30:31" x14ac:dyDescent="0.2">
      <c r="AD3982" s="7"/>
      <c r="AE3982" s="7"/>
    </row>
    <row r="3983" spans="30:31" x14ac:dyDescent="0.2">
      <c r="AD3983" s="7"/>
      <c r="AE3983" s="7"/>
    </row>
    <row r="3984" spans="30:31" x14ac:dyDescent="0.2">
      <c r="AD3984" s="7"/>
      <c r="AE3984" s="7"/>
    </row>
    <row r="3985" spans="30:31" x14ac:dyDescent="0.2">
      <c r="AD3985" s="7"/>
      <c r="AE3985" s="7"/>
    </row>
    <row r="3986" spans="30:31" x14ac:dyDescent="0.2">
      <c r="AD3986" s="7"/>
      <c r="AE3986" s="7"/>
    </row>
    <row r="3987" spans="30:31" x14ac:dyDescent="0.2">
      <c r="AD3987" s="7"/>
      <c r="AE3987" s="7"/>
    </row>
    <row r="3988" spans="30:31" x14ac:dyDescent="0.2">
      <c r="AD3988" s="7"/>
      <c r="AE3988" s="7"/>
    </row>
    <row r="3989" spans="30:31" x14ac:dyDescent="0.2">
      <c r="AD3989" s="7"/>
      <c r="AE3989" s="7"/>
    </row>
    <row r="3990" spans="30:31" x14ac:dyDescent="0.2">
      <c r="AD3990" s="7"/>
      <c r="AE3990" s="7"/>
    </row>
    <row r="3991" spans="30:31" x14ac:dyDescent="0.2">
      <c r="AD3991" s="7"/>
      <c r="AE3991" s="7"/>
    </row>
    <row r="3992" spans="30:31" x14ac:dyDescent="0.2">
      <c r="AD3992" s="7"/>
      <c r="AE3992" s="7"/>
    </row>
    <row r="3993" spans="30:31" x14ac:dyDescent="0.2">
      <c r="AD3993" s="7"/>
      <c r="AE3993" s="7"/>
    </row>
    <row r="3994" spans="30:31" x14ac:dyDescent="0.2">
      <c r="AD3994" s="7"/>
      <c r="AE3994" s="7"/>
    </row>
    <row r="3995" spans="30:31" x14ac:dyDescent="0.2">
      <c r="AD3995" s="7"/>
      <c r="AE3995" s="7"/>
    </row>
    <row r="3996" spans="30:31" x14ac:dyDescent="0.2">
      <c r="AD3996" s="7"/>
      <c r="AE3996" s="7"/>
    </row>
    <row r="3997" spans="30:31" x14ac:dyDescent="0.2">
      <c r="AD3997" s="7"/>
      <c r="AE3997" s="7"/>
    </row>
    <row r="3998" spans="30:31" x14ac:dyDescent="0.2">
      <c r="AD3998" s="7"/>
      <c r="AE3998" s="7"/>
    </row>
    <row r="3999" spans="30:31" x14ac:dyDescent="0.2">
      <c r="AD3999" s="7"/>
      <c r="AE3999" s="7"/>
    </row>
    <row r="4000" spans="30:31" x14ac:dyDescent="0.2">
      <c r="AD4000" s="7"/>
      <c r="AE4000" s="7"/>
    </row>
    <row r="4001" spans="30:31" x14ac:dyDescent="0.2">
      <c r="AD4001" s="7"/>
      <c r="AE4001" s="7"/>
    </row>
    <row r="4002" spans="30:31" x14ac:dyDescent="0.2">
      <c r="AD4002" s="7"/>
      <c r="AE4002" s="7"/>
    </row>
    <row r="4003" spans="30:31" x14ac:dyDescent="0.2">
      <c r="AD4003" s="7"/>
      <c r="AE4003" s="7"/>
    </row>
    <row r="4004" spans="30:31" x14ac:dyDescent="0.2">
      <c r="AD4004" s="7"/>
      <c r="AE4004" s="7"/>
    </row>
    <row r="4005" spans="30:31" x14ac:dyDescent="0.2">
      <c r="AD4005" s="7"/>
      <c r="AE4005" s="7"/>
    </row>
    <row r="4006" spans="30:31" x14ac:dyDescent="0.2">
      <c r="AD4006" s="7"/>
      <c r="AE4006" s="7"/>
    </row>
    <row r="4007" spans="30:31" x14ac:dyDescent="0.2">
      <c r="AD4007" s="7"/>
      <c r="AE4007" s="7"/>
    </row>
    <row r="4008" spans="30:31" x14ac:dyDescent="0.2">
      <c r="AD4008" s="7"/>
      <c r="AE4008" s="7"/>
    </row>
    <row r="4009" spans="30:31" x14ac:dyDescent="0.2">
      <c r="AD4009" s="7"/>
      <c r="AE4009" s="7"/>
    </row>
    <row r="4010" spans="30:31" x14ac:dyDescent="0.2">
      <c r="AD4010" s="7"/>
      <c r="AE4010" s="7"/>
    </row>
    <row r="4011" spans="30:31" x14ac:dyDescent="0.2">
      <c r="AD4011" s="7"/>
      <c r="AE4011" s="7"/>
    </row>
    <row r="4012" spans="30:31" x14ac:dyDescent="0.2">
      <c r="AD4012" s="7"/>
      <c r="AE4012" s="7"/>
    </row>
    <row r="4013" spans="30:31" x14ac:dyDescent="0.2">
      <c r="AD4013" s="7"/>
      <c r="AE4013" s="7"/>
    </row>
    <row r="4014" spans="30:31" x14ac:dyDescent="0.2">
      <c r="AD4014" s="7"/>
      <c r="AE4014" s="7"/>
    </row>
    <row r="4015" spans="30:31" x14ac:dyDescent="0.2">
      <c r="AD4015" s="7"/>
      <c r="AE4015" s="7"/>
    </row>
    <row r="4016" spans="30:31" x14ac:dyDescent="0.2">
      <c r="AD4016" s="7"/>
      <c r="AE4016" s="7"/>
    </row>
    <row r="4017" spans="30:31" x14ac:dyDescent="0.2">
      <c r="AD4017" s="7"/>
      <c r="AE4017" s="7"/>
    </row>
    <row r="4018" spans="30:31" x14ac:dyDescent="0.2">
      <c r="AD4018" s="7"/>
      <c r="AE4018" s="7"/>
    </row>
    <row r="4019" spans="30:31" x14ac:dyDescent="0.2">
      <c r="AD4019" s="7"/>
      <c r="AE4019" s="7"/>
    </row>
    <row r="4020" spans="30:31" x14ac:dyDescent="0.2">
      <c r="AD4020" s="7"/>
      <c r="AE4020" s="7"/>
    </row>
    <row r="4021" spans="30:31" x14ac:dyDescent="0.2">
      <c r="AD4021" s="7"/>
      <c r="AE4021" s="7"/>
    </row>
    <row r="4022" spans="30:31" x14ac:dyDescent="0.2">
      <c r="AD4022" s="7"/>
      <c r="AE4022" s="7"/>
    </row>
    <row r="4023" spans="30:31" x14ac:dyDescent="0.2">
      <c r="AD4023" s="7"/>
      <c r="AE4023" s="7"/>
    </row>
    <row r="4024" spans="30:31" x14ac:dyDescent="0.2">
      <c r="AD4024" s="7"/>
      <c r="AE4024" s="7"/>
    </row>
    <row r="4025" spans="30:31" x14ac:dyDescent="0.2">
      <c r="AD4025" s="7"/>
      <c r="AE4025" s="7"/>
    </row>
    <row r="4026" spans="30:31" x14ac:dyDescent="0.2">
      <c r="AD4026" s="7"/>
      <c r="AE4026" s="7"/>
    </row>
    <row r="4027" spans="30:31" x14ac:dyDescent="0.2">
      <c r="AD4027" s="7"/>
      <c r="AE4027" s="7"/>
    </row>
    <row r="4028" spans="30:31" x14ac:dyDescent="0.2">
      <c r="AD4028" s="7"/>
      <c r="AE4028" s="7"/>
    </row>
    <row r="4029" spans="30:31" x14ac:dyDescent="0.2">
      <c r="AD4029" s="7"/>
      <c r="AE4029" s="7"/>
    </row>
    <row r="4030" spans="30:31" x14ac:dyDescent="0.2">
      <c r="AD4030" s="7"/>
      <c r="AE4030" s="7"/>
    </row>
    <row r="4031" spans="30:31" x14ac:dyDescent="0.2">
      <c r="AD4031" s="7"/>
      <c r="AE4031" s="7"/>
    </row>
    <row r="4032" spans="30:31" x14ac:dyDescent="0.2">
      <c r="AD4032" s="7"/>
      <c r="AE4032" s="7"/>
    </row>
    <row r="4033" spans="30:31" x14ac:dyDescent="0.2">
      <c r="AD4033" s="7"/>
      <c r="AE4033" s="7"/>
    </row>
    <row r="4034" spans="30:31" x14ac:dyDescent="0.2">
      <c r="AD4034" s="7"/>
      <c r="AE4034" s="7"/>
    </row>
    <row r="4035" spans="30:31" x14ac:dyDescent="0.2">
      <c r="AD4035" s="7"/>
      <c r="AE4035" s="7"/>
    </row>
    <row r="4036" spans="30:31" x14ac:dyDescent="0.2">
      <c r="AD4036" s="7"/>
      <c r="AE4036" s="7"/>
    </row>
    <row r="4037" spans="30:31" x14ac:dyDescent="0.2">
      <c r="AD4037" s="7"/>
      <c r="AE4037" s="7"/>
    </row>
    <row r="4038" spans="30:31" x14ac:dyDescent="0.2">
      <c r="AD4038" s="7"/>
      <c r="AE4038" s="7"/>
    </row>
    <row r="4039" spans="30:31" x14ac:dyDescent="0.2">
      <c r="AD4039" s="7"/>
      <c r="AE4039" s="7"/>
    </row>
    <row r="4040" spans="30:31" x14ac:dyDescent="0.2">
      <c r="AD4040" s="7"/>
      <c r="AE4040" s="7"/>
    </row>
    <row r="4041" spans="30:31" x14ac:dyDescent="0.2">
      <c r="AD4041" s="7"/>
      <c r="AE4041" s="7"/>
    </row>
    <row r="4042" spans="30:31" x14ac:dyDescent="0.2">
      <c r="AD4042" s="7"/>
      <c r="AE4042" s="7"/>
    </row>
    <row r="4043" spans="30:31" x14ac:dyDescent="0.2">
      <c r="AD4043" s="7"/>
      <c r="AE4043" s="7"/>
    </row>
    <row r="4044" spans="30:31" x14ac:dyDescent="0.2">
      <c r="AD4044" s="7"/>
      <c r="AE4044" s="7"/>
    </row>
    <row r="4045" spans="30:31" x14ac:dyDescent="0.2">
      <c r="AD4045" s="7"/>
      <c r="AE4045" s="7"/>
    </row>
    <row r="4046" spans="30:31" x14ac:dyDescent="0.2">
      <c r="AD4046" s="7"/>
      <c r="AE4046" s="7"/>
    </row>
    <row r="4047" spans="30:31" x14ac:dyDescent="0.2">
      <c r="AD4047" s="7"/>
      <c r="AE4047" s="7"/>
    </row>
    <row r="4048" spans="30:31" x14ac:dyDescent="0.2">
      <c r="AD4048" s="7"/>
      <c r="AE4048" s="7"/>
    </row>
    <row r="4049" spans="30:31" x14ac:dyDescent="0.2">
      <c r="AD4049" s="7"/>
      <c r="AE4049" s="7"/>
    </row>
    <row r="4050" spans="30:31" x14ac:dyDescent="0.2">
      <c r="AD4050" s="7"/>
      <c r="AE4050" s="7"/>
    </row>
    <row r="4051" spans="30:31" x14ac:dyDescent="0.2">
      <c r="AD4051" s="7"/>
      <c r="AE4051" s="7"/>
    </row>
    <row r="4052" spans="30:31" x14ac:dyDescent="0.2">
      <c r="AD4052" s="7"/>
      <c r="AE4052" s="7"/>
    </row>
    <row r="4053" spans="30:31" x14ac:dyDescent="0.2">
      <c r="AD4053" s="7"/>
      <c r="AE4053" s="7"/>
    </row>
    <row r="4054" spans="30:31" x14ac:dyDescent="0.2">
      <c r="AD4054" s="7"/>
      <c r="AE4054" s="7"/>
    </row>
    <row r="4055" spans="30:31" x14ac:dyDescent="0.2">
      <c r="AD4055" s="7"/>
      <c r="AE4055" s="7"/>
    </row>
    <row r="4056" spans="30:31" x14ac:dyDescent="0.2">
      <c r="AD4056" s="7"/>
      <c r="AE4056" s="7"/>
    </row>
    <row r="4057" spans="30:31" x14ac:dyDescent="0.2">
      <c r="AD4057" s="7"/>
      <c r="AE4057" s="7"/>
    </row>
    <row r="4058" spans="30:31" x14ac:dyDescent="0.2">
      <c r="AD4058" s="7"/>
      <c r="AE4058" s="7"/>
    </row>
    <row r="4059" spans="30:31" x14ac:dyDescent="0.2">
      <c r="AD4059" s="7"/>
      <c r="AE4059" s="7"/>
    </row>
    <row r="4060" spans="30:31" x14ac:dyDescent="0.2">
      <c r="AD4060" s="7"/>
      <c r="AE4060" s="7"/>
    </row>
    <row r="4061" spans="30:31" x14ac:dyDescent="0.2">
      <c r="AD4061" s="7"/>
      <c r="AE4061" s="7"/>
    </row>
    <row r="4062" spans="30:31" x14ac:dyDescent="0.2">
      <c r="AD4062" s="7"/>
      <c r="AE4062" s="7"/>
    </row>
    <row r="4063" spans="30:31" x14ac:dyDescent="0.2">
      <c r="AD4063" s="7"/>
      <c r="AE4063" s="7"/>
    </row>
    <row r="4064" spans="30:31" x14ac:dyDescent="0.2">
      <c r="AD4064" s="7"/>
      <c r="AE4064" s="7"/>
    </row>
    <row r="4065" spans="30:31" x14ac:dyDescent="0.2">
      <c r="AD4065" s="7"/>
      <c r="AE4065" s="7"/>
    </row>
    <row r="4066" spans="30:31" x14ac:dyDescent="0.2">
      <c r="AD4066" s="7"/>
      <c r="AE4066" s="7"/>
    </row>
    <row r="4067" spans="30:31" x14ac:dyDescent="0.2">
      <c r="AD4067" s="7"/>
      <c r="AE4067" s="7"/>
    </row>
    <row r="4068" spans="30:31" x14ac:dyDescent="0.2">
      <c r="AD4068" s="7"/>
      <c r="AE4068" s="7"/>
    </row>
    <row r="4069" spans="30:31" x14ac:dyDescent="0.2">
      <c r="AD4069" s="7"/>
      <c r="AE4069" s="7"/>
    </row>
    <row r="4070" spans="30:31" x14ac:dyDescent="0.2">
      <c r="AD4070" s="7"/>
      <c r="AE4070" s="7"/>
    </row>
    <row r="4071" spans="30:31" x14ac:dyDescent="0.2">
      <c r="AD4071" s="7"/>
      <c r="AE4071" s="7"/>
    </row>
    <row r="4072" spans="30:31" x14ac:dyDescent="0.2">
      <c r="AD4072" s="7"/>
      <c r="AE4072" s="7"/>
    </row>
    <row r="4073" spans="30:31" x14ac:dyDescent="0.2">
      <c r="AD4073" s="7"/>
      <c r="AE4073" s="7"/>
    </row>
    <row r="4074" spans="30:31" x14ac:dyDescent="0.2">
      <c r="AD4074" s="7"/>
      <c r="AE4074" s="7"/>
    </row>
    <row r="4075" spans="30:31" x14ac:dyDescent="0.2">
      <c r="AD4075" s="7"/>
      <c r="AE4075" s="7"/>
    </row>
    <row r="4076" spans="30:31" x14ac:dyDescent="0.2">
      <c r="AD4076" s="7"/>
      <c r="AE4076" s="7"/>
    </row>
    <row r="4077" spans="30:31" x14ac:dyDescent="0.2">
      <c r="AD4077" s="7"/>
      <c r="AE4077" s="7"/>
    </row>
    <row r="4078" spans="30:31" x14ac:dyDescent="0.2">
      <c r="AD4078" s="7"/>
      <c r="AE4078" s="7"/>
    </row>
    <row r="4079" spans="30:31" x14ac:dyDescent="0.2">
      <c r="AD4079" s="7"/>
      <c r="AE4079" s="7"/>
    </row>
    <row r="4080" spans="30:31" x14ac:dyDescent="0.2">
      <c r="AD4080" s="7"/>
      <c r="AE4080" s="7"/>
    </row>
    <row r="4081" spans="30:31" x14ac:dyDescent="0.2">
      <c r="AD4081" s="7"/>
      <c r="AE4081" s="7"/>
    </row>
    <row r="4082" spans="30:31" x14ac:dyDescent="0.2">
      <c r="AD4082" s="7"/>
      <c r="AE4082" s="7"/>
    </row>
    <row r="4083" spans="30:31" x14ac:dyDescent="0.2">
      <c r="AD4083" s="7"/>
      <c r="AE4083" s="7"/>
    </row>
    <row r="4084" spans="30:31" x14ac:dyDescent="0.2">
      <c r="AD4084" s="7"/>
      <c r="AE4084" s="7"/>
    </row>
    <row r="4085" spans="30:31" x14ac:dyDescent="0.2">
      <c r="AD4085" s="7"/>
      <c r="AE4085" s="7"/>
    </row>
    <row r="4086" spans="30:31" x14ac:dyDescent="0.2">
      <c r="AD4086" s="7"/>
      <c r="AE4086" s="7"/>
    </row>
    <row r="4087" spans="30:31" x14ac:dyDescent="0.2">
      <c r="AD4087" s="7"/>
      <c r="AE4087" s="7"/>
    </row>
    <row r="4088" spans="30:31" x14ac:dyDescent="0.2">
      <c r="AD4088" s="7"/>
      <c r="AE4088" s="7"/>
    </row>
    <row r="4089" spans="30:31" x14ac:dyDescent="0.2">
      <c r="AD4089" s="7"/>
      <c r="AE4089" s="7"/>
    </row>
    <row r="4090" spans="30:31" x14ac:dyDescent="0.2">
      <c r="AD4090" s="7"/>
      <c r="AE4090" s="7"/>
    </row>
    <row r="4091" spans="30:31" x14ac:dyDescent="0.2">
      <c r="AD4091" s="7"/>
      <c r="AE4091" s="7"/>
    </row>
    <row r="4092" spans="30:31" x14ac:dyDescent="0.2">
      <c r="AD4092" s="7"/>
      <c r="AE4092" s="7"/>
    </row>
    <row r="4093" spans="30:31" x14ac:dyDescent="0.2">
      <c r="AD4093" s="7"/>
      <c r="AE4093" s="7"/>
    </row>
    <row r="4094" spans="30:31" x14ac:dyDescent="0.2">
      <c r="AD4094" s="7"/>
      <c r="AE4094" s="7"/>
    </row>
    <row r="4095" spans="30:31" x14ac:dyDescent="0.2">
      <c r="AD4095" s="7"/>
      <c r="AE4095" s="7"/>
    </row>
    <row r="4096" spans="30:31" x14ac:dyDescent="0.2">
      <c r="AD4096" s="7"/>
      <c r="AE4096" s="7"/>
    </row>
    <row r="4097" spans="30:31" x14ac:dyDescent="0.2">
      <c r="AD4097" s="7"/>
      <c r="AE4097" s="7"/>
    </row>
    <row r="4098" spans="30:31" x14ac:dyDescent="0.2">
      <c r="AD4098" s="7"/>
      <c r="AE4098" s="7"/>
    </row>
    <row r="4099" spans="30:31" x14ac:dyDescent="0.2">
      <c r="AD4099" s="7"/>
      <c r="AE4099" s="7"/>
    </row>
    <row r="4100" spans="30:31" x14ac:dyDescent="0.2">
      <c r="AD4100" s="7"/>
      <c r="AE4100" s="7"/>
    </row>
    <row r="4101" spans="30:31" x14ac:dyDescent="0.2">
      <c r="AD4101" s="7"/>
      <c r="AE4101" s="7"/>
    </row>
    <row r="4102" spans="30:31" x14ac:dyDescent="0.2">
      <c r="AD4102" s="7"/>
      <c r="AE4102" s="7"/>
    </row>
    <row r="4103" spans="30:31" x14ac:dyDescent="0.2">
      <c r="AD4103" s="7"/>
      <c r="AE4103" s="7"/>
    </row>
    <row r="4104" spans="30:31" x14ac:dyDescent="0.2">
      <c r="AD4104" s="7"/>
      <c r="AE4104" s="7"/>
    </row>
    <row r="4105" spans="30:31" x14ac:dyDescent="0.2">
      <c r="AD4105" s="7"/>
      <c r="AE4105" s="7"/>
    </row>
    <row r="4106" spans="30:31" x14ac:dyDescent="0.2">
      <c r="AD4106" s="7"/>
      <c r="AE4106" s="7"/>
    </row>
    <row r="4107" spans="30:31" x14ac:dyDescent="0.2">
      <c r="AD4107" s="7"/>
      <c r="AE4107" s="7"/>
    </row>
    <row r="4108" spans="30:31" x14ac:dyDescent="0.2">
      <c r="AD4108" s="7"/>
      <c r="AE4108" s="7"/>
    </row>
    <row r="4109" spans="30:31" x14ac:dyDescent="0.2">
      <c r="AD4109" s="7"/>
      <c r="AE4109" s="7"/>
    </row>
    <row r="4110" spans="30:31" x14ac:dyDescent="0.2">
      <c r="AD4110" s="7"/>
      <c r="AE4110" s="7"/>
    </row>
    <row r="4111" spans="30:31" x14ac:dyDescent="0.2">
      <c r="AD4111" s="7"/>
      <c r="AE4111" s="7"/>
    </row>
    <row r="4112" spans="30:31" x14ac:dyDescent="0.2">
      <c r="AD4112" s="7"/>
      <c r="AE4112" s="7"/>
    </row>
    <row r="4113" spans="30:31" x14ac:dyDescent="0.2">
      <c r="AD4113" s="7"/>
      <c r="AE4113" s="7"/>
    </row>
    <row r="4114" spans="30:31" x14ac:dyDescent="0.2">
      <c r="AD4114" s="7"/>
      <c r="AE4114" s="7"/>
    </row>
    <row r="4115" spans="30:31" x14ac:dyDescent="0.2">
      <c r="AD4115" s="7"/>
      <c r="AE4115" s="7"/>
    </row>
    <row r="4116" spans="30:31" x14ac:dyDescent="0.2">
      <c r="AD4116" s="7"/>
      <c r="AE4116" s="7"/>
    </row>
    <row r="4117" spans="30:31" x14ac:dyDescent="0.2">
      <c r="AD4117" s="7"/>
      <c r="AE4117" s="7"/>
    </row>
    <row r="4118" spans="30:31" x14ac:dyDescent="0.2">
      <c r="AD4118" s="7"/>
      <c r="AE4118" s="7"/>
    </row>
    <row r="4119" spans="30:31" x14ac:dyDescent="0.2">
      <c r="AD4119" s="7"/>
      <c r="AE4119" s="7"/>
    </row>
    <row r="4120" spans="30:31" x14ac:dyDescent="0.2">
      <c r="AD4120" s="7"/>
      <c r="AE4120" s="7"/>
    </row>
    <row r="4121" spans="30:31" x14ac:dyDescent="0.2">
      <c r="AD4121" s="7"/>
      <c r="AE4121" s="7"/>
    </row>
    <row r="4122" spans="30:31" x14ac:dyDescent="0.2">
      <c r="AD4122" s="7"/>
      <c r="AE4122" s="7"/>
    </row>
    <row r="4123" spans="30:31" x14ac:dyDescent="0.2">
      <c r="AD4123" s="7"/>
      <c r="AE4123" s="7"/>
    </row>
    <row r="4124" spans="30:31" x14ac:dyDescent="0.2">
      <c r="AD4124" s="7"/>
      <c r="AE4124" s="7"/>
    </row>
    <row r="4125" spans="30:31" x14ac:dyDescent="0.2">
      <c r="AD4125" s="7"/>
      <c r="AE4125" s="7"/>
    </row>
    <row r="4126" spans="30:31" x14ac:dyDescent="0.2">
      <c r="AD4126" s="7"/>
      <c r="AE4126" s="7"/>
    </row>
    <row r="4127" spans="30:31" x14ac:dyDescent="0.2">
      <c r="AD4127" s="7"/>
      <c r="AE4127" s="7"/>
    </row>
    <row r="4128" spans="30:31" x14ac:dyDescent="0.2">
      <c r="AD4128" s="7"/>
      <c r="AE4128" s="7"/>
    </row>
    <row r="4129" spans="30:31" x14ac:dyDescent="0.2">
      <c r="AD4129" s="7"/>
      <c r="AE4129" s="7"/>
    </row>
    <row r="4130" spans="30:31" x14ac:dyDescent="0.2">
      <c r="AD4130" s="7"/>
      <c r="AE4130" s="7"/>
    </row>
    <row r="4131" spans="30:31" x14ac:dyDescent="0.2">
      <c r="AD4131" s="7"/>
      <c r="AE4131" s="7"/>
    </row>
    <row r="4132" spans="30:31" x14ac:dyDescent="0.2">
      <c r="AD4132" s="7"/>
      <c r="AE4132" s="7"/>
    </row>
    <row r="4133" spans="30:31" x14ac:dyDescent="0.2">
      <c r="AD4133" s="7"/>
      <c r="AE4133" s="7"/>
    </row>
    <row r="4134" spans="30:31" x14ac:dyDescent="0.2">
      <c r="AD4134" s="7"/>
      <c r="AE4134" s="7"/>
    </row>
    <row r="4135" spans="30:31" x14ac:dyDescent="0.2">
      <c r="AD4135" s="7"/>
      <c r="AE4135" s="7"/>
    </row>
    <row r="4136" spans="30:31" x14ac:dyDescent="0.2">
      <c r="AD4136" s="7"/>
      <c r="AE4136" s="7"/>
    </row>
    <row r="4137" spans="30:31" x14ac:dyDescent="0.2">
      <c r="AD4137" s="7"/>
      <c r="AE4137" s="7"/>
    </row>
    <row r="4138" spans="30:31" x14ac:dyDescent="0.2">
      <c r="AD4138" s="7"/>
      <c r="AE4138" s="7"/>
    </row>
    <row r="4139" spans="30:31" x14ac:dyDescent="0.2">
      <c r="AD4139" s="7"/>
      <c r="AE4139" s="7"/>
    </row>
    <row r="4140" spans="30:31" x14ac:dyDescent="0.2">
      <c r="AD4140" s="7"/>
      <c r="AE4140" s="7"/>
    </row>
    <row r="4141" spans="30:31" x14ac:dyDescent="0.2">
      <c r="AD4141" s="7"/>
      <c r="AE4141" s="7"/>
    </row>
    <row r="4142" spans="30:31" x14ac:dyDescent="0.2">
      <c r="AD4142" s="7"/>
      <c r="AE4142" s="7"/>
    </row>
    <row r="4143" spans="30:31" x14ac:dyDescent="0.2">
      <c r="AD4143" s="7"/>
      <c r="AE4143" s="7"/>
    </row>
    <row r="4144" spans="30:31" x14ac:dyDescent="0.2">
      <c r="AD4144" s="7"/>
      <c r="AE4144" s="7"/>
    </row>
    <row r="4145" spans="30:31" x14ac:dyDescent="0.2">
      <c r="AD4145" s="7"/>
      <c r="AE4145" s="7"/>
    </row>
    <row r="4146" spans="30:31" x14ac:dyDescent="0.2">
      <c r="AD4146" s="7"/>
      <c r="AE4146" s="7"/>
    </row>
    <row r="4147" spans="30:31" x14ac:dyDescent="0.2">
      <c r="AD4147" s="7"/>
      <c r="AE4147" s="7"/>
    </row>
    <row r="4148" spans="30:31" x14ac:dyDescent="0.2">
      <c r="AD4148" s="7"/>
      <c r="AE4148" s="7"/>
    </row>
    <row r="4149" spans="30:31" x14ac:dyDescent="0.2">
      <c r="AD4149" s="7"/>
      <c r="AE4149" s="7"/>
    </row>
    <row r="4150" spans="30:31" x14ac:dyDescent="0.2">
      <c r="AD4150" s="7"/>
      <c r="AE4150" s="7"/>
    </row>
    <row r="4151" spans="30:31" x14ac:dyDescent="0.2">
      <c r="AD4151" s="7"/>
      <c r="AE4151" s="7"/>
    </row>
    <row r="4152" spans="30:31" x14ac:dyDescent="0.2">
      <c r="AD4152" s="7"/>
      <c r="AE4152" s="7"/>
    </row>
    <row r="4153" spans="30:31" x14ac:dyDescent="0.2">
      <c r="AD4153" s="7"/>
      <c r="AE4153" s="7"/>
    </row>
    <row r="4154" spans="30:31" x14ac:dyDescent="0.2">
      <c r="AD4154" s="7"/>
      <c r="AE4154" s="7"/>
    </row>
  </sheetData>
  <sheetProtection algorithmName="SHA-512" hashValue="uJQ7MQfBxzA8ahLQKCnPFOw1BP2E/+tKUzc/hnfqOwU1lHYsrFqrs3DO2E0BJd+kn/I20uzpnPQ3wOFAS9Em7Q==" saltValue="jntPJFvVMuqMpg9bNKffVw==" spinCount="100000" sheet="1" deleteRows="0"/>
  <protectedRanges>
    <protectedRange password="CF15" sqref="I13:J13 O43:O44 A44:H44 R42:IV255 A45:C45 G45:H45 A42:N43 O39 G388:O388 P42:P255 I44:K45 O154:O387 A288:J387 A46:H153 A388:C388 G155:H279 F282:J282 F280:I281 E283:J287 A154:D287 E154:E282 I142:I279 J154:J281" name="Oblast1"/>
    <protectedRange password="CF15" sqref="D45:E45" name="Oblast1_1"/>
    <protectedRange password="CF15" sqref="BH13:BI13" name="Oblast1_2"/>
    <protectedRange password="CF15" sqref="F154:H154 F155:F279" name="Oblast1_3"/>
    <protectedRange password="CF15" sqref="F45" name="Oblast1_1_1"/>
  </protectedRanges>
  <dataConsolidate/>
  <mergeCells count="425">
    <mergeCell ref="L387:M387"/>
    <mergeCell ref="L381:M381"/>
    <mergeCell ref="L382:M382"/>
    <mergeCell ref="L383:M383"/>
    <mergeCell ref="L384:M384"/>
    <mergeCell ref="L385:M385"/>
    <mergeCell ref="L386:M386"/>
    <mergeCell ref="L375:M375"/>
    <mergeCell ref="L376:M376"/>
    <mergeCell ref="L377:M377"/>
    <mergeCell ref="L378:M378"/>
    <mergeCell ref="L379:M379"/>
    <mergeCell ref="L380:M380"/>
    <mergeCell ref="L369:M369"/>
    <mergeCell ref="L370:M370"/>
    <mergeCell ref="L371:M371"/>
    <mergeCell ref="L372:M372"/>
    <mergeCell ref="L373:M373"/>
    <mergeCell ref="L374:M374"/>
    <mergeCell ref="L363:M363"/>
    <mergeCell ref="L364:M364"/>
    <mergeCell ref="L365:M365"/>
    <mergeCell ref="L366:M366"/>
    <mergeCell ref="L367:M367"/>
    <mergeCell ref="L368:M368"/>
    <mergeCell ref="L357:M357"/>
    <mergeCell ref="L358:M358"/>
    <mergeCell ref="L359:M359"/>
    <mergeCell ref="L360:M360"/>
    <mergeCell ref="L361:M361"/>
    <mergeCell ref="L362:M362"/>
    <mergeCell ref="L351:M351"/>
    <mergeCell ref="L352:M352"/>
    <mergeCell ref="L353:M353"/>
    <mergeCell ref="L354:M354"/>
    <mergeCell ref="L355:M355"/>
    <mergeCell ref="L356:M356"/>
    <mergeCell ref="L345:M345"/>
    <mergeCell ref="L346:M346"/>
    <mergeCell ref="L347:M347"/>
    <mergeCell ref="L348:M348"/>
    <mergeCell ref="L349:M349"/>
    <mergeCell ref="L350:M350"/>
    <mergeCell ref="L339:M339"/>
    <mergeCell ref="L340:M340"/>
    <mergeCell ref="L341:M341"/>
    <mergeCell ref="L342:M342"/>
    <mergeCell ref="L343:M343"/>
    <mergeCell ref="L344:M344"/>
    <mergeCell ref="L333:M333"/>
    <mergeCell ref="L334:M334"/>
    <mergeCell ref="L335:M335"/>
    <mergeCell ref="L336:M336"/>
    <mergeCell ref="L337:M337"/>
    <mergeCell ref="L338:M338"/>
    <mergeCell ref="L327:M327"/>
    <mergeCell ref="L328:M328"/>
    <mergeCell ref="L329:M329"/>
    <mergeCell ref="L330:M330"/>
    <mergeCell ref="L331:M331"/>
    <mergeCell ref="L332:M332"/>
    <mergeCell ref="L321:M321"/>
    <mergeCell ref="L322:M322"/>
    <mergeCell ref="L323:M323"/>
    <mergeCell ref="L324:M324"/>
    <mergeCell ref="L325:M325"/>
    <mergeCell ref="L326:M326"/>
    <mergeCell ref="L315:M315"/>
    <mergeCell ref="L316:M316"/>
    <mergeCell ref="L317:M317"/>
    <mergeCell ref="L318:M318"/>
    <mergeCell ref="L319:M319"/>
    <mergeCell ref="L320:M320"/>
    <mergeCell ref="L309:M309"/>
    <mergeCell ref="L310:M310"/>
    <mergeCell ref="L311:M311"/>
    <mergeCell ref="L312:M312"/>
    <mergeCell ref="L313:M313"/>
    <mergeCell ref="L314:M314"/>
    <mergeCell ref="L303:M303"/>
    <mergeCell ref="L304:M304"/>
    <mergeCell ref="L305:M305"/>
    <mergeCell ref="L306:M306"/>
    <mergeCell ref="L307:M307"/>
    <mergeCell ref="L308:M308"/>
    <mergeCell ref="L297:M297"/>
    <mergeCell ref="L298:M298"/>
    <mergeCell ref="L299:M299"/>
    <mergeCell ref="L300:M300"/>
    <mergeCell ref="L301:M301"/>
    <mergeCell ref="L302:M302"/>
    <mergeCell ref="L291:M291"/>
    <mergeCell ref="L292:M292"/>
    <mergeCell ref="L293:M293"/>
    <mergeCell ref="L294:M294"/>
    <mergeCell ref="L295:M295"/>
    <mergeCell ref="L296:M296"/>
    <mergeCell ref="L285:M285"/>
    <mergeCell ref="L286:M286"/>
    <mergeCell ref="L287:M287"/>
    <mergeCell ref="L288:M288"/>
    <mergeCell ref="L289:M289"/>
    <mergeCell ref="L290:M290"/>
    <mergeCell ref="L279:M279"/>
    <mergeCell ref="L280:M280"/>
    <mergeCell ref="L281:M281"/>
    <mergeCell ref="L282:M282"/>
    <mergeCell ref="L283:M283"/>
    <mergeCell ref="L284:M284"/>
    <mergeCell ref="L273:M273"/>
    <mergeCell ref="L274:M274"/>
    <mergeCell ref="L275:M275"/>
    <mergeCell ref="L276:M276"/>
    <mergeCell ref="L277:M277"/>
    <mergeCell ref="L278:M278"/>
    <mergeCell ref="L267:M267"/>
    <mergeCell ref="L268:M268"/>
    <mergeCell ref="L269:M269"/>
    <mergeCell ref="L270:M270"/>
    <mergeCell ref="L271:M271"/>
    <mergeCell ref="L272:M272"/>
    <mergeCell ref="L261:M261"/>
    <mergeCell ref="L262:M262"/>
    <mergeCell ref="L263:M263"/>
    <mergeCell ref="L264:M264"/>
    <mergeCell ref="L265:M265"/>
    <mergeCell ref="L266:M266"/>
    <mergeCell ref="L255:M255"/>
    <mergeCell ref="L256:M256"/>
    <mergeCell ref="L257:M257"/>
    <mergeCell ref="L258:M258"/>
    <mergeCell ref="L259:M259"/>
    <mergeCell ref="L260:M260"/>
    <mergeCell ref="L249:M249"/>
    <mergeCell ref="L250:M250"/>
    <mergeCell ref="L251:M251"/>
    <mergeCell ref="L252:M252"/>
    <mergeCell ref="L253:M253"/>
    <mergeCell ref="L254:M254"/>
    <mergeCell ref="L243:M243"/>
    <mergeCell ref="L244:M244"/>
    <mergeCell ref="L245:M245"/>
    <mergeCell ref="L246:M246"/>
    <mergeCell ref="L247:M247"/>
    <mergeCell ref="L248:M248"/>
    <mergeCell ref="L237:M237"/>
    <mergeCell ref="L238:M238"/>
    <mergeCell ref="L239:M239"/>
    <mergeCell ref="L240:M240"/>
    <mergeCell ref="L241:M241"/>
    <mergeCell ref="L242:M242"/>
    <mergeCell ref="L231:M231"/>
    <mergeCell ref="L232:M232"/>
    <mergeCell ref="L233:M233"/>
    <mergeCell ref="L234:M234"/>
    <mergeCell ref="L235:M235"/>
    <mergeCell ref="L236:M236"/>
    <mergeCell ref="L225:M225"/>
    <mergeCell ref="L226:M226"/>
    <mergeCell ref="L227:M227"/>
    <mergeCell ref="L228:M228"/>
    <mergeCell ref="L229:M229"/>
    <mergeCell ref="L230:M230"/>
    <mergeCell ref="L219:M219"/>
    <mergeCell ref="L220:M220"/>
    <mergeCell ref="L221:M221"/>
    <mergeCell ref="L222:M222"/>
    <mergeCell ref="L223:M223"/>
    <mergeCell ref="L224:M224"/>
    <mergeCell ref="L213:M213"/>
    <mergeCell ref="L214:M214"/>
    <mergeCell ref="L215:M215"/>
    <mergeCell ref="L216:M216"/>
    <mergeCell ref="L217:M217"/>
    <mergeCell ref="L218:M218"/>
    <mergeCell ref="L207:M207"/>
    <mergeCell ref="L208:M208"/>
    <mergeCell ref="L209:M209"/>
    <mergeCell ref="L210:M210"/>
    <mergeCell ref="L211:M211"/>
    <mergeCell ref="L212:M212"/>
    <mergeCell ref="L201:M201"/>
    <mergeCell ref="L202:M202"/>
    <mergeCell ref="L203:M203"/>
    <mergeCell ref="L204:M204"/>
    <mergeCell ref="L205:M205"/>
    <mergeCell ref="L206:M206"/>
    <mergeCell ref="L195:M195"/>
    <mergeCell ref="L196:M196"/>
    <mergeCell ref="L197:M197"/>
    <mergeCell ref="L198:M198"/>
    <mergeCell ref="L199:M199"/>
    <mergeCell ref="L200:M200"/>
    <mergeCell ref="L189:M189"/>
    <mergeCell ref="L190:M190"/>
    <mergeCell ref="L191:M191"/>
    <mergeCell ref="L192:M192"/>
    <mergeCell ref="L193:M193"/>
    <mergeCell ref="L194:M194"/>
    <mergeCell ref="L183:M183"/>
    <mergeCell ref="L184:M184"/>
    <mergeCell ref="L185:M185"/>
    <mergeCell ref="L186:M186"/>
    <mergeCell ref="L187:M187"/>
    <mergeCell ref="L188:M188"/>
    <mergeCell ref="L177:M177"/>
    <mergeCell ref="L178:M178"/>
    <mergeCell ref="L179:M179"/>
    <mergeCell ref="L180:M180"/>
    <mergeCell ref="L181:M181"/>
    <mergeCell ref="L182:M182"/>
    <mergeCell ref="L171:M171"/>
    <mergeCell ref="L172:M172"/>
    <mergeCell ref="L173:M173"/>
    <mergeCell ref="L174:M174"/>
    <mergeCell ref="L175:M175"/>
    <mergeCell ref="L176:M176"/>
    <mergeCell ref="L165:M165"/>
    <mergeCell ref="L166:M166"/>
    <mergeCell ref="L167:M167"/>
    <mergeCell ref="L168:M168"/>
    <mergeCell ref="L169:M169"/>
    <mergeCell ref="L170:M170"/>
    <mergeCell ref="L159:M159"/>
    <mergeCell ref="L160:M160"/>
    <mergeCell ref="L161:M161"/>
    <mergeCell ref="L162:M162"/>
    <mergeCell ref="L163:M163"/>
    <mergeCell ref="L164:M164"/>
    <mergeCell ref="L153:M153"/>
    <mergeCell ref="L154:M154"/>
    <mergeCell ref="L155:M155"/>
    <mergeCell ref="L156:M156"/>
    <mergeCell ref="L157:M157"/>
    <mergeCell ref="L158:M158"/>
    <mergeCell ref="L147:M147"/>
    <mergeCell ref="L148:M148"/>
    <mergeCell ref="L149:M149"/>
    <mergeCell ref="L150:M150"/>
    <mergeCell ref="L151:M151"/>
    <mergeCell ref="L152:M152"/>
    <mergeCell ref="L141:M141"/>
    <mergeCell ref="L142:M142"/>
    <mergeCell ref="L143:M143"/>
    <mergeCell ref="L144:M144"/>
    <mergeCell ref="L145:M145"/>
    <mergeCell ref="L146:M146"/>
    <mergeCell ref="L135:M135"/>
    <mergeCell ref="L136:M136"/>
    <mergeCell ref="L137:M137"/>
    <mergeCell ref="L138:M138"/>
    <mergeCell ref="L139:M139"/>
    <mergeCell ref="L140:M140"/>
    <mergeCell ref="L129:M129"/>
    <mergeCell ref="L130:M130"/>
    <mergeCell ref="L131:M131"/>
    <mergeCell ref="L132:M132"/>
    <mergeCell ref="L133:M133"/>
    <mergeCell ref="L134:M134"/>
    <mergeCell ref="L123:M123"/>
    <mergeCell ref="L124:M124"/>
    <mergeCell ref="L125:M125"/>
    <mergeCell ref="L126:M126"/>
    <mergeCell ref="L127:M127"/>
    <mergeCell ref="L128:M128"/>
    <mergeCell ref="L117:M117"/>
    <mergeCell ref="L118:M118"/>
    <mergeCell ref="L119:M119"/>
    <mergeCell ref="L120:M120"/>
    <mergeCell ref="L121:M121"/>
    <mergeCell ref="L122:M122"/>
    <mergeCell ref="L111:M111"/>
    <mergeCell ref="L112:M112"/>
    <mergeCell ref="L113:M113"/>
    <mergeCell ref="L114:M114"/>
    <mergeCell ref="L115:M115"/>
    <mergeCell ref="L116:M116"/>
    <mergeCell ref="L105:M105"/>
    <mergeCell ref="L106:M106"/>
    <mergeCell ref="L107:M107"/>
    <mergeCell ref="L108:M108"/>
    <mergeCell ref="L109:M109"/>
    <mergeCell ref="L110:M110"/>
    <mergeCell ref="L99:M99"/>
    <mergeCell ref="L100:M100"/>
    <mergeCell ref="L101:M101"/>
    <mergeCell ref="L102:M102"/>
    <mergeCell ref="L103:M103"/>
    <mergeCell ref="L104:M104"/>
    <mergeCell ref="L93:M93"/>
    <mergeCell ref="L94:M94"/>
    <mergeCell ref="L95:M95"/>
    <mergeCell ref="L96:M96"/>
    <mergeCell ref="L97:M97"/>
    <mergeCell ref="L98:M98"/>
    <mergeCell ref="L87:M87"/>
    <mergeCell ref="L88:M88"/>
    <mergeCell ref="L89:M89"/>
    <mergeCell ref="L90:M90"/>
    <mergeCell ref="L91:M91"/>
    <mergeCell ref="L92:M92"/>
    <mergeCell ref="L81:M81"/>
    <mergeCell ref="L82:M82"/>
    <mergeCell ref="L83:M83"/>
    <mergeCell ref="L84:M84"/>
    <mergeCell ref="L85:M85"/>
    <mergeCell ref="L86:M86"/>
    <mergeCell ref="L75:M75"/>
    <mergeCell ref="L76:M76"/>
    <mergeCell ref="L77:M77"/>
    <mergeCell ref="L78:M78"/>
    <mergeCell ref="L79:M79"/>
    <mergeCell ref="L80:M80"/>
    <mergeCell ref="L69:M69"/>
    <mergeCell ref="L70:M70"/>
    <mergeCell ref="L71:M71"/>
    <mergeCell ref="L72:M72"/>
    <mergeCell ref="L73:M73"/>
    <mergeCell ref="L74:M74"/>
    <mergeCell ref="L63:M63"/>
    <mergeCell ref="L64:M64"/>
    <mergeCell ref="L65:M65"/>
    <mergeCell ref="L66:M66"/>
    <mergeCell ref="L67:M67"/>
    <mergeCell ref="L68:M6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C42:E42"/>
    <mergeCell ref="H42:J42"/>
    <mergeCell ref="L42:N42"/>
    <mergeCell ref="D44:F44"/>
    <mergeCell ref="G44:H44"/>
    <mergeCell ref="I44:J44"/>
    <mergeCell ref="L44:M44"/>
    <mergeCell ref="D32:F32"/>
    <mergeCell ref="H32:I32"/>
    <mergeCell ref="D33:F33"/>
    <mergeCell ref="H33:I33"/>
    <mergeCell ref="D35:I38"/>
    <mergeCell ref="L40:N41"/>
    <mergeCell ref="D28:F28"/>
    <mergeCell ref="H28:I28"/>
    <mergeCell ref="L28:N28"/>
    <mergeCell ref="D29:F29"/>
    <mergeCell ref="H29:I29"/>
    <mergeCell ref="D30:F30"/>
    <mergeCell ref="H30:I30"/>
    <mergeCell ref="L30:N36"/>
    <mergeCell ref="D31:F31"/>
    <mergeCell ref="H31:I31"/>
    <mergeCell ref="D25:F25"/>
    <mergeCell ref="H25:I25"/>
    <mergeCell ref="D26:F26"/>
    <mergeCell ref="H26:I26"/>
    <mergeCell ref="M26:N26"/>
    <mergeCell ref="D27:F27"/>
    <mergeCell ref="H27:I27"/>
    <mergeCell ref="L27:N27"/>
    <mergeCell ref="D22:F22"/>
    <mergeCell ref="H22:I22"/>
    <mergeCell ref="D23:F23"/>
    <mergeCell ref="H23:I23"/>
    <mergeCell ref="D24:F24"/>
    <mergeCell ref="H24:I24"/>
    <mergeCell ref="D19:F19"/>
    <mergeCell ref="H19:I19"/>
    <mergeCell ref="D20:F20"/>
    <mergeCell ref="H20:I20"/>
    <mergeCell ref="L20:N20"/>
    <mergeCell ref="D21:F21"/>
    <mergeCell ref="H21:I21"/>
    <mergeCell ref="L21:N21"/>
    <mergeCell ref="D17:F17"/>
    <mergeCell ref="H17:I17"/>
    <mergeCell ref="M17:N17"/>
    <mergeCell ref="D18:F18"/>
    <mergeCell ref="H18:I18"/>
    <mergeCell ref="M18:N18"/>
    <mergeCell ref="E13:G13"/>
    <mergeCell ref="BE13:BF13"/>
    <mergeCell ref="BK13:BM13"/>
    <mergeCell ref="D14:I14"/>
    <mergeCell ref="D15:F16"/>
    <mergeCell ref="G15:I15"/>
    <mergeCell ref="J15:J16"/>
    <mergeCell ref="H16:I16"/>
    <mergeCell ref="L16:N16"/>
    <mergeCell ref="K13:L13"/>
    <mergeCell ref="C2:L2"/>
    <mergeCell ref="C3:D3"/>
    <mergeCell ref="D7:G7"/>
    <mergeCell ref="BD7:BF7"/>
    <mergeCell ref="D9:G9"/>
    <mergeCell ref="I9:L12"/>
    <mergeCell ref="BD9:BF9"/>
    <mergeCell ref="J6:M6"/>
    <mergeCell ref="BH9:BM12"/>
    <mergeCell ref="E11:H11"/>
    <mergeCell ref="BE11:BG11"/>
    <mergeCell ref="E12:G12"/>
    <mergeCell ref="BE12:BF12"/>
    <mergeCell ref="BH7:BI8"/>
    <mergeCell ref="BK7:BL7"/>
    <mergeCell ref="D8:G8"/>
    <mergeCell ref="L8:M8"/>
    <mergeCell ref="BD8:BF8"/>
    <mergeCell ref="BK8:BL8"/>
    <mergeCell ref="I7:I8"/>
    <mergeCell ref="J7:N7"/>
  </mergeCells>
  <conditionalFormatting sqref="H13:J13 G7:I7 G10:H11 G9:I9 G12:G13 G8:H8 J8:N8">
    <cfRule type="expression" dxfId="4" priority="1">
      <formula>G7&lt;&gt;BF7</formula>
    </cfRule>
  </conditionalFormatting>
  <conditionalFormatting sqref="G11:H11">
    <cfRule type="expression" dxfId="3" priority="2">
      <formula>G11&lt;&gt;#REF!</formula>
    </cfRule>
  </conditionalFormatting>
  <conditionalFormatting sqref="E10:F12 D7:F9 D13:F13">
    <cfRule type="expression" dxfId="2" priority="3">
      <formula>D7&lt;&gt;BD7</formula>
    </cfRule>
  </conditionalFormatting>
  <dataValidations count="7">
    <dataValidation type="list" allowBlank="1" showInputMessage="1" showErrorMessage="1" sqref="M14">
      <formula1>"áno,nie"</formula1>
    </dataValidation>
    <dataValidation type="list" allowBlank="1" showInputMessage="1" showErrorMessage="1" sqref="E19:F33 D17:D33 I154:I387">
      <formula1>"cukrová repa"</formula1>
    </dataValidation>
    <dataValidation type="list" allowBlank="1" showInputMessage="1" showErrorMessage="1" sqref="D154:D387">
      <formula1>$D$389:$D$963</formula1>
    </dataValidation>
    <dataValidation type="list" errorStyle="warning" allowBlank="1" showInputMessage="1" showErrorMessage="1" error="Pojistná částka v Kč/ha neodpovídá Vámi zvolené variantě." sqref="H17:I32">
      <formula1>"1500,1650,1800,1950,2100,2250"</formula1>
    </dataValidation>
    <dataValidation errorStyle="warning" allowBlank="1" showInputMessage="1" showErrorMessage="1" error="Pojistná částka v Kč/ha neodpovídá Vámi zvolené variantě." sqref="H33:I33"/>
    <dataValidation allowBlank="1" showInputMessage="1" showErrorMessage="1" sqref="K46:K62 N44:N62 J46:J153"/>
    <dataValidation type="list" allowBlank="1" showInputMessage="1" showErrorMessage="1" sqref="I388">
      <formula1>"cukrová řepa"</formula1>
    </dataValidation>
  </dataValidations>
  <hyperlinks>
    <hyperlink ref="M13" r:id="rId1"/>
  </hyperlinks>
  <pageMargins left="0.23622047244094491" right="0.19685039370078741" top="0.36614583333333334" bottom="0.40572916666666664" header="0.19685039370078741" footer="0.15748031496062992"/>
  <pageSetup paperSize="9" scale="95" orientation="landscape" r:id="rId2"/>
  <headerFooter alignWithMargins="0">
    <oddHeader xml:space="preserve">&amp;R
</oddHeader>
    <oddFooter xml:space="preserve">&amp;L&amp;P&amp;R
</oddFooter>
  </headerFooter>
  <rowBreaks count="1" manualBreakCount="1">
    <brk id="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N388"/>
  <sheetViews>
    <sheetView workbookViewId="0">
      <selection activeCell="O1" sqref="O1"/>
    </sheetView>
  </sheetViews>
  <sheetFormatPr baseColWidth="10" defaultRowHeight="14.25" x14ac:dyDescent="0.2"/>
  <cols>
    <col min="4" max="4" width="15.625" bestFit="1" customWidth="1"/>
    <col min="8" max="8" width="19.875" bestFit="1" customWidth="1"/>
    <col min="9" max="9" width="16.375" bestFit="1" customWidth="1"/>
    <col min="13" max="13" width="15" bestFit="1" customWidth="1"/>
    <col min="14" max="14" width="14.5" bestFit="1" customWidth="1"/>
  </cols>
  <sheetData>
    <row r="1" spans="1:14" x14ac:dyDescent="0.2">
      <c r="A1" t="str">
        <f>'CR AP INT 1'!DA1</f>
        <v>poistka č.</v>
      </c>
      <c r="B1" t="str">
        <f>'CR AP INT 1'!DB1</f>
        <v>IČO</v>
      </c>
      <c r="C1" t="str">
        <f>'CR AP INT 1'!DC1</f>
        <v>Lokalita</v>
      </c>
      <c r="D1" t="str">
        <f>'CR AP INT 1'!DD1</f>
        <v>Skrátený kód dielu</v>
      </c>
      <c r="E1" t="str">
        <f>'[1]AB AP INT 1'!DH1</f>
        <v>Parcela</v>
      </c>
      <c r="F1" t="str">
        <f>'CR AP INT 1'!DE1</f>
        <v>Plodina/objekt</v>
      </c>
      <c r="G1" t="s">
        <v>1323</v>
      </c>
      <c r="H1" t="str">
        <f>'CR AP INT 1'!DG1</f>
        <v>poistený výnos EUR/ha</v>
      </c>
      <c r="I1" t="str">
        <f>'CR AP INT 1'!DI1</f>
        <v>zvýšená hektárová hodnota</v>
      </c>
      <c r="M1" t="str">
        <f>'CR AP INT 1'!DO1</f>
        <v>Summe Ausgabe</v>
      </c>
      <c r="N1" t="str">
        <f>'CR AP INT 1'!DQ1</f>
        <v>Summe Eingabe</v>
      </c>
    </row>
    <row r="2" spans="1:14" x14ac:dyDescent="0.2">
      <c r="A2" t="str">
        <f>'CR AP INT 1'!DA2</f>
        <v/>
      </c>
      <c r="B2" t="str">
        <f>'CR AP INT 1'!DB2</f>
        <v/>
      </c>
      <c r="C2" t="str">
        <f>'CR AP INT 1'!DC2</f>
        <v/>
      </c>
      <c r="D2" t="str">
        <f>'CR AP INT 1'!DD2</f>
        <v/>
      </c>
      <c r="E2" t="str">
        <f>'CR AP INT 1'!DH2</f>
        <v/>
      </c>
      <c r="F2" t="str">
        <f>'CR AP INT 1'!DE2</f>
        <v/>
      </c>
      <c r="G2" t="str">
        <f>'CR AP INT 1'!DF2</f>
        <v/>
      </c>
      <c r="H2" t="str">
        <f>'CR AP INT 1'!DW2</f>
        <v/>
      </c>
      <c r="I2" t="str">
        <f>'CR AP INT 1'!DI2</f>
        <v/>
      </c>
      <c r="M2">
        <f>'CR AP INT 1'!DO2</f>
        <v>0</v>
      </c>
      <c r="N2" s="136">
        <f>'CR AP INT 1'!DQ2</f>
        <v>0</v>
      </c>
    </row>
    <row r="3" spans="1:14" x14ac:dyDescent="0.2">
      <c r="A3" t="str">
        <f>'CR AP INT 1'!DA3</f>
        <v/>
      </c>
      <c r="B3" t="str">
        <f>'CR AP INT 1'!DB3</f>
        <v/>
      </c>
      <c r="C3" t="str">
        <f>'CR AP INT 1'!DC3</f>
        <v/>
      </c>
      <c r="D3" t="str">
        <f>'CR AP INT 1'!DD3</f>
        <v/>
      </c>
      <c r="E3" t="str">
        <f>'CR AP INT 1'!DH3</f>
        <v/>
      </c>
      <c r="F3" t="str">
        <f>'CR AP INT 1'!DE3</f>
        <v/>
      </c>
      <c r="G3" t="str">
        <f>'CR AP INT 1'!DF3</f>
        <v/>
      </c>
      <c r="H3" t="str">
        <f>'CR AP INT 1'!DW3</f>
        <v/>
      </c>
      <c r="I3" t="str">
        <f>'CR AP INT 1'!DI3</f>
        <v/>
      </c>
      <c r="M3" t="str">
        <f>IF(M2=N2,"","!!!")</f>
        <v/>
      </c>
    </row>
    <row r="4" spans="1:14" x14ac:dyDescent="0.2">
      <c r="A4" t="str">
        <f>'CR AP INT 1'!DA4</f>
        <v/>
      </c>
      <c r="B4" t="str">
        <f>'CR AP INT 1'!DB4</f>
        <v/>
      </c>
      <c r="C4" t="str">
        <f>'CR AP INT 1'!DC4</f>
        <v/>
      </c>
      <c r="D4" t="str">
        <f>'CR AP INT 1'!DD4</f>
        <v/>
      </c>
      <c r="E4" t="str">
        <f>'CR AP INT 1'!DH4</f>
        <v/>
      </c>
      <c r="F4" t="str">
        <f>'CR AP INT 1'!DE4</f>
        <v/>
      </c>
      <c r="G4" t="str">
        <f>'CR AP INT 1'!DF4</f>
        <v/>
      </c>
      <c r="H4" t="str">
        <f>'CR AP INT 1'!DW4</f>
        <v/>
      </c>
      <c r="I4" t="str">
        <f>'CR AP INT 1'!DI4</f>
        <v/>
      </c>
    </row>
    <row r="5" spans="1:14" x14ac:dyDescent="0.2">
      <c r="A5" t="str">
        <f>'CR AP INT 1'!DA5</f>
        <v/>
      </c>
      <c r="B5" t="str">
        <f>'CR AP INT 1'!DB5</f>
        <v/>
      </c>
      <c r="C5" t="str">
        <f>'CR AP INT 1'!DC5</f>
        <v/>
      </c>
      <c r="D5" t="str">
        <f>'CR AP INT 1'!DD5</f>
        <v/>
      </c>
      <c r="E5" t="str">
        <f>'CR AP INT 1'!DH5</f>
        <v/>
      </c>
      <c r="F5" t="str">
        <f>'CR AP INT 1'!DE5</f>
        <v/>
      </c>
      <c r="G5" t="str">
        <f>'CR AP INT 1'!DF5</f>
        <v/>
      </c>
      <c r="H5" t="str">
        <f>'CR AP INT 1'!DW5</f>
        <v/>
      </c>
      <c r="I5" t="str">
        <f>'CR AP INT 1'!DI5</f>
        <v/>
      </c>
    </row>
    <row r="6" spans="1:14" x14ac:dyDescent="0.2">
      <c r="A6" t="str">
        <f>'CR AP INT 1'!DA6</f>
        <v/>
      </c>
      <c r="B6" t="str">
        <f>'CR AP INT 1'!DB6</f>
        <v/>
      </c>
      <c r="C6" t="str">
        <f>'CR AP INT 1'!DC6</f>
        <v/>
      </c>
      <c r="D6" t="str">
        <f>'CR AP INT 1'!DD6</f>
        <v/>
      </c>
      <c r="E6" t="str">
        <f>'CR AP INT 1'!DH6</f>
        <v/>
      </c>
      <c r="F6" t="str">
        <f>'CR AP INT 1'!DE6</f>
        <v/>
      </c>
      <c r="G6" t="str">
        <f>'CR AP INT 1'!DF6</f>
        <v/>
      </c>
      <c r="H6" t="str">
        <f>'CR AP INT 1'!DW6</f>
        <v/>
      </c>
      <c r="I6" t="str">
        <f>'CR AP INT 1'!DI6</f>
        <v/>
      </c>
    </row>
    <row r="7" spans="1:14" x14ac:dyDescent="0.2">
      <c r="A7" t="str">
        <f>'CR AP INT 1'!DA7</f>
        <v/>
      </c>
      <c r="B7" t="str">
        <f>'CR AP INT 1'!DB7</f>
        <v/>
      </c>
      <c r="C7" t="str">
        <f>'CR AP INT 1'!DC7</f>
        <v/>
      </c>
      <c r="D7" t="str">
        <f>'CR AP INT 1'!DD7</f>
        <v/>
      </c>
      <c r="E7" t="str">
        <f>'CR AP INT 1'!DH7</f>
        <v/>
      </c>
      <c r="F7" t="str">
        <f>'CR AP INT 1'!DE7</f>
        <v/>
      </c>
      <c r="G7" t="str">
        <f>'CR AP INT 1'!DF7</f>
        <v/>
      </c>
      <c r="H7" t="str">
        <f>'CR AP INT 1'!DW7</f>
        <v/>
      </c>
      <c r="I7" t="str">
        <f>'CR AP INT 1'!DI7</f>
        <v/>
      </c>
    </row>
    <row r="8" spans="1:14" x14ac:dyDescent="0.2">
      <c r="A8" t="str">
        <f>'CR AP INT 1'!DA8</f>
        <v/>
      </c>
      <c r="B8" t="str">
        <f>'CR AP INT 1'!DB8</f>
        <v/>
      </c>
      <c r="C8" t="str">
        <f>'CR AP INT 1'!DC8</f>
        <v/>
      </c>
      <c r="D8" t="str">
        <f>'CR AP INT 1'!DD8</f>
        <v/>
      </c>
      <c r="E8" t="str">
        <f>'CR AP INT 1'!DH8</f>
        <v/>
      </c>
      <c r="F8" t="str">
        <f>'CR AP INT 1'!DE8</f>
        <v/>
      </c>
      <c r="G8" t="str">
        <f>'CR AP INT 1'!DF8</f>
        <v/>
      </c>
      <c r="H8" t="str">
        <f>'CR AP INT 1'!DW8</f>
        <v/>
      </c>
      <c r="I8" t="str">
        <f>'CR AP INT 1'!DI8</f>
        <v/>
      </c>
    </row>
    <row r="9" spans="1:14" x14ac:dyDescent="0.2">
      <c r="A9" t="str">
        <f>'CR AP INT 1'!DA9</f>
        <v/>
      </c>
      <c r="B9" t="str">
        <f>'CR AP INT 1'!DB9</f>
        <v/>
      </c>
      <c r="C9" t="str">
        <f>'CR AP INT 1'!DC9</f>
        <v/>
      </c>
      <c r="D9" t="str">
        <f>'CR AP INT 1'!DD9</f>
        <v/>
      </c>
      <c r="E9" t="str">
        <f>'CR AP INT 1'!DH9</f>
        <v/>
      </c>
      <c r="F9" t="str">
        <f>'CR AP INT 1'!DE9</f>
        <v/>
      </c>
      <c r="G9" t="str">
        <f>'CR AP INT 1'!DF9</f>
        <v/>
      </c>
      <c r="H9" t="str">
        <f>'CR AP INT 1'!DW9</f>
        <v/>
      </c>
      <c r="I9" t="str">
        <f>'CR AP INT 1'!DI9</f>
        <v/>
      </c>
    </row>
    <row r="10" spans="1:14" x14ac:dyDescent="0.2">
      <c r="A10" t="str">
        <f>'CR AP INT 1'!DA10</f>
        <v/>
      </c>
      <c r="B10" t="str">
        <f>'CR AP INT 1'!DB10</f>
        <v/>
      </c>
      <c r="C10" t="str">
        <f>'CR AP INT 1'!DC10</f>
        <v/>
      </c>
      <c r="D10" t="str">
        <f>'CR AP INT 1'!DD10</f>
        <v/>
      </c>
      <c r="E10" t="str">
        <f>'CR AP INT 1'!DH10</f>
        <v/>
      </c>
      <c r="F10" t="str">
        <f>'CR AP INT 1'!DE10</f>
        <v/>
      </c>
      <c r="G10" t="str">
        <f>'CR AP INT 1'!DF10</f>
        <v/>
      </c>
      <c r="H10" t="str">
        <f>'CR AP INT 1'!DW10</f>
        <v/>
      </c>
      <c r="I10" t="str">
        <f>'CR AP INT 1'!DI10</f>
        <v/>
      </c>
    </row>
    <row r="11" spans="1:14" x14ac:dyDescent="0.2">
      <c r="A11" t="str">
        <f>'CR AP INT 1'!DA11</f>
        <v/>
      </c>
      <c r="B11" t="str">
        <f>'CR AP INT 1'!DB11</f>
        <v/>
      </c>
      <c r="C11" t="str">
        <f>'CR AP INT 1'!DC11</f>
        <v/>
      </c>
      <c r="D11" t="str">
        <f>'CR AP INT 1'!DD11</f>
        <v/>
      </c>
      <c r="E11" t="str">
        <f>'CR AP INT 1'!DH11</f>
        <v/>
      </c>
      <c r="F11" t="str">
        <f>'CR AP INT 1'!DE11</f>
        <v/>
      </c>
      <c r="G11" t="str">
        <f>'CR AP INT 1'!DF11</f>
        <v/>
      </c>
      <c r="H11" t="str">
        <f>'CR AP INT 1'!DW11</f>
        <v/>
      </c>
      <c r="I11" t="str">
        <f>'CR AP INT 1'!DI11</f>
        <v/>
      </c>
    </row>
    <row r="12" spans="1:14" x14ac:dyDescent="0.2">
      <c r="A12" t="str">
        <f>'CR AP INT 1'!DA12</f>
        <v/>
      </c>
      <c r="B12" t="str">
        <f>'CR AP INT 1'!DB12</f>
        <v/>
      </c>
      <c r="C12" t="str">
        <f>'CR AP INT 1'!DC12</f>
        <v/>
      </c>
      <c r="D12" t="str">
        <f>'CR AP INT 1'!DD12</f>
        <v/>
      </c>
      <c r="E12" t="str">
        <f>'CR AP INT 1'!DH12</f>
        <v/>
      </c>
      <c r="F12" t="str">
        <f>'CR AP INT 1'!DE12</f>
        <v/>
      </c>
      <c r="G12" t="str">
        <f>'CR AP INT 1'!DF12</f>
        <v/>
      </c>
      <c r="H12" t="str">
        <f>'CR AP INT 1'!DW12</f>
        <v/>
      </c>
      <c r="I12" t="str">
        <f>'CR AP INT 1'!DI12</f>
        <v/>
      </c>
    </row>
    <row r="13" spans="1:14" x14ac:dyDescent="0.2">
      <c r="A13" t="str">
        <f>'CR AP INT 1'!DA13</f>
        <v/>
      </c>
      <c r="B13" t="str">
        <f>'CR AP INT 1'!DB13</f>
        <v/>
      </c>
      <c r="C13" t="str">
        <f>'CR AP INT 1'!DC13</f>
        <v/>
      </c>
      <c r="D13" t="str">
        <f>'CR AP INT 1'!DD13</f>
        <v/>
      </c>
      <c r="E13" t="str">
        <f>'CR AP INT 1'!DH13</f>
        <v/>
      </c>
      <c r="F13" t="str">
        <f>'CR AP INT 1'!DE13</f>
        <v/>
      </c>
      <c r="G13" t="str">
        <f>'CR AP INT 1'!DF13</f>
        <v/>
      </c>
      <c r="H13" t="str">
        <f>'CR AP INT 1'!DW13</f>
        <v/>
      </c>
      <c r="I13" t="str">
        <f>'CR AP INT 1'!DI13</f>
        <v/>
      </c>
    </row>
    <row r="14" spans="1:14" x14ac:dyDescent="0.2">
      <c r="A14" t="str">
        <f>'CR AP INT 1'!DA14</f>
        <v/>
      </c>
      <c r="B14" t="str">
        <f>'CR AP INT 1'!DB14</f>
        <v/>
      </c>
      <c r="C14" t="str">
        <f>'CR AP INT 1'!DC14</f>
        <v/>
      </c>
      <c r="D14" t="str">
        <f>'CR AP INT 1'!DD14</f>
        <v/>
      </c>
      <c r="E14" t="str">
        <f>'CR AP INT 1'!DH14</f>
        <v/>
      </c>
      <c r="F14" t="str">
        <f>'CR AP INT 1'!DE14</f>
        <v/>
      </c>
      <c r="G14" t="str">
        <f>'CR AP INT 1'!DF14</f>
        <v/>
      </c>
      <c r="H14" t="str">
        <f>'CR AP INT 1'!DW14</f>
        <v/>
      </c>
      <c r="I14" t="str">
        <f>'CR AP INT 1'!DI14</f>
        <v/>
      </c>
    </row>
    <row r="15" spans="1:14" x14ac:dyDescent="0.2">
      <c r="A15" t="str">
        <f>'CR AP INT 1'!DA15</f>
        <v/>
      </c>
      <c r="B15" t="str">
        <f>'CR AP INT 1'!DB15</f>
        <v/>
      </c>
      <c r="C15" t="str">
        <f>'CR AP INT 1'!DC15</f>
        <v/>
      </c>
      <c r="D15" t="str">
        <f>'CR AP INT 1'!DD15</f>
        <v/>
      </c>
      <c r="E15" t="str">
        <f>'CR AP INT 1'!DH15</f>
        <v/>
      </c>
      <c r="F15" t="str">
        <f>'CR AP INT 1'!DE15</f>
        <v/>
      </c>
      <c r="G15" t="str">
        <f>'CR AP INT 1'!DF15</f>
        <v/>
      </c>
      <c r="H15" t="str">
        <f>'CR AP INT 1'!DW15</f>
        <v/>
      </c>
      <c r="I15" t="str">
        <f>'CR AP INT 1'!DI15</f>
        <v/>
      </c>
    </row>
    <row r="16" spans="1:14" x14ac:dyDescent="0.2">
      <c r="A16" t="str">
        <f>'CR AP INT 1'!DA16</f>
        <v/>
      </c>
      <c r="B16" t="str">
        <f>'CR AP INT 1'!DB16</f>
        <v/>
      </c>
      <c r="C16" t="str">
        <f>'CR AP INT 1'!DC16</f>
        <v/>
      </c>
      <c r="D16" t="str">
        <f>'CR AP INT 1'!DD16</f>
        <v/>
      </c>
      <c r="E16" t="str">
        <f>'CR AP INT 1'!DH16</f>
        <v/>
      </c>
      <c r="F16" t="str">
        <f>'CR AP INT 1'!DE16</f>
        <v/>
      </c>
      <c r="G16" t="str">
        <f>'CR AP INT 1'!DF16</f>
        <v/>
      </c>
      <c r="H16" t="str">
        <f>'CR AP INT 1'!DW16</f>
        <v/>
      </c>
      <c r="I16" t="str">
        <f>'CR AP INT 1'!DI16</f>
        <v/>
      </c>
    </row>
    <row r="17" spans="1:9" x14ac:dyDescent="0.2">
      <c r="A17" t="str">
        <f>'CR AP INT 1'!DA17</f>
        <v/>
      </c>
      <c r="B17" t="str">
        <f>'CR AP INT 1'!DB17</f>
        <v/>
      </c>
      <c r="C17" t="str">
        <f>'CR AP INT 1'!DC17</f>
        <v/>
      </c>
      <c r="D17" t="str">
        <f>'CR AP INT 1'!DD17</f>
        <v/>
      </c>
      <c r="E17" t="str">
        <f>'CR AP INT 1'!DH17</f>
        <v/>
      </c>
      <c r="F17" t="str">
        <f>'CR AP INT 1'!DE17</f>
        <v/>
      </c>
      <c r="G17" t="str">
        <f>'CR AP INT 1'!DF17</f>
        <v/>
      </c>
      <c r="H17" t="str">
        <f>'CR AP INT 1'!DW17</f>
        <v/>
      </c>
      <c r="I17" t="str">
        <f>'CR AP INT 1'!DI17</f>
        <v/>
      </c>
    </row>
    <row r="18" spans="1:9" x14ac:dyDescent="0.2">
      <c r="A18" t="str">
        <f>'CR AP INT 1'!DA18</f>
        <v/>
      </c>
      <c r="B18" t="str">
        <f>'CR AP INT 1'!DB18</f>
        <v/>
      </c>
      <c r="C18" t="str">
        <f>'CR AP INT 1'!DC18</f>
        <v/>
      </c>
      <c r="D18" t="str">
        <f>'CR AP INT 1'!DD18</f>
        <v/>
      </c>
      <c r="E18" t="str">
        <f>'CR AP INT 1'!DH18</f>
        <v/>
      </c>
      <c r="F18" t="str">
        <f>'CR AP INT 1'!DE18</f>
        <v/>
      </c>
      <c r="G18" t="str">
        <f>'CR AP INT 1'!DF18</f>
        <v/>
      </c>
      <c r="H18" t="str">
        <f>'CR AP INT 1'!DW18</f>
        <v/>
      </c>
      <c r="I18" t="str">
        <f>'CR AP INT 1'!DI18</f>
        <v/>
      </c>
    </row>
    <row r="19" spans="1:9" x14ac:dyDescent="0.2">
      <c r="A19" t="str">
        <f>'CR AP INT 1'!DA19</f>
        <v/>
      </c>
      <c r="B19" t="str">
        <f>'CR AP INT 1'!DB19</f>
        <v/>
      </c>
      <c r="C19" t="str">
        <f>'CR AP INT 1'!DC19</f>
        <v/>
      </c>
      <c r="D19" t="str">
        <f>'CR AP INT 1'!DD19</f>
        <v/>
      </c>
      <c r="E19" t="str">
        <f>'CR AP INT 1'!DH19</f>
        <v/>
      </c>
      <c r="F19" t="str">
        <f>'CR AP INT 1'!DE19</f>
        <v/>
      </c>
      <c r="G19" t="str">
        <f>'CR AP INT 1'!DF19</f>
        <v/>
      </c>
      <c r="H19" t="str">
        <f>'CR AP INT 1'!DW19</f>
        <v/>
      </c>
      <c r="I19" t="str">
        <f>'CR AP INT 1'!DI19</f>
        <v/>
      </c>
    </row>
    <row r="20" spans="1:9" x14ac:dyDescent="0.2">
      <c r="A20" t="str">
        <f>'CR AP INT 1'!DA20</f>
        <v/>
      </c>
      <c r="B20" t="str">
        <f>'CR AP INT 1'!DB20</f>
        <v/>
      </c>
      <c r="C20" t="str">
        <f>'CR AP INT 1'!DC20</f>
        <v/>
      </c>
      <c r="D20" t="str">
        <f>'CR AP INT 1'!DD20</f>
        <v/>
      </c>
      <c r="E20" t="str">
        <f>'CR AP INT 1'!DH20</f>
        <v/>
      </c>
      <c r="F20" t="str">
        <f>'CR AP INT 1'!DE20</f>
        <v/>
      </c>
      <c r="G20" t="str">
        <f>'CR AP INT 1'!DF20</f>
        <v/>
      </c>
      <c r="H20" t="str">
        <f>'CR AP INT 1'!DW20</f>
        <v/>
      </c>
      <c r="I20" t="str">
        <f>'CR AP INT 1'!DI20</f>
        <v/>
      </c>
    </row>
    <row r="21" spans="1:9" x14ac:dyDescent="0.2">
      <c r="A21" t="str">
        <f>'CR AP INT 1'!DA21</f>
        <v/>
      </c>
      <c r="B21" t="str">
        <f>'CR AP INT 1'!DB21</f>
        <v/>
      </c>
      <c r="C21" t="str">
        <f>'CR AP INT 1'!DC21</f>
        <v/>
      </c>
      <c r="D21" t="str">
        <f>'CR AP INT 1'!DD21</f>
        <v/>
      </c>
      <c r="E21" t="str">
        <f>'CR AP INT 1'!DH21</f>
        <v/>
      </c>
      <c r="F21" t="str">
        <f>'CR AP INT 1'!DE21</f>
        <v/>
      </c>
      <c r="G21" t="str">
        <f>'CR AP INT 1'!DF21</f>
        <v/>
      </c>
      <c r="H21" t="str">
        <f>'CR AP INT 1'!DW21</f>
        <v/>
      </c>
      <c r="I21" t="str">
        <f>'CR AP INT 1'!DI21</f>
        <v/>
      </c>
    </row>
    <row r="22" spans="1:9" x14ac:dyDescent="0.2">
      <c r="A22" t="str">
        <f>'CR AP INT 1'!DA22</f>
        <v/>
      </c>
      <c r="B22" t="str">
        <f>'CR AP INT 1'!DB22</f>
        <v/>
      </c>
      <c r="C22" t="str">
        <f>'CR AP INT 1'!DC22</f>
        <v/>
      </c>
      <c r="D22" t="str">
        <f>'CR AP INT 1'!DD22</f>
        <v/>
      </c>
      <c r="E22" t="str">
        <f>'CR AP INT 1'!DH22</f>
        <v/>
      </c>
      <c r="F22" t="str">
        <f>'CR AP INT 1'!DE22</f>
        <v/>
      </c>
      <c r="G22" t="str">
        <f>'CR AP INT 1'!DF22</f>
        <v/>
      </c>
      <c r="H22" t="str">
        <f>'CR AP INT 1'!DW22</f>
        <v/>
      </c>
      <c r="I22" t="str">
        <f>'CR AP INT 1'!DI22</f>
        <v/>
      </c>
    </row>
    <row r="23" spans="1:9" x14ac:dyDescent="0.2">
      <c r="A23" t="str">
        <f>'CR AP INT 1'!DA23</f>
        <v/>
      </c>
      <c r="B23" t="str">
        <f>'CR AP INT 1'!DB23</f>
        <v/>
      </c>
      <c r="C23" t="str">
        <f>'CR AP INT 1'!DC23</f>
        <v/>
      </c>
      <c r="D23" t="str">
        <f>'CR AP INT 1'!DD23</f>
        <v/>
      </c>
      <c r="E23" t="str">
        <f>'CR AP INT 1'!DH23</f>
        <v/>
      </c>
      <c r="F23" t="str">
        <f>'CR AP INT 1'!DE23</f>
        <v/>
      </c>
      <c r="G23" t="str">
        <f>'CR AP INT 1'!DF23</f>
        <v/>
      </c>
      <c r="H23" t="str">
        <f>'CR AP INT 1'!DW23</f>
        <v/>
      </c>
      <c r="I23" t="str">
        <f>'CR AP INT 1'!DI23</f>
        <v/>
      </c>
    </row>
    <row r="24" spans="1:9" x14ac:dyDescent="0.2">
      <c r="A24" t="str">
        <f>'CR AP INT 1'!DA24</f>
        <v/>
      </c>
      <c r="B24" t="str">
        <f>'CR AP INT 1'!DB24</f>
        <v/>
      </c>
      <c r="C24" t="str">
        <f>'CR AP INT 1'!DC24</f>
        <v/>
      </c>
      <c r="D24" t="str">
        <f>'CR AP INT 1'!DD24</f>
        <v/>
      </c>
      <c r="E24" t="str">
        <f>'CR AP INT 1'!DH24</f>
        <v/>
      </c>
      <c r="F24" t="str">
        <f>'CR AP INT 1'!DE24</f>
        <v/>
      </c>
      <c r="G24" t="str">
        <f>'CR AP INT 1'!DF24</f>
        <v/>
      </c>
      <c r="H24" t="str">
        <f>'CR AP INT 1'!DW24</f>
        <v/>
      </c>
      <c r="I24" t="str">
        <f>'CR AP INT 1'!DI24</f>
        <v/>
      </c>
    </row>
    <row r="25" spans="1:9" x14ac:dyDescent="0.2">
      <c r="A25" t="str">
        <f>'CR AP INT 1'!DA25</f>
        <v/>
      </c>
      <c r="B25" t="str">
        <f>'CR AP INT 1'!DB25</f>
        <v/>
      </c>
      <c r="C25" t="str">
        <f>'CR AP INT 1'!DC25</f>
        <v/>
      </c>
      <c r="D25" t="str">
        <f>'CR AP INT 1'!DD25</f>
        <v/>
      </c>
      <c r="E25" t="str">
        <f>'CR AP INT 1'!DH25</f>
        <v/>
      </c>
      <c r="F25" t="str">
        <f>'CR AP INT 1'!DE25</f>
        <v/>
      </c>
      <c r="G25" t="str">
        <f>'CR AP INT 1'!DF25</f>
        <v/>
      </c>
      <c r="H25" t="str">
        <f>'CR AP INT 1'!DW25</f>
        <v/>
      </c>
      <c r="I25" t="str">
        <f>'CR AP INT 1'!DI25</f>
        <v/>
      </c>
    </row>
    <row r="26" spans="1:9" x14ac:dyDescent="0.2">
      <c r="A26" t="str">
        <f>'CR AP INT 1'!DA26</f>
        <v/>
      </c>
      <c r="B26" t="str">
        <f>'CR AP INT 1'!DB26</f>
        <v/>
      </c>
      <c r="C26" t="str">
        <f>'CR AP INT 1'!DC26</f>
        <v/>
      </c>
      <c r="D26" t="str">
        <f>'CR AP INT 1'!DD26</f>
        <v/>
      </c>
      <c r="E26" t="str">
        <f>'CR AP INT 1'!DH26</f>
        <v/>
      </c>
      <c r="F26" t="str">
        <f>'CR AP INT 1'!DE26</f>
        <v/>
      </c>
      <c r="G26" t="str">
        <f>'CR AP INT 1'!DF26</f>
        <v/>
      </c>
      <c r="H26" t="str">
        <f>'CR AP INT 1'!DW26</f>
        <v/>
      </c>
      <c r="I26" t="str">
        <f>'CR AP INT 1'!DI26</f>
        <v/>
      </c>
    </row>
    <row r="27" spans="1:9" x14ac:dyDescent="0.2">
      <c r="A27" t="str">
        <f>'CR AP INT 1'!DA27</f>
        <v/>
      </c>
      <c r="B27" t="str">
        <f>'CR AP INT 1'!DB27</f>
        <v/>
      </c>
      <c r="C27" t="str">
        <f>'CR AP INT 1'!DC27</f>
        <v/>
      </c>
      <c r="D27" t="str">
        <f>'CR AP INT 1'!DD27</f>
        <v/>
      </c>
      <c r="E27" t="str">
        <f>'CR AP INT 1'!DH27</f>
        <v/>
      </c>
      <c r="F27" t="str">
        <f>'CR AP INT 1'!DE27</f>
        <v/>
      </c>
      <c r="G27" t="str">
        <f>'CR AP INT 1'!DF27</f>
        <v/>
      </c>
      <c r="H27" t="str">
        <f>'CR AP INT 1'!DW27</f>
        <v/>
      </c>
      <c r="I27" t="str">
        <f>'CR AP INT 1'!DI27</f>
        <v/>
      </c>
    </row>
    <row r="28" spans="1:9" x14ac:dyDescent="0.2">
      <c r="A28" t="str">
        <f>'CR AP INT 1'!DA28</f>
        <v/>
      </c>
      <c r="B28" t="str">
        <f>'CR AP INT 1'!DB28</f>
        <v/>
      </c>
      <c r="C28" t="str">
        <f>'CR AP INT 1'!DC28</f>
        <v/>
      </c>
      <c r="D28" t="str">
        <f>'CR AP INT 1'!DD28</f>
        <v/>
      </c>
      <c r="E28" t="str">
        <f>'CR AP INT 1'!DH28</f>
        <v/>
      </c>
      <c r="F28" t="str">
        <f>'CR AP INT 1'!DE28</f>
        <v/>
      </c>
      <c r="G28" t="str">
        <f>'CR AP INT 1'!DF28</f>
        <v/>
      </c>
      <c r="H28" t="str">
        <f>'CR AP INT 1'!DW28</f>
        <v/>
      </c>
      <c r="I28" t="str">
        <f>'CR AP INT 1'!DI28</f>
        <v/>
      </c>
    </row>
    <row r="29" spans="1:9" x14ac:dyDescent="0.2">
      <c r="A29" t="str">
        <f>'CR AP INT 1'!DA29</f>
        <v/>
      </c>
      <c r="B29" t="str">
        <f>'CR AP INT 1'!DB29</f>
        <v/>
      </c>
      <c r="C29" t="str">
        <f>'CR AP INT 1'!DC29</f>
        <v/>
      </c>
      <c r="D29" t="str">
        <f>'CR AP INT 1'!DD29</f>
        <v/>
      </c>
      <c r="E29" t="str">
        <f>'CR AP INT 1'!DH29</f>
        <v/>
      </c>
      <c r="F29" t="str">
        <f>'CR AP INT 1'!DE29</f>
        <v/>
      </c>
      <c r="G29" t="str">
        <f>'CR AP INT 1'!DF29</f>
        <v/>
      </c>
      <c r="H29" t="str">
        <f>'CR AP INT 1'!DW29</f>
        <v/>
      </c>
      <c r="I29" t="str">
        <f>'CR AP INT 1'!DI29</f>
        <v/>
      </c>
    </row>
    <row r="30" spans="1:9" x14ac:dyDescent="0.2">
      <c r="A30" t="str">
        <f>'CR AP INT 1'!DA30</f>
        <v/>
      </c>
      <c r="B30" t="str">
        <f>'CR AP INT 1'!DB30</f>
        <v/>
      </c>
      <c r="C30" t="str">
        <f>'CR AP INT 1'!DC30</f>
        <v/>
      </c>
      <c r="D30" t="str">
        <f>'CR AP INT 1'!DD30</f>
        <v/>
      </c>
      <c r="E30" t="str">
        <f>'CR AP INT 1'!DH30</f>
        <v/>
      </c>
      <c r="F30" t="str">
        <f>'CR AP INT 1'!DE30</f>
        <v/>
      </c>
      <c r="G30" t="str">
        <f>'CR AP INT 1'!DF30</f>
        <v/>
      </c>
      <c r="H30" t="str">
        <f>'CR AP INT 1'!DW30</f>
        <v/>
      </c>
      <c r="I30" t="str">
        <f>'CR AP INT 1'!DI30</f>
        <v/>
      </c>
    </row>
    <row r="31" spans="1:9" x14ac:dyDescent="0.2">
      <c r="A31" t="str">
        <f>'CR AP INT 1'!DA31</f>
        <v/>
      </c>
      <c r="B31" t="str">
        <f>'CR AP INT 1'!DB31</f>
        <v/>
      </c>
      <c r="C31" t="str">
        <f>'CR AP INT 1'!DC31</f>
        <v/>
      </c>
      <c r="D31" t="str">
        <f>'CR AP INT 1'!DD31</f>
        <v/>
      </c>
      <c r="E31" t="str">
        <f>'CR AP INT 1'!DH31</f>
        <v/>
      </c>
      <c r="F31" t="str">
        <f>'CR AP INT 1'!DE31</f>
        <v/>
      </c>
      <c r="G31" t="str">
        <f>'CR AP INT 1'!DF31</f>
        <v/>
      </c>
      <c r="H31" t="str">
        <f>'CR AP INT 1'!DW31</f>
        <v/>
      </c>
      <c r="I31" t="str">
        <f>'CR AP INT 1'!DI31</f>
        <v/>
      </c>
    </row>
    <row r="32" spans="1:9" x14ac:dyDescent="0.2">
      <c r="A32" t="str">
        <f>'CR AP INT 1'!DA32</f>
        <v/>
      </c>
      <c r="B32" t="str">
        <f>'CR AP INT 1'!DB32</f>
        <v/>
      </c>
      <c r="C32" t="str">
        <f>'CR AP INT 1'!DC32</f>
        <v/>
      </c>
      <c r="D32" t="str">
        <f>'CR AP INT 1'!DD32</f>
        <v/>
      </c>
      <c r="E32" t="str">
        <f>'CR AP INT 1'!DH32</f>
        <v/>
      </c>
      <c r="F32" t="str">
        <f>'CR AP INT 1'!DE32</f>
        <v/>
      </c>
      <c r="G32" t="str">
        <f>'CR AP INT 1'!DF32</f>
        <v/>
      </c>
      <c r="H32" t="str">
        <f>'CR AP INT 1'!DW32</f>
        <v/>
      </c>
      <c r="I32" t="str">
        <f>'CR AP INT 1'!DI32</f>
        <v/>
      </c>
    </row>
    <row r="33" spans="1:9" x14ac:dyDescent="0.2">
      <c r="A33" t="str">
        <f>'CR AP INT 1'!DA33</f>
        <v/>
      </c>
      <c r="B33" t="str">
        <f>'CR AP INT 1'!DB33</f>
        <v/>
      </c>
      <c r="C33" t="str">
        <f>'CR AP INT 1'!DC33</f>
        <v/>
      </c>
      <c r="D33" t="str">
        <f>'CR AP INT 1'!DD33</f>
        <v/>
      </c>
      <c r="E33" t="str">
        <f>'CR AP INT 1'!DH33</f>
        <v/>
      </c>
      <c r="F33" t="str">
        <f>'CR AP INT 1'!DE33</f>
        <v/>
      </c>
      <c r="G33" t="str">
        <f>'CR AP INT 1'!DF33</f>
        <v/>
      </c>
      <c r="H33" t="str">
        <f>'CR AP INT 1'!DW33</f>
        <v/>
      </c>
      <c r="I33" t="str">
        <f>'CR AP INT 1'!DI33</f>
        <v/>
      </c>
    </row>
    <row r="34" spans="1:9" x14ac:dyDescent="0.2">
      <c r="A34" t="str">
        <f>'CR AP INT 1'!DA34</f>
        <v/>
      </c>
      <c r="B34" t="str">
        <f>'CR AP INT 1'!DB34</f>
        <v/>
      </c>
      <c r="C34" t="str">
        <f>'CR AP INT 1'!DC34</f>
        <v/>
      </c>
      <c r="D34" t="str">
        <f>'CR AP INT 1'!DD34</f>
        <v/>
      </c>
      <c r="E34" t="str">
        <f>'CR AP INT 1'!DH34</f>
        <v/>
      </c>
      <c r="F34" t="str">
        <f>'CR AP INT 1'!DE34</f>
        <v/>
      </c>
      <c r="G34" t="str">
        <f>'CR AP INT 1'!DF34</f>
        <v/>
      </c>
      <c r="H34" t="str">
        <f>'CR AP INT 1'!DW34</f>
        <v/>
      </c>
      <c r="I34" t="str">
        <f>'CR AP INT 1'!DI34</f>
        <v/>
      </c>
    </row>
    <row r="35" spans="1:9" x14ac:dyDescent="0.2">
      <c r="A35" t="str">
        <f>'CR AP INT 1'!DA35</f>
        <v/>
      </c>
      <c r="B35" t="str">
        <f>'CR AP INT 1'!DB35</f>
        <v/>
      </c>
      <c r="C35" t="str">
        <f>'CR AP INT 1'!DC35</f>
        <v/>
      </c>
      <c r="D35" t="str">
        <f>'CR AP INT 1'!DD35</f>
        <v/>
      </c>
      <c r="E35" t="str">
        <f>'CR AP INT 1'!DH35</f>
        <v/>
      </c>
      <c r="F35" t="str">
        <f>'CR AP INT 1'!DE35</f>
        <v/>
      </c>
      <c r="G35" t="str">
        <f>'CR AP INT 1'!DF35</f>
        <v/>
      </c>
      <c r="H35" t="str">
        <f>'CR AP INT 1'!DW35</f>
        <v/>
      </c>
      <c r="I35" t="str">
        <f>'CR AP INT 1'!DI35</f>
        <v/>
      </c>
    </row>
    <row r="36" spans="1:9" x14ac:dyDescent="0.2">
      <c r="A36" t="str">
        <f>'CR AP INT 1'!DA36</f>
        <v/>
      </c>
      <c r="B36" t="str">
        <f>'CR AP INT 1'!DB36</f>
        <v/>
      </c>
      <c r="C36" t="str">
        <f>'CR AP INT 1'!DC36</f>
        <v/>
      </c>
      <c r="D36" t="str">
        <f>'CR AP INT 1'!DD36</f>
        <v/>
      </c>
      <c r="E36" t="str">
        <f>'CR AP INT 1'!DH36</f>
        <v/>
      </c>
      <c r="F36" t="str">
        <f>'CR AP INT 1'!DE36</f>
        <v/>
      </c>
      <c r="G36" t="str">
        <f>'CR AP INT 1'!DF36</f>
        <v/>
      </c>
      <c r="H36" t="str">
        <f>'CR AP INT 1'!DW36</f>
        <v/>
      </c>
      <c r="I36" t="str">
        <f>'CR AP INT 1'!DI36</f>
        <v/>
      </c>
    </row>
    <row r="37" spans="1:9" x14ac:dyDescent="0.2">
      <c r="A37" t="str">
        <f>'CR AP INT 1'!DA37</f>
        <v/>
      </c>
      <c r="B37" t="str">
        <f>'CR AP INT 1'!DB37</f>
        <v/>
      </c>
      <c r="C37" t="str">
        <f>'CR AP INT 1'!DC37</f>
        <v/>
      </c>
      <c r="D37" t="str">
        <f>'CR AP INT 1'!DD37</f>
        <v/>
      </c>
      <c r="E37" t="str">
        <f>'CR AP INT 1'!DH37</f>
        <v/>
      </c>
      <c r="F37" t="str">
        <f>'CR AP INT 1'!DE37</f>
        <v/>
      </c>
      <c r="G37" t="str">
        <f>'CR AP INT 1'!DF37</f>
        <v/>
      </c>
      <c r="H37" t="str">
        <f>'CR AP INT 1'!DW37</f>
        <v/>
      </c>
      <c r="I37" t="str">
        <f>'CR AP INT 1'!DI37</f>
        <v/>
      </c>
    </row>
    <row r="38" spans="1:9" x14ac:dyDescent="0.2">
      <c r="A38" t="str">
        <f>'CR AP INT 1'!DA38</f>
        <v/>
      </c>
      <c r="B38" t="str">
        <f>'CR AP INT 1'!DB38</f>
        <v/>
      </c>
      <c r="C38" t="str">
        <f>'CR AP INT 1'!DC38</f>
        <v/>
      </c>
      <c r="D38" t="str">
        <f>'CR AP INT 1'!DD38</f>
        <v/>
      </c>
      <c r="E38" t="str">
        <f>'CR AP INT 1'!DH38</f>
        <v/>
      </c>
      <c r="F38" t="str">
        <f>'CR AP INT 1'!DE38</f>
        <v/>
      </c>
      <c r="G38" t="str">
        <f>'CR AP INT 1'!DF38</f>
        <v/>
      </c>
      <c r="H38" t="str">
        <f>'CR AP INT 1'!DW38</f>
        <v/>
      </c>
      <c r="I38" t="str">
        <f>'CR AP INT 1'!DI38</f>
        <v/>
      </c>
    </row>
    <row r="39" spans="1:9" x14ac:dyDescent="0.2">
      <c r="A39" t="str">
        <f>'CR AP INT 1'!DA39</f>
        <v/>
      </c>
      <c r="B39" t="str">
        <f>'CR AP INT 1'!DB39</f>
        <v/>
      </c>
      <c r="C39" t="str">
        <f>'CR AP INT 1'!DC39</f>
        <v/>
      </c>
      <c r="D39" t="str">
        <f>'CR AP INT 1'!DD39</f>
        <v/>
      </c>
      <c r="E39" t="str">
        <f>'CR AP INT 1'!DH39</f>
        <v/>
      </c>
      <c r="F39" t="str">
        <f>'CR AP INT 1'!DE39</f>
        <v/>
      </c>
      <c r="G39" t="str">
        <f>'CR AP INT 1'!DF39</f>
        <v/>
      </c>
      <c r="H39" t="str">
        <f>'CR AP INT 1'!DW39</f>
        <v/>
      </c>
      <c r="I39" t="str">
        <f>'CR AP INT 1'!DI39</f>
        <v/>
      </c>
    </row>
    <row r="40" spans="1:9" x14ac:dyDescent="0.2">
      <c r="A40" t="str">
        <f>'CR AP INT 1'!DA40</f>
        <v/>
      </c>
      <c r="B40" t="str">
        <f>'CR AP INT 1'!DB40</f>
        <v/>
      </c>
      <c r="C40" t="str">
        <f>'CR AP INT 1'!DC40</f>
        <v/>
      </c>
      <c r="D40" t="str">
        <f>'CR AP INT 1'!DD40</f>
        <v/>
      </c>
      <c r="E40" t="str">
        <f>'CR AP INT 1'!DH40</f>
        <v/>
      </c>
      <c r="F40" t="str">
        <f>'CR AP INT 1'!DE40</f>
        <v/>
      </c>
      <c r="G40" t="str">
        <f>'CR AP INT 1'!DF40</f>
        <v/>
      </c>
      <c r="H40" t="str">
        <f>'CR AP INT 1'!DW40</f>
        <v/>
      </c>
      <c r="I40" t="str">
        <f>'CR AP INT 1'!DI40</f>
        <v/>
      </c>
    </row>
    <row r="41" spans="1:9" x14ac:dyDescent="0.2">
      <c r="A41" t="str">
        <f>'CR AP INT 1'!DA41</f>
        <v/>
      </c>
      <c r="B41" t="str">
        <f>'CR AP INT 1'!DB41</f>
        <v/>
      </c>
      <c r="C41" t="str">
        <f>'CR AP INT 1'!DC41</f>
        <v/>
      </c>
      <c r="D41" t="str">
        <f>'CR AP INT 1'!DD41</f>
        <v/>
      </c>
      <c r="E41" t="str">
        <f>'CR AP INT 1'!DH41</f>
        <v/>
      </c>
      <c r="F41" t="str">
        <f>'CR AP INT 1'!DE41</f>
        <v/>
      </c>
      <c r="G41" t="str">
        <f>'CR AP INT 1'!DF41</f>
        <v/>
      </c>
      <c r="H41" t="str">
        <f>'CR AP INT 1'!DW41</f>
        <v/>
      </c>
      <c r="I41" t="str">
        <f>'CR AP INT 1'!DI41</f>
        <v/>
      </c>
    </row>
    <row r="42" spans="1:9" x14ac:dyDescent="0.2">
      <c r="A42" t="str">
        <f>'CR AP INT 1'!DA42</f>
        <v/>
      </c>
      <c r="B42" t="str">
        <f>'CR AP INT 1'!DB42</f>
        <v/>
      </c>
      <c r="C42" t="str">
        <f>'CR AP INT 1'!DC42</f>
        <v/>
      </c>
      <c r="D42" t="str">
        <f>'CR AP INT 1'!DD42</f>
        <v/>
      </c>
      <c r="E42" t="str">
        <f>'CR AP INT 1'!DH42</f>
        <v/>
      </c>
      <c r="F42" t="str">
        <f>'CR AP INT 1'!DE42</f>
        <v/>
      </c>
      <c r="G42" t="str">
        <f>'CR AP INT 1'!DF42</f>
        <v/>
      </c>
      <c r="H42" t="str">
        <f>'CR AP INT 1'!DW42</f>
        <v/>
      </c>
      <c r="I42" t="str">
        <f>'CR AP INT 1'!DI42</f>
        <v/>
      </c>
    </row>
    <row r="43" spans="1:9" x14ac:dyDescent="0.2">
      <c r="A43" t="str">
        <f>'CR AP INT 1'!DA43</f>
        <v/>
      </c>
      <c r="B43" t="str">
        <f>'CR AP INT 1'!DB43</f>
        <v/>
      </c>
      <c r="C43" t="str">
        <f>'CR AP INT 1'!DC43</f>
        <v/>
      </c>
      <c r="D43" t="str">
        <f>'CR AP INT 1'!DD43</f>
        <v/>
      </c>
      <c r="E43" t="str">
        <f>'CR AP INT 1'!DH43</f>
        <v/>
      </c>
      <c r="F43" t="str">
        <f>'CR AP INT 1'!DE43</f>
        <v/>
      </c>
      <c r="G43" t="str">
        <f>'CR AP INT 1'!DF43</f>
        <v/>
      </c>
      <c r="H43" t="str">
        <f>'CR AP INT 1'!DW43</f>
        <v/>
      </c>
      <c r="I43" t="str">
        <f>'CR AP INT 1'!DI43</f>
        <v/>
      </c>
    </row>
    <row r="44" spans="1:9" x14ac:dyDescent="0.2">
      <c r="A44" t="str">
        <f>'CR AP INT 1'!DA44</f>
        <v/>
      </c>
      <c r="B44" t="str">
        <f>'CR AP INT 1'!DB44</f>
        <v/>
      </c>
      <c r="C44" t="str">
        <f>'CR AP INT 1'!DC44</f>
        <v/>
      </c>
      <c r="D44" t="str">
        <f>'CR AP INT 1'!DD44</f>
        <v/>
      </c>
      <c r="E44" t="str">
        <f>'CR AP INT 1'!DH44</f>
        <v/>
      </c>
      <c r="F44" t="str">
        <f>'CR AP INT 1'!DE44</f>
        <v/>
      </c>
      <c r="G44" t="str">
        <f>'CR AP INT 1'!DF44</f>
        <v/>
      </c>
      <c r="H44" t="str">
        <f>'CR AP INT 1'!DW44</f>
        <v/>
      </c>
      <c r="I44" t="str">
        <f>'CR AP INT 1'!DI44</f>
        <v/>
      </c>
    </row>
    <row r="45" spans="1:9" x14ac:dyDescent="0.2">
      <c r="A45" t="str">
        <f>'CR AP INT 1'!DA45</f>
        <v/>
      </c>
      <c r="B45" t="str">
        <f>'CR AP INT 1'!DB45</f>
        <v/>
      </c>
      <c r="C45" t="str">
        <f>'CR AP INT 1'!DC45</f>
        <v/>
      </c>
      <c r="D45" t="str">
        <f>'CR AP INT 1'!DD45</f>
        <v/>
      </c>
      <c r="E45" t="str">
        <f>'CR AP INT 1'!DH45</f>
        <v/>
      </c>
      <c r="F45" t="str">
        <f>'CR AP INT 1'!DE45</f>
        <v/>
      </c>
      <c r="G45" t="str">
        <f>'CR AP INT 1'!DF45</f>
        <v/>
      </c>
      <c r="H45" t="str">
        <f>'CR AP INT 1'!DW45</f>
        <v/>
      </c>
      <c r="I45" t="str">
        <f>'CR AP INT 1'!DI45</f>
        <v/>
      </c>
    </row>
    <row r="46" spans="1:9" x14ac:dyDescent="0.2">
      <c r="A46" t="str">
        <f>'CR AP INT 1'!DA46</f>
        <v/>
      </c>
      <c r="B46" t="str">
        <f>'CR AP INT 1'!DB46</f>
        <v/>
      </c>
      <c r="C46" t="str">
        <f>'CR AP INT 1'!DC46</f>
        <v/>
      </c>
      <c r="D46" t="str">
        <f>'CR AP INT 1'!DD46</f>
        <v/>
      </c>
      <c r="E46" t="str">
        <f>'CR AP INT 1'!DH46</f>
        <v/>
      </c>
      <c r="F46" t="str">
        <f>'CR AP INT 1'!DE46</f>
        <v/>
      </c>
      <c r="G46" t="str">
        <f>'CR AP INT 1'!DF46</f>
        <v/>
      </c>
      <c r="H46" t="str">
        <f>'CR AP INT 1'!DW46</f>
        <v/>
      </c>
      <c r="I46" t="str">
        <f>'CR AP INT 1'!DI46</f>
        <v/>
      </c>
    </row>
    <row r="47" spans="1:9" x14ac:dyDescent="0.2">
      <c r="A47" t="str">
        <f>'CR AP INT 1'!DA47</f>
        <v/>
      </c>
      <c r="B47" t="str">
        <f>'CR AP INT 1'!DB47</f>
        <v/>
      </c>
      <c r="C47" t="str">
        <f>'CR AP INT 1'!DC47</f>
        <v/>
      </c>
      <c r="D47" t="str">
        <f>'CR AP INT 1'!DD47</f>
        <v/>
      </c>
      <c r="E47" t="str">
        <f>'CR AP INT 1'!DH47</f>
        <v/>
      </c>
      <c r="F47" t="str">
        <f>'CR AP INT 1'!DE47</f>
        <v/>
      </c>
      <c r="G47" t="str">
        <f>'CR AP INT 1'!DF47</f>
        <v/>
      </c>
      <c r="H47" t="str">
        <f>'CR AP INT 1'!DW47</f>
        <v/>
      </c>
      <c r="I47" t="str">
        <f>'CR AP INT 1'!DI47</f>
        <v/>
      </c>
    </row>
    <row r="48" spans="1:9" x14ac:dyDescent="0.2">
      <c r="A48" t="str">
        <f>'CR AP INT 1'!DA48</f>
        <v/>
      </c>
      <c r="B48" t="str">
        <f>'CR AP INT 1'!DB48</f>
        <v/>
      </c>
      <c r="C48" t="str">
        <f>'CR AP INT 1'!DC48</f>
        <v/>
      </c>
      <c r="D48" t="str">
        <f>'CR AP INT 1'!DD48</f>
        <v/>
      </c>
      <c r="E48" t="str">
        <f>'CR AP INT 1'!DH48</f>
        <v/>
      </c>
      <c r="F48" t="str">
        <f>'CR AP INT 1'!DE48</f>
        <v/>
      </c>
      <c r="G48" t="str">
        <f>'CR AP INT 1'!DF48</f>
        <v/>
      </c>
      <c r="H48" t="str">
        <f>'CR AP INT 1'!DW48</f>
        <v/>
      </c>
      <c r="I48" t="str">
        <f>'CR AP INT 1'!DI48</f>
        <v/>
      </c>
    </row>
    <row r="49" spans="1:9" x14ac:dyDescent="0.2">
      <c r="A49" t="str">
        <f>'CR AP INT 1'!DA49</f>
        <v/>
      </c>
      <c r="B49" t="str">
        <f>'CR AP INT 1'!DB49</f>
        <v/>
      </c>
      <c r="C49" t="str">
        <f>'CR AP INT 1'!DC49</f>
        <v/>
      </c>
      <c r="D49" t="str">
        <f>'CR AP INT 1'!DD49</f>
        <v/>
      </c>
      <c r="E49" t="str">
        <f>'CR AP INT 1'!DH49</f>
        <v/>
      </c>
      <c r="F49" t="str">
        <f>'CR AP INT 1'!DE49</f>
        <v/>
      </c>
      <c r="G49" t="str">
        <f>'CR AP INT 1'!DF49</f>
        <v/>
      </c>
      <c r="H49" t="str">
        <f>'CR AP INT 1'!DW49</f>
        <v/>
      </c>
      <c r="I49" t="str">
        <f>'CR AP INT 1'!DI49</f>
        <v/>
      </c>
    </row>
    <row r="50" spans="1:9" x14ac:dyDescent="0.2">
      <c r="A50" t="str">
        <f>'CR AP INT 1'!DA50</f>
        <v/>
      </c>
      <c r="B50" t="str">
        <f>'CR AP INT 1'!DB50</f>
        <v/>
      </c>
      <c r="C50" t="str">
        <f>'CR AP INT 1'!DC50</f>
        <v/>
      </c>
      <c r="D50" t="str">
        <f>'CR AP INT 1'!DD50</f>
        <v/>
      </c>
      <c r="E50" t="str">
        <f>'CR AP INT 1'!DH50</f>
        <v/>
      </c>
      <c r="F50" t="str">
        <f>'CR AP INT 1'!DE50</f>
        <v/>
      </c>
      <c r="G50" t="str">
        <f>'CR AP INT 1'!DF50</f>
        <v/>
      </c>
      <c r="H50" t="str">
        <f>'CR AP INT 1'!DW50</f>
        <v/>
      </c>
      <c r="I50" t="str">
        <f>'CR AP INT 1'!DI50</f>
        <v/>
      </c>
    </row>
    <row r="51" spans="1:9" x14ac:dyDescent="0.2">
      <c r="A51" t="str">
        <f>'CR AP INT 1'!DA51</f>
        <v/>
      </c>
      <c r="B51" t="str">
        <f>'CR AP INT 1'!DB51</f>
        <v/>
      </c>
      <c r="C51" t="str">
        <f>'CR AP INT 1'!DC51</f>
        <v/>
      </c>
      <c r="D51" t="str">
        <f>'CR AP INT 1'!DD51</f>
        <v/>
      </c>
      <c r="E51" t="str">
        <f>'CR AP INT 1'!DH51</f>
        <v/>
      </c>
      <c r="F51" t="str">
        <f>'CR AP INT 1'!DE51</f>
        <v/>
      </c>
      <c r="G51" t="str">
        <f>'CR AP INT 1'!DF51</f>
        <v/>
      </c>
      <c r="H51" t="str">
        <f>'CR AP INT 1'!DW51</f>
        <v/>
      </c>
      <c r="I51" t="str">
        <f>'CR AP INT 1'!DI51</f>
        <v/>
      </c>
    </row>
    <row r="52" spans="1:9" x14ac:dyDescent="0.2">
      <c r="A52" t="str">
        <f>'CR AP INT 1'!DA52</f>
        <v/>
      </c>
      <c r="B52" t="str">
        <f>'CR AP INT 1'!DB52</f>
        <v/>
      </c>
      <c r="C52" t="str">
        <f>'CR AP INT 1'!DC52</f>
        <v/>
      </c>
      <c r="D52" t="str">
        <f>'CR AP INT 1'!DD52</f>
        <v/>
      </c>
      <c r="E52" t="str">
        <f>'CR AP INT 1'!DH52</f>
        <v/>
      </c>
      <c r="F52" t="str">
        <f>'CR AP INT 1'!DE52</f>
        <v/>
      </c>
      <c r="G52" t="str">
        <f>'CR AP INT 1'!DF52</f>
        <v/>
      </c>
      <c r="H52" t="str">
        <f>'CR AP INT 1'!DW52</f>
        <v/>
      </c>
      <c r="I52" t="str">
        <f>'CR AP INT 1'!DI52</f>
        <v/>
      </c>
    </row>
    <row r="53" spans="1:9" x14ac:dyDescent="0.2">
      <c r="A53" t="str">
        <f>'CR AP INT 1'!DA53</f>
        <v/>
      </c>
      <c r="B53" t="str">
        <f>'CR AP INT 1'!DB53</f>
        <v/>
      </c>
      <c r="C53" t="str">
        <f>'CR AP INT 1'!DC53</f>
        <v/>
      </c>
      <c r="D53" t="str">
        <f>'CR AP INT 1'!DD53</f>
        <v/>
      </c>
      <c r="E53" t="str">
        <f>'CR AP INT 1'!DH53</f>
        <v/>
      </c>
      <c r="F53" t="str">
        <f>'CR AP INT 1'!DE53</f>
        <v/>
      </c>
      <c r="G53" t="str">
        <f>'CR AP INT 1'!DF53</f>
        <v/>
      </c>
      <c r="H53" t="str">
        <f>'CR AP INT 1'!DW53</f>
        <v/>
      </c>
      <c r="I53" t="str">
        <f>'CR AP INT 1'!DI53</f>
        <v/>
      </c>
    </row>
    <row r="54" spans="1:9" x14ac:dyDescent="0.2">
      <c r="A54" t="str">
        <f>'CR AP INT 1'!DA54</f>
        <v/>
      </c>
      <c r="B54" t="str">
        <f>'CR AP INT 1'!DB54</f>
        <v/>
      </c>
      <c r="C54" t="str">
        <f>'CR AP INT 1'!DC54</f>
        <v/>
      </c>
      <c r="D54" t="str">
        <f>'CR AP INT 1'!DD54</f>
        <v/>
      </c>
      <c r="E54" t="str">
        <f>'CR AP INT 1'!DH54</f>
        <v/>
      </c>
      <c r="F54" t="str">
        <f>'CR AP INT 1'!DE54</f>
        <v/>
      </c>
      <c r="G54" t="str">
        <f>'CR AP INT 1'!DF54</f>
        <v/>
      </c>
      <c r="H54" t="str">
        <f>'CR AP INT 1'!DW54</f>
        <v/>
      </c>
      <c r="I54" t="str">
        <f>'CR AP INT 1'!DI54</f>
        <v/>
      </c>
    </row>
    <row r="55" spans="1:9" x14ac:dyDescent="0.2">
      <c r="A55" t="str">
        <f>'CR AP INT 1'!DA55</f>
        <v/>
      </c>
      <c r="B55" t="str">
        <f>'CR AP INT 1'!DB55</f>
        <v/>
      </c>
      <c r="C55" t="str">
        <f>'CR AP INT 1'!DC55</f>
        <v/>
      </c>
      <c r="D55" t="str">
        <f>'CR AP INT 1'!DD55</f>
        <v/>
      </c>
      <c r="E55" t="str">
        <f>'CR AP INT 1'!DH55</f>
        <v/>
      </c>
      <c r="F55" t="str">
        <f>'CR AP INT 1'!DE55</f>
        <v/>
      </c>
      <c r="G55" t="str">
        <f>'CR AP INT 1'!DF55</f>
        <v/>
      </c>
      <c r="H55" t="str">
        <f>'CR AP INT 1'!DW55</f>
        <v/>
      </c>
      <c r="I55" t="str">
        <f>'CR AP INT 1'!DI55</f>
        <v/>
      </c>
    </row>
    <row r="56" spans="1:9" x14ac:dyDescent="0.2">
      <c r="A56" t="str">
        <f>'CR AP INT 1'!DA56</f>
        <v/>
      </c>
      <c r="B56" t="str">
        <f>'CR AP INT 1'!DB56</f>
        <v/>
      </c>
      <c r="C56" t="str">
        <f>'CR AP INT 1'!DC56</f>
        <v/>
      </c>
      <c r="D56" t="str">
        <f>'CR AP INT 1'!DD56</f>
        <v/>
      </c>
      <c r="E56" t="str">
        <f>'CR AP INT 1'!DH56</f>
        <v/>
      </c>
      <c r="F56" t="str">
        <f>'CR AP INT 1'!DE56</f>
        <v/>
      </c>
      <c r="G56" t="str">
        <f>'CR AP INT 1'!DF56</f>
        <v/>
      </c>
      <c r="H56" t="str">
        <f>'CR AP INT 1'!DW56</f>
        <v/>
      </c>
      <c r="I56" t="str">
        <f>'CR AP INT 1'!DI56</f>
        <v/>
      </c>
    </row>
    <row r="57" spans="1:9" x14ac:dyDescent="0.2">
      <c r="A57" t="str">
        <f>'CR AP INT 1'!DA57</f>
        <v/>
      </c>
      <c r="B57" t="str">
        <f>'CR AP INT 1'!DB57</f>
        <v/>
      </c>
      <c r="C57" t="str">
        <f>'CR AP INT 1'!DC57</f>
        <v/>
      </c>
      <c r="D57" t="str">
        <f>'CR AP INT 1'!DD57</f>
        <v/>
      </c>
      <c r="E57" t="str">
        <f>'CR AP INT 1'!DH57</f>
        <v/>
      </c>
      <c r="F57" t="str">
        <f>'CR AP INT 1'!DE57</f>
        <v/>
      </c>
      <c r="G57" t="str">
        <f>'CR AP INT 1'!DF57</f>
        <v/>
      </c>
      <c r="H57" t="str">
        <f>'CR AP INT 1'!DW57</f>
        <v/>
      </c>
      <c r="I57" t="str">
        <f>'CR AP INT 1'!DI57</f>
        <v/>
      </c>
    </row>
    <row r="58" spans="1:9" x14ac:dyDescent="0.2">
      <c r="A58" t="str">
        <f>'CR AP INT 1'!DA58</f>
        <v/>
      </c>
      <c r="B58" t="str">
        <f>'CR AP INT 1'!DB58</f>
        <v/>
      </c>
      <c r="C58" t="str">
        <f>'CR AP INT 1'!DC58</f>
        <v/>
      </c>
      <c r="D58" t="str">
        <f>'CR AP INT 1'!DD58</f>
        <v/>
      </c>
      <c r="E58" t="str">
        <f>'CR AP INT 1'!DH58</f>
        <v/>
      </c>
      <c r="F58" t="str">
        <f>'CR AP INT 1'!DE58</f>
        <v/>
      </c>
      <c r="G58" t="str">
        <f>'CR AP INT 1'!DF58</f>
        <v/>
      </c>
      <c r="H58" t="str">
        <f>'CR AP INT 1'!DW58</f>
        <v/>
      </c>
      <c r="I58" t="str">
        <f>'CR AP INT 1'!DI58</f>
        <v/>
      </c>
    </row>
    <row r="59" spans="1:9" x14ac:dyDescent="0.2">
      <c r="A59" t="str">
        <f>'CR AP INT 1'!DA59</f>
        <v/>
      </c>
      <c r="B59" t="str">
        <f>'CR AP INT 1'!DB59</f>
        <v/>
      </c>
      <c r="C59" t="str">
        <f>'CR AP INT 1'!DC59</f>
        <v/>
      </c>
      <c r="D59" t="str">
        <f>'CR AP INT 1'!DD59</f>
        <v/>
      </c>
      <c r="E59" t="str">
        <f>'CR AP INT 1'!DH59</f>
        <v/>
      </c>
      <c r="F59" t="str">
        <f>'CR AP INT 1'!DE59</f>
        <v/>
      </c>
      <c r="G59" t="str">
        <f>'CR AP INT 1'!DF59</f>
        <v/>
      </c>
      <c r="H59" t="str">
        <f>'CR AP INT 1'!DW59</f>
        <v/>
      </c>
      <c r="I59" t="str">
        <f>'CR AP INT 1'!DI59</f>
        <v/>
      </c>
    </row>
    <row r="60" spans="1:9" x14ac:dyDescent="0.2">
      <c r="A60" t="str">
        <f>'CR AP INT 1'!DA60</f>
        <v/>
      </c>
      <c r="B60" t="str">
        <f>'CR AP INT 1'!DB60</f>
        <v/>
      </c>
      <c r="C60" t="str">
        <f>'CR AP INT 1'!DC60</f>
        <v/>
      </c>
      <c r="D60" t="str">
        <f>'CR AP INT 1'!DD60</f>
        <v/>
      </c>
      <c r="E60" t="str">
        <f>'CR AP INT 1'!DH60</f>
        <v/>
      </c>
      <c r="F60" t="str">
        <f>'CR AP INT 1'!DE60</f>
        <v/>
      </c>
      <c r="G60" t="str">
        <f>'CR AP INT 1'!DF60</f>
        <v/>
      </c>
      <c r="H60" t="str">
        <f>'CR AP INT 1'!DW60</f>
        <v/>
      </c>
      <c r="I60" t="str">
        <f>'CR AP INT 1'!DI60</f>
        <v/>
      </c>
    </row>
    <row r="61" spans="1:9" x14ac:dyDescent="0.2">
      <c r="A61" t="str">
        <f>'CR AP INT 1'!DA61</f>
        <v/>
      </c>
      <c r="B61" t="str">
        <f>'CR AP INT 1'!DB61</f>
        <v/>
      </c>
      <c r="C61" t="str">
        <f>'CR AP INT 1'!DC61</f>
        <v/>
      </c>
      <c r="D61" t="str">
        <f>'CR AP INT 1'!DD61</f>
        <v/>
      </c>
      <c r="E61" t="str">
        <f>'CR AP INT 1'!DH61</f>
        <v/>
      </c>
      <c r="F61" t="str">
        <f>'CR AP INT 1'!DE61</f>
        <v/>
      </c>
      <c r="G61" t="str">
        <f>'CR AP INT 1'!DF61</f>
        <v/>
      </c>
      <c r="H61" t="str">
        <f>'CR AP INT 1'!DW61</f>
        <v/>
      </c>
      <c r="I61" t="str">
        <f>'CR AP INT 1'!DI61</f>
        <v/>
      </c>
    </row>
    <row r="62" spans="1:9" x14ac:dyDescent="0.2">
      <c r="A62" t="str">
        <f>'CR AP INT 1'!DA62</f>
        <v/>
      </c>
      <c r="B62" t="str">
        <f>'CR AP INT 1'!DB62</f>
        <v/>
      </c>
      <c r="C62" t="str">
        <f>'CR AP INT 1'!DC62</f>
        <v/>
      </c>
      <c r="D62" t="str">
        <f>'CR AP INT 1'!DD62</f>
        <v/>
      </c>
      <c r="E62" t="str">
        <f>'CR AP INT 1'!DH62</f>
        <v/>
      </c>
      <c r="F62" t="str">
        <f>'CR AP INT 1'!DE62</f>
        <v/>
      </c>
      <c r="G62" t="str">
        <f>'CR AP INT 1'!DF62</f>
        <v/>
      </c>
      <c r="H62" t="str">
        <f>'CR AP INT 1'!DW62</f>
        <v/>
      </c>
      <c r="I62" t="str">
        <f>'CR AP INT 1'!DI62</f>
        <v/>
      </c>
    </row>
    <row r="63" spans="1:9" x14ac:dyDescent="0.2">
      <c r="A63" t="str">
        <f>'CR AP INT 1'!DA63</f>
        <v/>
      </c>
      <c r="B63" t="str">
        <f>'CR AP INT 1'!DB63</f>
        <v/>
      </c>
      <c r="C63" t="str">
        <f>'CR AP INT 1'!DC63</f>
        <v/>
      </c>
      <c r="D63" t="str">
        <f>'CR AP INT 1'!DD63</f>
        <v/>
      </c>
      <c r="E63" t="str">
        <f>'CR AP INT 1'!DH63</f>
        <v/>
      </c>
      <c r="F63" t="str">
        <f>'CR AP INT 1'!DE63</f>
        <v/>
      </c>
      <c r="G63" t="str">
        <f>'CR AP INT 1'!DF63</f>
        <v/>
      </c>
      <c r="H63" t="str">
        <f>'CR AP INT 1'!DW63</f>
        <v/>
      </c>
      <c r="I63" t="str">
        <f>'CR AP INT 1'!DI63</f>
        <v/>
      </c>
    </row>
    <row r="64" spans="1:9" x14ac:dyDescent="0.2">
      <c r="A64" t="str">
        <f>'CR AP INT 1'!DA64</f>
        <v/>
      </c>
      <c r="B64" t="str">
        <f>'CR AP INT 1'!DB64</f>
        <v/>
      </c>
      <c r="C64" t="str">
        <f>'CR AP INT 1'!DC64</f>
        <v/>
      </c>
      <c r="D64" t="str">
        <f>'CR AP INT 1'!DD64</f>
        <v/>
      </c>
      <c r="E64" t="str">
        <f>'CR AP INT 1'!DH64</f>
        <v/>
      </c>
      <c r="F64" t="str">
        <f>'CR AP INT 1'!DE64</f>
        <v/>
      </c>
      <c r="G64" t="str">
        <f>'CR AP INT 1'!DF64</f>
        <v/>
      </c>
      <c r="H64" t="str">
        <f>'CR AP INT 1'!DW64</f>
        <v/>
      </c>
      <c r="I64" t="str">
        <f>'CR AP INT 1'!DI64</f>
        <v/>
      </c>
    </row>
    <row r="65" spans="1:9" x14ac:dyDescent="0.2">
      <c r="A65" t="str">
        <f>'CR AP INT 1'!DA65</f>
        <v/>
      </c>
      <c r="B65" t="str">
        <f>'CR AP INT 1'!DB65</f>
        <v/>
      </c>
      <c r="C65" t="str">
        <f>'CR AP INT 1'!DC65</f>
        <v/>
      </c>
      <c r="D65" t="str">
        <f>'CR AP INT 1'!DD65</f>
        <v/>
      </c>
      <c r="E65" t="str">
        <f>'CR AP INT 1'!DH65</f>
        <v/>
      </c>
      <c r="F65" t="str">
        <f>'CR AP INT 1'!DE65</f>
        <v/>
      </c>
      <c r="G65" t="str">
        <f>'CR AP INT 1'!DF65</f>
        <v/>
      </c>
      <c r="H65" t="str">
        <f>'CR AP INT 1'!DW65</f>
        <v/>
      </c>
      <c r="I65" t="str">
        <f>'CR AP INT 1'!DI65</f>
        <v/>
      </c>
    </row>
    <row r="66" spans="1:9" x14ac:dyDescent="0.2">
      <c r="A66" t="str">
        <f>'CR AP INT 1'!DA66</f>
        <v/>
      </c>
      <c r="B66" t="str">
        <f>'CR AP INT 1'!DB66</f>
        <v/>
      </c>
      <c r="C66" t="str">
        <f>'CR AP INT 1'!DC66</f>
        <v/>
      </c>
      <c r="D66" t="str">
        <f>'CR AP INT 1'!DD66</f>
        <v/>
      </c>
      <c r="E66" t="str">
        <f>'CR AP INT 1'!DH66</f>
        <v/>
      </c>
      <c r="F66" t="str">
        <f>'CR AP INT 1'!DE66</f>
        <v/>
      </c>
      <c r="G66" t="str">
        <f>'CR AP INT 1'!DF66</f>
        <v/>
      </c>
      <c r="H66" t="str">
        <f>'CR AP INT 1'!DW66</f>
        <v/>
      </c>
      <c r="I66" t="str">
        <f>'CR AP INT 1'!DI66</f>
        <v/>
      </c>
    </row>
    <row r="67" spans="1:9" x14ac:dyDescent="0.2">
      <c r="A67" t="str">
        <f>'CR AP INT 1'!DA67</f>
        <v/>
      </c>
      <c r="B67" t="str">
        <f>'CR AP INT 1'!DB67</f>
        <v/>
      </c>
      <c r="C67" t="str">
        <f>'CR AP INT 1'!DC67</f>
        <v/>
      </c>
      <c r="D67" t="str">
        <f>'CR AP INT 1'!DD67</f>
        <v/>
      </c>
      <c r="E67" t="str">
        <f>'CR AP INT 1'!DH67</f>
        <v/>
      </c>
      <c r="F67" t="str">
        <f>'CR AP INT 1'!DE67</f>
        <v/>
      </c>
      <c r="G67" t="str">
        <f>'CR AP INT 1'!DF67</f>
        <v/>
      </c>
      <c r="H67" t="str">
        <f>'CR AP INT 1'!DW67</f>
        <v/>
      </c>
      <c r="I67" t="str">
        <f>'CR AP INT 1'!DI67</f>
        <v/>
      </c>
    </row>
    <row r="68" spans="1:9" x14ac:dyDescent="0.2">
      <c r="A68" t="str">
        <f>'CR AP INT 1'!DA68</f>
        <v/>
      </c>
      <c r="B68" t="str">
        <f>'CR AP INT 1'!DB68</f>
        <v/>
      </c>
      <c r="C68" t="str">
        <f>'CR AP INT 1'!DC68</f>
        <v/>
      </c>
      <c r="D68" t="str">
        <f>'CR AP INT 1'!DD68</f>
        <v/>
      </c>
      <c r="E68" t="str">
        <f>'CR AP INT 1'!DH68</f>
        <v/>
      </c>
      <c r="F68" t="str">
        <f>'CR AP INT 1'!DE68</f>
        <v/>
      </c>
      <c r="G68" t="str">
        <f>'CR AP INT 1'!DF68</f>
        <v/>
      </c>
      <c r="H68" t="str">
        <f>'CR AP INT 1'!DW68</f>
        <v/>
      </c>
      <c r="I68" t="str">
        <f>'CR AP INT 1'!DI68</f>
        <v/>
      </c>
    </row>
    <row r="69" spans="1:9" x14ac:dyDescent="0.2">
      <c r="A69" t="str">
        <f>'CR AP INT 1'!DA69</f>
        <v/>
      </c>
      <c r="B69" t="str">
        <f>'CR AP INT 1'!DB69</f>
        <v/>
      </c>
      <c r="C69" t="str">
        <f>'CR AP INT 1'!DC69</f>
        <v/>
      </c>
      <c r="D69" t="str">
        <f>'CR AP INT 1'!DD69</f>
        <v/>
      </c>
      <c r="E69" t="str">
        <f>'CR AP INT 1'!DH69</f>
        <v/>
      </c>
      <c r="F69" t="str">
        <f>'CR AP INT 1'!DE69</f>
        <v/>
      </c>
      <c r="G69" t="str">
        <f>'CR AP INT 1'!DF69</f>
        <v/>
      </c>
      <c r="H69" t="str">
        <f>'CR AP INT 1'!DW69</f>
        <v/>
      </c>
      <c r="I69" t="str">
        <f>'CR AP INT 1'!DI69</f>
        <v/>
      </c>
    </row>
    <row r="70" spans="1:9" x14ac:dyDescent="0.2">
      <c r="A70" t="str">
        <f>'CR AP INT 1'!DA70</f>
        <v/>
      </c>
      <c r="B70" t="str">
        <f>'CR AP INT 1'!DB70</f>
        <v/>
      </c>
      <c r="C70" t="str">
        <f>'CR AP INT 1'!DC70</f>
        <v/>
      </c>
      <c r="D70" t="str">
        <f>'CR AP INT 1'!DD70</f>
        <v/>
      </c>
      <c r="E70" t="str">
        <f>'CR AP INT 1'!DH70</f>
        <v/>
      </c>
      <c r="F70" t="str">
        <f>'CR AP INT 1'!DE70</f>
        <v/>
      </c>
      <c r="G70" t="str">
        <f>'CR AP INT 1'!DF70</f>
        <v/>
      </c>
      <c r="H70" t="str">
        <f>'CR AP INT 1'!DW70</f>
        <v/>
      </c>
      <c r="I70" t="str">
        <f>'CR AP INT 1'!DI70</f>
        <v/>
      </c>
    </row>
    <row r="71" spans="1:9" x14ac:dyDescent="0.2">
      <c r="A71" t="str">
        <f>'CR AP INT 1'!DA71</f>
        <v/>
      </c>
      <c r="B71" t="str">
        <f>'CR AP INT 1'!DB71</f>
        <v/>
      </c>
      <c r="C71" t="str">
        <f>'CR AP INT 1'!DC71</f>
        <v/>
      </c>
      <c r="D71" t="str">
        <f>'CR AP INT 1'!DD71</f>
        <v/>
      </c>
      <c r="E71" t="str">
        <f>'CR AP INT 1'!DH71</f>
        <v/>
      </c>
      <c r="F71" t="str">
        <f>'CR AP INT 1'!DE71</f>
        <v/>
      </c>
      <c r="G71" t="str">
        <f>'CR AP INT 1'!DF71</f>
        <v/>
      </c>
      <c r="H71" t="str">
        <f>'CR AP INT 1'!DW71</f>
        <v/>
      </c>
      <c r="I71" t="str">
        <f>'CR AP INT 1'!DI71</f>
        <v/>
      </c>
    </row>
    <row r="72" spans="1:9" x14ac:dyDescent="0.2">
      <c r="A72" t="str">
        <f>'CR AP INT 1'!DA72</f>
        <v/>
      </c>
      <c r="B72" t="str">
        <f>'CR AP INT 1'!DB72</f>
        <v/>
      </c>
      <c r="C72" t="str">
        <f>'CR AP INT 1'!DC72</f>
        <v/>
      </c>
      <c r="D72" t="str">
        <f>'CR AP INT 1'!DD72</f>
        <v/>
      </c>
      <c r="E72" t="str">
        <f>'CR AP INT 1'!DH72</f>
        <v/>
      </c>
      <c r="F72" t="str">
        <f>'CR AP INT 1'!DE72</f>
        <v/>
      </c>
      <c r="G72" t="str">
        <f>'CR AP INT 1'!DF72</f>
        <v/>
      </c>
      <c r="H72" t="str">
        <f>'CR AP INT 1'!DW72</f>
        <v/>
      </c>
      <c r="I72" t="str">
        <f>'CR AP INT 1'!DI72</f>
        <v/>
      </c>
    </row>
    <row r="73" spans="1:9" x14ac:dyDescent="0.2">
      <c r="A73" t="str">
        <f>'CR AP INT 1'!DA73</f>
        <v/>
      </c>
      <c r="B73" t="str">
        <f>'CR AP INT 1'!DB73</f>
        <v/>
      </c>
      <c r="C73" t="str">
        <f>'CR AP INT 1'!DC73</f>
        <v/>
      </c>
      <c r="D73" t="str">
        <f>'CR AP INT 1'!DD73</f>
        <v/>
      </c>
      <c r="E73" t="str">
        <f>'CR AP INT 1'!DH73</f>
        <v/>
      </c>
      <c r="F73" t="str">
        <f>'CR AP INT 1'!DE73</f>
        <v/>
      </c>
      <c r="G73" t="str">
        <f>'CR AP INT 1'!DF73</f>
        <v/>
      </c>
      <c r="H73" t="str">
        <f>'CR AP INT 1'!DW73</f>
        <v/>
      </c>
      <c r="I73" t="str">
        <f>'CR AP INT 1'!DI73</f>
        <v/>
      </c>
    </row>
    <row r="74" spans="1:9" x14ac:dyDescent="0.2">
      <c r="A74" t="str">
        <f>'CR AP INT 1'!DA74</f>
        <v/>
      </c>
      <c r="B74" t="str">
        <f>'CR AP INT 1'!DB74</f>
        <v/>
      </c>
      <c r="C74" t="str">
        <f>'CR AP INT 1'!DC74</f>
        <v/>
      </c>
      <c r="D74" t="str">
        <f>'CR AP INT 1'!DD74</f>
        <v/>
      </c>
      <c r="E74" t="str">
        <f>'CR AP INT 1'!DH74</f>
        <v/>
      </c>
      <c r="F74" t="str">
        <f>'CR AP INT 1'!DE74</f>
        <v/>
      </c>
      <c r="G74" t="str">
        <f>'CR AP INT 1'!DF74</f>
        <v/>
      </c>
      <c r="H74" t="str">
        <f>'CR AP INT 1'!DW74</f>
        <v/>
      </c>
      <c r="I74" t="str">
        <f>'CR AP INT 1'!DI74</f>
        <v/>
      </c>
    </row>
    <row r="75" spans="1:9" x14ac:dyDescent="0.2">
      <c r="A75" t="str">
        <f>'CR AP INT 1'!DA75</f>
        <v/>
      </c>
      <c r="B75" t="str">
        <f>'CR AP INT 1'!DB75</f>
        <v/>
      </c>
      <c r="C75" t="str">
        <f>'CR AP INT 1'!DC75</f>
        <v/>
      </c>
      <c r="D75" t="str">
        <f>'CR AP INT 1'!DD75</f>
        <v/>
      </c>
      <c r="E75" t="str">
        <f>'CR AP INT 1'!DH75</f>
        <v/>
      </c>
      <c r="F75" t="str">
        <f>'CR AP INT 1'!DE75</f>
        <v/>
      </c>
      <c r="G75" t="str">
        <f>'CR AP INT 1'!DF75</f>
        <v/>
      </c>
      <c r="H75" t="str">
        <f>'CR AP INT 1'!DW75</f>
        <v/>
      </c>
      <c r="I75" t="str">
        <f>'CR AP INT 1'!DI75</f>
        <v/>
      </c>
    </row>
    <row r="76" spans="1:9" x14ac:dyDescent="0.2">
      <c r="A76" t="str">
        <f>'CR AP INT 1'!DA76</f>
        <v/>
      </c>
      <c r="B76" t="str">
        <f>'CR AP INT 1'!DB76</f>
        <v/>
      </c>
      <c r="C76" t="str">
        <f>'CR AP INT 1'!DC76</f>
        <v/>
      </c>
      <c r="D76" t="str">
        <f>'CR AP INT 1'!DD76</f>
        <v/>
      </c>
      <c r="E76" t="str">
        <f>'CR AP INT 1'!DH76</f>
        <v/>
      </c>
      <c r="F76" t="str">
        <f>'CR AP INT 1'!DE76</f>
        <v/>
      </c>
      <c r="G76" t="str">
        <f>'CR AP INT 1'!DF76</f>
        <v/>
      </c>
      <c r="H76" t="str">
        <f>'CR AP INT 1'!DW76</f>
        <v/>
      </c>
      <c r="I76" t="str">
        <f>'CR AP INT 1'!DI76</f>
        <v/>
      </c>
    </row>
    <row r="77" spans="1:9" x14ac:dyDescent="0.2">
      <c r="A77" t="str">
        <f>'CR AP INT 1'!DA77</f>
        <v/>
      </c>
      <c r="B77" t="str">
        <f>'CR AP INT 1'!DB77</f>
        <v/>
      </c>
      <c r="C77" t="str">
        <f>'CR AP INT 1'!DC77</f>
        <v/>
      </c>
      <c r="D77" t="str">
        <f>'CR AP INT 1'!DD77</f>
        <v/>
      </c>
      <c r="E77" t="str">
        <f>'CR AP INT 1'!DH77</f>
        <v/>
      </c>
      <c r="F77" t="str">
        <f>'CR AP INT 1'!DE77</f>
        <v/>
      </c>
      <c r="G77" t="str">
        <f>'CR AP INT 1'!DF77</f>
        <v/>
      </c>
      <c r="H77" t="str">
        <f>'CR AP INT 1'!DW77</f>
        <v/>
      </c>
      <c r="I77" t="str">
        <f>'CR AP INT 1'!DI77</f>
        <v/>
      </c>
    </row>
    <row r="78" spans="1:9" x14ac:dyDescent="0.2">
      <c r="A78" t="str">
        <f>'CR AP INT 1'!DA78</f>
        <v/>
      </c>
      <c r="B78" t="str">
        <f>'CR AP INT 1'!DB78</f>
        <v/>
      </c>
      <c r="C78" t="str">
        <f>'CR AP INT 1'!DC78</f>
        <v/>
      </c>
      <c r="D78" t="str">
        <f>'CR AP INT 1'!DD78</f>
        <v/>
      </c>
      <c r="E78" t="str">
        <f>'CR AP INT 1'!DH78</f>
        <v/>
      </c>
      <c r="F78" t="str">
        <f>'CR AP INT 1'!DE78</f>
        <v/>
      </c>
      <c r="G78" t="str">
        <f>'CR AP INT 1'!DF78</f>
        <v/>
      </c>
      <c r="H78" t="str">
        <f>'CR AP INT 1'!DW78</f>
        <v/>
      </c>
      <c r="I78" t="str">
        <f>'CR AP INT 1'!DI78</f>
        <v/>
      </c>
    </row>
    <row r="79" spans="1:9" x14ac:dyDescent="0.2">
      <c r="A79" t="str">
        <f>'CR AP INT 1'!DA79</f>
        <v/>
      </c>
      <c r="B79" t="str">
        <f>'CR AP INT 1'!DB79</f>
        <v/>
      </c>
      <c r="C79" t="str">
        <f>'CR AP INT 1'!DC79</f>
        <v/>
      </c>
      <c r="D79" t="str">
        <f>'CR AP INT 1'!DD79</f>
        <v/>
      </c>
      <c r="E79" t="str">
        <f>'CR AP INT 1'!DH79</f>
        <v/>
      </c>
      <c r="F79" t="str">
        <f>'CR AP INT 1'!DE79</f>
        <v/>
      </c>
      <c r="G79" t="str">
        <f>'CR AP INT 1'!DF79</f>
        <v/>
      </c>
      <c r="H79" t="str">
        <f>'CR AP INT 1'!DW79</f>
        <v/>
      </c>
      <c r="I79" t="str">
        <f>'CR AP INT 1'!DI79</f>
        <v/>
      </c>
    </row>
    <row r="80" spans="1:9" x14ac:dyDescent="0.2">
      <c r="A80" t="str">
        <f>'CR AP INT 1'!DA80</f>
        <v/>
      </c>
      <c r="B80" t="str">
        <f>'CR AP INT 1'!DB80</f>
        <v/>
      </c>
      <c r="C80" t="str">
        <f>'CR AP INT 1'!DC80</f>
        <v/>
      </c>
      <c r="D80" t="str">
        <f>'CR AP INT 1'!DD80</f>
        <v/>
      </c>
      <c r="E80" t="str">
        <f>'CR AP INT 1'!DH80</f>
        <v/>
      </c>
      <c r="F80" t="str">
        <f>'CR AP INT 1'!DE80</f>
        <v/>
      </c>
      <c r="G80" t="str">
        <f>'CR AP INT 1'!DF80</f>
        <v/>
      </c>
      <c r="H80" t="str">
        <f>'CR AP INT 1'!DW80</f>
        <v/>
      </c>
      <c r="I80" t="str">
        <f>'CR AP INT 1'!DI80</f>
        <v/>
      </c>
    </row>
    <row r="81" spans="1:9" x14ac:dyDescent="0.2">
      <c r="A81" t="str">
        <f>'CR AP INT 1'!DA81</f>
        <v/>
      </c>
      <c r="B81" t="str">
        <f>'CR AP INT 1'!DB81</f>
        <v/>
      </c>
      <c r="C81" t="str">
        <f>'CR AP INT 1'!DC81</f>
        <v/>
      </c>
      <c r="D81" t="str">
        <f>'CR AP INT 1'!DD81</f>
        <v/>
      </c>
      <c r="E81" t="str">
        <f>'CR AP INT 1'!DH81</f>
        <v/>
      </c>
      <c r="F81" t="str">
        <f>'CR AP INT 1'!DE81</f>
        <v/>
      </c>
      <c r="G81" t="str">
        <f>'CR AP INT 1'!DF81</f>
        <v/>
      </c>
      <c r="H81" t="str">
        <f>'CR AP INT 1'!DW81</f>
        <v/>
      </c>
      <c r="I81" t="str">
        <f>'CR AP INT 1'!DI81</f>
        <v/>
      </c>
    </row>
    <row r="82" spans="1:9" x14ac:dyDescent="0.2">
      <c r="A82" t="str">
        <f>'CR AP INT 1'!DA82</f>
        <v/>
      </c>
      <c r="B82" t="str">
        <f>'CR AP INT 1'!DB82</f>
        <v/>
      </c>
      <c r="C82" t="str">
        <f>'CR AP INT 1'!DC82</f>
        <v/>
      </c>
      <c r="D82" t="str">
        <f>'CR AP INT 1'!DD82</f>
        <v/>
      </c>
      <c r="E82" t="str">
        <f>'CR AP INT 1'!DH82</f>
        <v/>
      </c>
      <c r="F82" t="str">
        <f>'CR AP INT 1'!DE82</f>
        <v/>
      </c>
      <c r="G82" t="str">
        <f>'CR AP INT 1'!DF82</f>
        <v/>
      </c>
      <c r="H82" t="str">
        <f>'CR AP INT 1'!DW82</f>
        <v/>
      </c>
      <c r="I82" t="str">
        <f>'CR AP INT 1'!DI82</f>
        <v/>
      </c>
    </row>
    <row r="83" spans="1:9" x14ac:dyDescent="0.2">
      <c r="A83" t="str">
        <f>'CR AP INT 1'!DA83</f>
        <v/>
      </c>
      <c r="B83" t="str">
        <f>'CR AP INT 1'!DB83</f>
        <v/>
      </c>
      <c r="C83" t="str">
        <f>'CR AP INT 1'!DC83</f>
        <v/>
      </c>
      <c r="D83" t="str">
        <f>'CR AP INT 1'!DD83</f>
        <v/>
      </c>
      <c r="E83" t="str">
        <f>'CR AP INT 1'!DH83</f>
        <v/>
      </c>
      <c r="F83" t="str">
        <f>'CR AP INT 1'!DE83</f>
        <v/>
      </c>
      <c r="G83" t="str">
        <f>'CR AP INT 1'!DF83</f>
        <v/>
      </c>
      <c r="H83" t="str">
        <f>'CR AP INT 1'!DW83</f>
        <v/>
      </c>
      <c r="I83" t="str">
        <f>'CR AP INT 1'!DI83</f>
        <v/>
      </c>
    </row>
    <row r="84" spans="1:9" x14ac:dyDescent="0.2">
      <c r="A84" t="str">
        <f>'CR AP INT 1'!DA84</f>
        <v/>
      </c>
      <c r="B84" t="str">
        <f>'CR AP INT 1'!DB84</f>
        <v/>
      </c>
      <c r="C84" t="str">
        <f>'CR AP INT 1'!DC84</f>
        <v/>
      </c>
      <c r="D84" t="str">
        <f>'CR AP INT 1'!DD84</f>
        <v/>
      </c>
      <c r="E84" t="str">
        <f>'CR AP INT 1'!DH84</f>
        <v/>
      </c>
      <c r="F84" t="str">
        <f>'CR AP INT 1'!DE84</f>
        <v/>
      </c>
      <c r="G84" t="str">
        <f>'CR AP INT 1'!DF84</f>
        <v/>
      </c>
      <c r="H84" t="str">
        <f>'CR AP INT 1'!DW84</f>
        <v/>
      </c>
      <c r="I84" t="str">
        <f>'CR AP INT 1'!DI84</f>
        <v/>
      </c>
    </row>
    <row r="85" spans="1:9" x14ac:dyDescent="0.2">
      <c r="A85" t="str">
        <f>'CR AP INT 1'!DA85</f>
        <v/>
      </c>
      <c r="B85" t="str">
        <f>'CR AP INT 1'!DB85</f>
        <v/>
      </c>
      <c r="C85" t="str">
        <f>'CR AP INT 1'!DC85</f>
        <v/>
      </c>
      <c r="D85" t="str">
        <f>'CR AP INT 1'!DD85</f>
        <v/>
      </c>
      <c r="E85" t="str">
        <f>'CR AP INT 1'!DH85</f>
        <v/>
      </c>
      <c r="F85" t="str">
        <f>'CR AP INT 1'!DE85</f>
        <v/>
      </c>
      <c r="G85" t="str">
        <f>'CR AP INT 1'!DF85</f>
        <v/>
      </c>
      <c r="H85" t="str">
        <f>'CR AP INT 1'!DW85</f>
        <v/>
      </c>
      <c r="I85" t="str">
        <f>'CR AP INT 1'!DI85</f>
        <v/>
      </c>
    </row>
    <row r="86" spans="1:9" x14ac:dyDescent="0.2">
      <c r="A86" t="str">
        <f>'CR AP INT 1'!DA86</f>
        <v/>
      </c>
      <c r="B86" t="str">
        <f>'CR AP INT 1'!DB86</f>
        <v/>
      </c>
      <c r="C86" t="str">
        <f>'CR AP INT 1'!DC86</f>
        <v/>
      </c>
      <c r="D86" t="str">
        <f>'CR AP INT 1'!DD86</f>
        <v/>
      </c>
      <c r="E86" t="str">
        <f>'CR AP INT 1'!DH86</f>
        <v/>
      </c>
      <c r="F86" t="str">
        <f>'CR AP INT 1'!DE86</f>
        <v/>
      </c>
      <c r="G86" t="str">
        <f>'CR AP INT 1'!DF86</f>
        <v/>
      </c>
      <c r="H86" t="str">
        <f>'CR AP INT 1'!DW86</f>
        <v/>
      </c>
      <c r="I86" t="str">
        <f>'CR AP INT 1'!DI86</f>
        <v/>
      </c>
    </row>
    <row r="87" spans="1:9" x14ac:dyDescent="0.2">
      <c r="A87" t="str">
        <f>'CR AP INT 1'!DA87</f>
        <v/>
      </c>
      <c r="B87" t="str">
        <f>'CR AP INT 1'!DB87</f>
        <v/>
      </c>
      <c r="C87" t="str">
        <f>'CR AP INT 1'!DC87</f>
        <v/>
      </c>
      <c r="D87" t="str">
        <f>'CR AP INT 1'!DD87</f>
        <v/>
      </c>
      <c r="E87" t="str">
        <f>'CR AP INT 1'!DH87</f>
        <v/>
      </c>
      <c r="F87" t="str">
        <f>'CR AP INT 1'!DE87</f>
        <v/>
      </c>
      <c r="G87" t="str">
        <f>'CR AP INT 1'!DF87</f>
        <v/>
      </c>
      <c r="H87" t="str">
        <f>'CR AP INT 1'!DW87</f>
        <v/>
      </c>
      <c r="I87" t="str">
        <f>'CR AP INT 1'!DI87</f>
        <v/>
      </c>
    </row>
    <row r="88" spans="1:9" x14ac:dyDescent="0.2">
      <c r="A88" t="str">
        <f>'CR AP INT 1'!DA88</f>
        <v/>
      </c>
      <c r="B88" t="str">
        <f>'CR AP INT 1'!DB88</f>
        <v/>
      </c>
      <c r="C88" t="str">
        <f>'CR AP INT 1'!DC88</f>
        <v/>
      </c>
      <c r="D88" t="str">
        <f>'CR AP INT 1'!DD88</f>
        <v/>
      </c>
      <c r="E88" t="str">
        <f>'CR AP INT 1'!DH88</f>
        <v/>
      </c>
      <c r="F88" t="str">
        <f>'CR AP INT 1'!DE88</f>
        <v/>
      </c>
      <c r="G88" t="str">
        <f>'CR AP INT 1'!DF88</f>
        <v/>
      </c>
      <c r="H88" t="str">
        <f>'CR AP INT 1'!DW88</f>
        <v/>
      </c>
      <c r="I88" t="str">
        <f>'CR AP INT 1'!DI88</f>
        <v/>
      </c>
    </row>
    <row r="89" spans="1:9" x14ac:dyDescent="0.2">
      <c r="A89" t="str">
        <f>'CR AP INT 1'!DA89</f>
        <v/>
      </c>
      <c r="B89" t="str">
        <f>'CR AP INT 1'!DB89</f>
        <v/>
      </c>
      <c r="C89" t="str">
        <f>'CR AP INT 1'!DC89</f>
        <v/>
      </c>
      <c r="D89" t="str">
        <f>'CR AP INT 1'!DD89</f>
        <v/>
      </c>
      <c r="E89" t="str">
        <f>'CR AP INT 1'!DH89</f>
        <v/>
      </c>
      <c r="F89" t="str">
        <f>'CR AP INT 1'!DE89</f>
        <v/>
      </c>
      <c r="G89" t="str">
        <f>'CR AP INT 1'!DF89</f>
        <v/>
      </c>
      <c r="H89" t="str">
        <f>'CR AP INT 1'!DW89</f>
        <v/>
      </c>
      <c r="I89" t="str">
        <f>'CR AP INT 1'!DI89</f>
        <v/>
      </c>
    </row>
    <row r="90" spans="1:9" x14ac:dyDescent="0.2">
      <c r="A90" t="str">
        <f>'CR AP INT 1'!DA90</f>
        <v/>
      </c>
      <c r="B90" t="str">
        <f>'CR AP INT 1'!DB90</f>
        <v/>
      </c>
      <c r="C90" t="str">
        <f>'CR AP INT 1'!DC90</f>
        <v/>
      </c>
      <c r="D90" t="str">
        <f>'CR AP INT 1'!DD90</f>
        <v/>
      </c>
      <c r="E90" t="str">
        <f>'CR AP INT 1'!DH90</f>
        <v/>
      </c>
      <c r="F90" t="str">
        <f>'CR AP INT 1'!DE90</f>
        <v/>
      </c>
      <c r="G90" t="str">
        <f>'CR AP INT 1'!DF90</f>
        <v/>
      </c>
      <c r="H90" t="str">
        <f>'CR AP INT 1'!DW90</f>
        <v/>
      </c>
      <c r="I90" t="str">
        <f>'CR AP INT 1'!DI90</f>
        <v/>
      </c>
    </row>
    <row r="91" spans="1:9" x14ac:dyDescent="0.2">
      <c r="A91" t="str">
        <f>'CR AP INT 1'!DA91</f>
        <v/>
      </c>
      <c r="B91" t="str">
        <f>'CR AP INT 1'!DB91</f>
        <v/>
      </c>
      <c r="C91" t="str">
        <f>'CR AP INT 1'!DC91</f>
        <v/>
      </c>
      <c r="D91" t="str">
        <f>'CR AP INT 1'!DD91</f>
        <v/>
      </c>
      <c r="E91" t="str">
        <f>'CR AP INT 1'!DH91</f>
        <v/>
      </c>
      <c r="F91" t="str">
        <f>'CR AP INT 1'!DE91</f>
        <v/>
      </c>
      <c r="G91" t="str">
        <f>'CR AP INT 1'!DF91</f>
        <v/>
      </c>
      <c r="H91" t="str">
        <f>'CR AP INT 1'!DW91</f>
        <v/>
      </c>
      <c r="I91" t="str">
        <f>'CR AP INT 1'!DI91</f>
        <v/>
      </c>
    </row>
    <row r="92" spans="1:9" x14ac:dyDescent="0.2">
      <c r="A92" t="str">
        <f>'CR AP INT 1'!DA92</f>
        <v/>
      </c>
      <c r="B92" t="str">
        <f>'CR AP INT 1'!DB92</f>
        <v/>
      </c>
      <c r="C92" t="str">
        <f>'CR AP INT 1'!DC92</f>
        <v/>
      </c>
      <c r="D92" t="str">
        <f>'CR AP INT 1'!DD92</f>
        <v/>
      </c>
      <c r="E92" t="str">
        <f>'CR AP INT 1'!DH92</f>
        <v/>
      </c>
      <c r="F92" t="str">
        <f>'CR AP INT 1'!DE92</f>
        <v/>
      </c>
      <c r="G92" t="str">
        <f>'CR AP INT 1'!DF92</f>
        <v/>
      </c>
      <c r="H92" t="str">
        <f>'CR AP INT 1'!DW92</f>
        <v/>
      </c>
      <c r="I92" t="str">
        <f>'CR AP INT 1'!DI92</f>
        <v/>
      </c>
    </row>
    <row r="93" spans="1:9" x14ac:dyDescent="0.2">
      <c r="A93" t="str">
        <f>'CR AP INT 1'!DA93</f>
        <v/>
      </c>
      <c r="B93" t="str">
        <f>'CR AP INT 1'!DB93</f>
        <v/>
      </c>
      <c r="C93" t="str">
        <f>'CR AP INT 1'!DC93</f>
        <v/>
      </c>
      <c r="D93" t="str">
        <f>'CR AP INT 1'!DD93</f>
        <v/>
      </c>
      <c r="E93" t="str">
        <f>'CR AP INT 1'!DH93</f>
        <v/>
      </c>
      <c r="F93" t="str">
        <f>'CR AP INT 1'!DE93</f>
        <v/>
      </c>
      <c r="G93" t="str">
        <f>'CR AP INT 1'!DF93</f>
        <v/>
      </c>
      <c r="H93" t="str">
        <f>'CR AP INT 1'!DW93</f>
        <v/>
      </c>
      <c r="I93" t="str">
        <f>'CR AP INT 1'!DI93</f>
        <v/>
      </c>
    </row>
    <row r="94" spans="1:9" x14ac:dyDescent="0.2">
      <c r="A94" t="str">
        <f>'CR AP INT 1'!DA94</f>
        <v/>
      </c>
      <c r="B94" t="str">
        <f>'CR AP INT 1'!DB94</f>
        <v/>
      </c>
      <c r="C94" t="str">
        <f>'CR AP INT 1'!DC94</f>
        <v/>
      </c>
      <c r="D94" t="str">
        <f>'CR AP INT 1'!DD94</f>
        <v/>
      </c>
      <c r="E94" t="str">
        <f>'CR AP INT 1'!DH94</f>
        <v/>
      </c>
      <c r="F94" t="str">
        <f>'CR AP INT 1'!DE94</f>
        <v/>
      </c>
      <c r="G94" t="str">
        <f>'CR AP INT 1'!DF94</f>
        <v/>
      </c>
      <c r="H94" t="str">
        <f>'CR AP INT 1'!DW94</f>
        <v/>
      </c>
      <c r="I94" t="str">
        <f>'CR AP INT 1'!DI94</f>
        <v/>
      </c>
    </row>
    <row r="95" spans="1:9" x14ac:dyDescent="0.2">
      <c r="A95" t="str">
        <f>'CR AP INT 1'!DA95</f>
        <v/>
      </c>
      <c r="B95" t="str">
        <f>'CR AP INT 1'!DB95</f>
        <v/>
      </c>
      <c r="C95" t="str">
        <f>'CR AP INT 1'!DC95</f>
        <v/>
      </c>
      <c r="D95" t="str">
        <f>'CR AP INT 1'!DD95</f>
        <v/>
      </c>
      <c r="E95" t="str">
        <f>'CR AP INT 1'!DH95</f>
        <v/>
      </c>
      <c r="F95" t="str">
        <f>'CR AP INT 1'!DE95</f>
        <v/>
      </c>
      <c r="G95" t="str">
        <f>'CR AP INT 1'!DF95</f>
        <v/>
      </c>
      <c r="H95" t="str">
        <f>'CR AP INT 1'!DW95</f>
        <v/>
      </c>
      <c r="I95" t="str">
        <f>'CR AP INT 1'!DI95</f>
        <v/>
      </c>
    </row>
    <row r="96" spans="1:9" x14ac:dyDescent="0.2">
      <c r="A96" t="str">
        <f>'CR AP INT 1'!DA96</f>
        <v/>
      </c>
      <c r="B96" t="str">
        <f>'CR AP INT 1'!DB96</f>
        <v/>
      </c>
      <c r="C96" t="str">
        <f>'CR AP INT 1'!DC96</f>
        <v/>
      </c>
      <c r="D96" t="str">
        <f>'CR AP INT 1'!DD96</f>
        <v/>
      </c>
      <c r="E96" t="str">
        <f>'CR AP INT 1'!DH96</f>
        <v/>
      </c>
      <c r="F96" t="str">
        <f>'CR AP INT 1'!DE96</f>
        <v/>
      </c>
      <c r="G96" t="str">
        <f>'CR AP INT 1'!DF96</f>
        <v/>
      </c>
      <c r="H96" t="str">
        <f>'CR AP INT 1'!DW96</f>
        <v/>
      </c>
      <c r="I96" t="str">
        <f>'CR AP INT 1'!DI96</f>
        <v/>
      </c>
    </row>
    <row r="97" spans="1:9" x14ac:dyDescent="0.2">
      <c r="A97" t="str">
        <f>'CR AP INT 1'!DA97</f>
        <v/>
      </c>
      <c r="B97" t="str">
        <f>'CR AP INT 1'!DB97</f>
        <v/>
      </c>
      <c r="C97" t="str">
        <f>'CR AP INT 1'!DC97</f>
        <v/>
      </c>
      <c r="D97" t="str">
        <f>'CR AP INT 1'!DD97</f>
        <v/>
      </c>
      <c r="E97" t="str">
        <f>'CR AP INT 1'!DH97</f>
        <v/>
      </c>
      <c r="F97" t="str">
        <f>'CR AP INT 1'!DE97</f>
        <v/>
      </c>
      <c r="G97" t="str">
        <f>'CR AP INT 1'!DF97</f>
        <v/>
      </c>
      <c r="H97" t="str">
        <f>'CR AP INT 1'!DW97</f>
        <v/>
      </c>
      <c r="I97" t="str">
        <f>'CR AP INT 1'!DI97</f>
        <v/>
      </c>
    </row>
    <row r="98" spans="1:9" x14ac:dyDescent="0.2">
      <c r="A98" t="str">
        <f>'CR AP INT 1'!DA98</f>
        <v/>
      </c>
      <c r="B98" t="str">
        <f>'CR AP INT 1'!DB98</f>
        <v/>
      </c>
      <c r="C98" t="str">
        <f>'CR AP INT 1'!DC98</f>
        <v/>
      </c>
      <c r="D98" t="str">
        <f>'CR AP INT 1'!DD98</f>
        <v/>
      </c>
      <c r="E98" t="str">
        <f>'CR AP INT 1'!DH98</f>
        <v/>
      </c>
      <c r="F98" t="str">
        <f>'CR AP INT 1'!DE98</f>
        <v/>
      </c>
      <c r="G98" t="str">
        <f>'CR AP INT 1'!DF98</f>
        <v/>
      </c>
      <c r="H98" t="str">
        <f>'CR AP INT 1'!DW98</f>
        <v/>
      </c>
      <c r="I98" t="str">
        <f>'CR AP INT 1'!DI98</f>
        <v/>
      </c>
    </row>
    <row r="99" spans="1:9" x14ac:dyDescent="0.2">
      <c r="A99" t="str">
        <f>'CR AP INT 1'!DA99</f>
        <v/>
      </c>
      <c r="B99" t="str">
        <f>'CR AP INT 1'!DB99</f>
        <v/>
      </c>
      <c r="C99" t="str">
        <f>'CR AP INT 1'!DC99</f>
        <v/>
      </c>
      <c r="D99" t="str">
        <f>'CR AP INT 1'!DD99</f>
        <v/>
      </c>
      <c r="E99" t="str">
        <f>'CR AP INT 1'!DH99</f>
        <v/>
      </c>
      <c r="F99" t="str">
        <f>'CR AP INT 1'!DE99</f>
        <v/>
      </c>
      <c r="G99" t="str">
        <f>'CR AP INT 1'!DF99</f>
        <v/>
      </c>
      <c r="H99" t="str">
        <f>'CR AP INT 1'!DW99</f>
        <v/>
      </c>
      <c r="I99" t="str">
        <f>'CR AP INT 1'!DI99</f>
        <v/>
      </c>
    </row>
    <row r="100" spans="1:9" x14ac:dyDescent="0.2">
      <c r="A100" t="str">
        <f>'CR AP INT 1'!DA100</f>
        <v/>
      </c>
      <c r="B100" t="str">
        <f>'CR AP INT 1'!DB100</f>
        <v/>
      </c>
      <c r="C100" t="str">
        <f>'CR AP INT 1'!DC100</f>
        <v/>
      </c>
      <c r="D100" t="str">
        <f>'CR AP INT 1'!DD100</f>
        <v/>
      </c>
      <c r="E100" t="str">
        <f>'CR AP INT 1'!DH100</f>
        <v/>
      </c>
      <c r="F100" t="str">
        <f>'CR AP INT 1'!DE100</f>
        <v/>
      </c>
      <c r="G100" t="str">
        <f>'CR AP INT 1'!DF100</f>
        <v/>
      </c>
      <c r="H100" t="str">
        <f>'CR AP INT 1'!DW100</f>
        <v/>
      </c>
      <c r="I100" t="str">
        <f>'CR AP INT 1'!DI100</f>
        <v/>
      </c>
    </row>
    <row r="101" spans="1:9" x14ac:dyDescent="0.2">
      <c r="A101" t="str">
        <f>'CR AP INT 1'!DA101</f>
        <v/>
      </c>
      <c r="B101" t="str">
        <f>'CR AP INT 1'!DB101</f>
        <v/>
      </c>
      <c r="C101" t="str">
        <f>'CR AP INT 1'!DC101</f>
        <v/>
      </c>
      <c r="D101" t="str">
        <f>'CR AP INT 1'!DD101</f>
        <v/>
      </c>
      <c r="E101" t="str">
        <f>'CR AP INT 1'!DH101</f>
        <v/>
      </c>
      <c r="F101" t="str">
        <f>'CR AP INT 1'!DE101</f>
        <v/>
      </c>
      <c r="G101" t="str">
        <f>'CR AP INT 1'!DF101</f>
        <v/>
      </c>
      <c r="H101" t="str">
        <f>'CR AP INT 1'!DW101</f>
        <v/>
      </c>
      <c r="I101" t="str">
        <f>'CR AP INT 1'!DI101</f>
        <v/>
      </c>
    </row>
    <row r="102" spans="1:9" x14ac:dyDescent="0.2">
      <c r="A102" t="str">
        <f>'CR AP INT 1'!DA102</f>
        <v/>
      </c>
      <c r="B102" t="str">
        <f>'CR AP INT 1'!DB102</f>
        <v/>
      </c>
      <c r="C102" t="str">
        <f>'CR AP INT 1'!DC102</f>
        <v/>
      </c>
      <c r="D102" t="str">
        <f>'CR AP INT 1'!DD102</f>
        <v/>
      </c>
      <c r="E102" t="str">
        <f>'CR AP INT 1'!DH102</f>
        <v/>
      </c>
      <c r="F102" t="str">
        <f>'CR AP INT 1'!DE102</f>
        <v/>
      </c>
      <c r="G102" t="str">
        <f>'CR AP INT 1'!DF102</f>
        <v/>
      </c>
      <c r="H102" t="str">
        <f>'CR AP INT 1'!DW102</f>
        <v/>
      </c>
      <c r="I102" t="str">
        <f>'CR AP INT 1'!DI102</f>
        <v/>
      </c>
    </row>
    <row r="103" spans="1:9" x14ac:dyDescent="0.2">
      <c r="A103" t="str">
        <f>'CR AP INT 1'!DA103</f>
        <v/>
      </c>
      <c r="B103" t="str">
        <f>'CR AP INT 1'!DB103</f>
        <v/>
      </c>
      <c r="C103" t="str">
        <f>'CR AP INT 1'!DC103</f>
        <v/>
      </c>
      <c r="D103" t="str">
        <f>'CR AP INT 1'!DD103</f>
        <v/>
      </c>
      <c r="E103" t="str">
        <f>'CR AP INT 1'!DH103</f>
        <v/>
      </c>
      <c r="F103" t="str">
        <f>'CR AP INT 1'!DE103</f>
        <v/>
      </c>
      <c r="G103" t="str">
        <f>'CR AP INT 1'!DF103</f>
        <v/>
      </c>
      <c r="H103" t="str">
        <f>'CR AP INT 1'!DW103</f>
        <v/>
      </c>
      <c r="I103" t="str">
        <f>'CR AP INT 1'!DI103</f>
        <v/>
      </c>
    </row>
    <row r="104" spans="1:9" x14ac:dyDescent="0.2">
      <c r="A104" t="str">
        <f>'CR AP INT 1'!DA104</f>
        <v/>
      </c>
      <c r="B104" t="str">
        <f>'CR AP INT 1'!DB104</f>
        <v/>
      </c>
      <c r="C104" t="str">
        <f>'CR AP INT 1'!DC104</f>
        <v/>
      </c>
      <c r="D104" t="str">
        <f>'CR AP INT 1'!DD104</f>
        <v/>
      </c>
      <c r="E104" t="str">
        <f>'CR AP INT 1'!DH104</f>
        <v/>
      </c>
      <c r="F104" t="str">
        <f>'CR AP INT 1'!DE104</f>
        <v/>
      </c>
      <c r="G104" t="str">
        <f>'CR AP INT 1'!DF104</f>
        <v/>
      </c>
      <c r="H104" t="str">
        <f>'CR AP INT 1'!DW104</f>
        <v/>
      </c>
      <c r="I104" t="str">
        <f>'CR AP INT 1'!DI104</f>
        <v/>
      </c>
    </row>
    <row r="105" spans="1:9" x14ac:dyDescent="0.2">
      <c r="A105" t="str">
        <f>'CR AP INT 1'!DA105</f>
        <v/>
      </c>
      <c r="B105" t="str">
        <f>'CR AP INT 1'!DB105</f>
        <v/>
      </c>
      <c r="C105" t="str">
        <f>'CR AP INT 1'!DC105</f>
        <v/>
      </c>
      <c r="D105" t="str">
        <f>'CR AP INT 1'!DD105</f>
        <v/>
      </c>
      <c r="E105" t="str">
        <f>'CR AP INT 1'!DH105</f>
        <v/>
      </c>
      <c r="F105" t="str">
        <f>'CR AP INT 1'!DE105</f>
        <v/>
      </c>
      <c r="G105" t="str">
        <f>'CR AP INT 1'!DF105</f>
        <v/>
      </c>
      <c r="H105" t="str">
        <f>'CR AP INT 1'!DW105</f>
        <v/>
      </c>
      <c r="I105" t="str">
        <f>'CR AP INT 1'!DI105</f>
        <v/>
      </c>
    </row>
    <row r="106" spans="1:9" x14ac:dyDescent="0.2">
      <c r="A106" t="str">
        <f>'CR AP INT 1'!DA106</f>
        <v/>
      </c>
      <c r="B106" t="str">
        <f>'CR AP INT 1'!DB106</f>
        <v/>
      </c>
      <c r="C106" t="str">
        <f>'CR AP INT 1'!DC106</f>
        <v/>
      </c>
      <c r="D106" t="str">
        <f>'CR AP INT 1'!DD106</f>
        <v/>
      </c>
      <c r="E106" t="str">
        <f>'CR AP INT 1'!DH106</f>
        <v/>
      </c>
      <c r="F106" t="str">
        <f>'CR AP INT 1'!DE106</f>
        <v/>
      </c>
      <c r="G106" t="str">
        <f>'CR AP INT 1'!DF106</f>
        <v/>
      </c>
      <c r="H106" t="str">
        <f>'CR AP INT 1'!DW106</f>
        <v/>
      </c>
      <c r="I106" t="str">
        <f>'CR AP INT 1'!DI106</f>
        <v/>
      </c>
    </row>
    <row r="107" spans="1:9" x14ac:dyDescent="0.2">
      <c r="A107" t="str">
        <f>'CR AP INT 1'!DA107</f>
        <v/>
      </c>
      <c r="B107" t="str">
        <f>'CR AP INT 1'!DB107</f>
        <v/>
      </c>
      <c r="C107" t="str">
        <f>'CR AP INT 1'!DC107</f>
        <v/>
      </c>
      <c r="D107" t="str">
        <f>'CR AP INT 1'!DD107</f>
        <v/>
      </c>
      <c r="E107" t="str">
        <f>'CR AP INT 1'!DH107</f>
        <v/>
      </c>
      <c r="F107" t="str">
        <f>'CR AP INT 1'!DE107</f>
        <v/>
      </c>
      <c r="G107" t="str">
        <f>'CR AP INT 1'!DF107</f>
        <v/>
      </c>
      <c r="H107" t="str">
        <f>'CR AP INT 1'!DW107</f>
        <v/>
      </c>
      <c r="I107" t="str">
        <f>'CR AP INT 1'!DI107</f>
        <v/>
      </c>
    </row>
    <row r="108" spans="1:9" x14ac:dyDescent="0.2">
      <c r="A108" t="str">
        <f>'CR AP INT 1'!DA108</f>
        <v/>
      </c>
      <c r="B108" t="str">
        <f>'CR AP INT 1'!DB108</f>
        <v/>
      </c>
      <c r="C108" t="str">
        <f>'CR AP INT 1'!DC108</f>
        <v/>
      </c>
      <c r="D108" t="str">
        <f>'CR AP INT 1'!DD108</f>
        <v/>
      </c>
      <c r="E108" t="str">
        <f>'CR AP INT 1'!DH108</f>
        <v/>
      </c>
      <c r="F108" t="str">
        <f>'CR AP INT 1'!DE108</f>
        <v/>
      </c>
      <c r="G108" t="str">
        <f>'CR AP INT 1'!DF108</f>
        <v/>
      </c>
      <c r="H108" t="str">
        <f>'CR AP INT 1'!DW108</f>
        <v/>
      </c>
      <c r="I108" t="str">
        <f>'CR AP INT 1'!DI108</f>
        <v/>
      </c>
    </row>
    <row r="109" spans="1:9" x14ac:dyDescent="0.2">
      <c r="A109" t="str">
        <f>'CR AP INT 1'!DA109</f>
        <v/>
      </c>
      <c r="B109" t="str">
        <f>'CR AP INT 1'!DB109</f>
        <v/>
      </c>
      <c r="C109" t="str">
        <f>'CR AP INT 1'!DC109</f>
        <v/>
      </c>
      <c r="D109" t="str">
        <f>'CR AP INT 1'!DD109</f>
        <v/>
      </c>
      <c r="E109" t="str">
        <f>'CR AP INT 1'!DH109</f>
        <v/>
      </c>
      <c r="F109" t="str">
        <f>'CR AP INT 1'!DE109</f>
        <v/>
      </c>
      <c r="G109" t="str">
        <f>'CR AP INT 1'!DF109</f>
        <v/>
      </c>
      <c r="H109" t="str">
        <f>'CR AP INT 1'!DW109</f>
        <v/>
      </c>
      <c r="I109" t="str">
        <f>'CR AP INT 1'!DI109</f>
        <v/>
      </c>
    </row>
    <row r="110" spans="1:9" x14ac:dyDescent="0.2">
      <c r="A110" t="str">
        <f>'CR AP INT 1'!DA110</f>
        <v/>
      </c>
      <c r="B110" t="str">
        <f>'CR AP INT 1'!DB110</f>
        <v/>
      </c>
      <c r="C110" t="str">
        <f>'CR AP INT 1'!DC110</f>
        <v/>
      </c>
      <c r="D110" t="str">
        <f>'CR AP INT 1'!DD110</f>
        <v/>
      </c>
      <c r="E110" t="str">
        <f>'CR AP INT 1'!DH110</f>
        <v/>
      </c>
      <c r="F110" t="str">
        <f>'CR AP INT 1'!DE110</f>
        <v/>
      </c>
      <c r="G110" t="str">
        <f>'CR AP INT 1'!DF110</f>
        <v/>
      </c>
      <c r="H110" t="str">
        <f>'CR AP INT 1'!DW110</f>
        <v/>
      </c>
      <c r="I110" t="str">
        <f>'CR AP INT 1'!DI110</f>
        <v/>
      </c>
    </row>
    <row r="111" spans="1:9" x14ac:dyDescent="0.2">
      <c r="A111" t="str">
        <f>'CR AP INT 1'!DA111</f>
        <v/>
      </c>
      <c r="B111" t="str">
        <f>'CR AP INT 1'!DB111</f>
        <v/>
      </c>
      <c r="C111" t="str">
        <f>'CR AP INT 1'!DC111</f>
        <v/>
      </c>
      <c r="D111" t="str">
        <f>'CR AP INT 1'!DD111</f>
        <v/>
      </c>
      <c r="E111" t="str">
        <f>'CR AP INT 1'!DH111</f>
        <v/>
      </c>
      <c r="F111" t="str">
        <f>'CR AP INT 1'!DE111</f>
        <v/>
      </c>
      <c r="G111" t="str">
        <f>'CR AP INT 1'!DF111</f>
        <v/>
      </c>
      <c r="H111" t="str">
        <f>'CR AP INT 1'!DW111</f>
        <v/>
      </c>
      <c r="I111" t="str">
        <f>'CR AP INT 1'!DI111</f>
        <v/>
      </c>
    </row>
    <row r="112" spans="1:9" x14ac:dyDescent="0.2">
      <c r="A112" t="str">
        <f>'CR AP INT 1'!DA112</f>
        <v/>
      </c>
      <c r="B112" t="str">
        <f>'CR AP INT 1'!DB112</f>
        <v/>
      </c>
      <c r="C112" t="str">
        <f>'CR AP INT 1'!DC112</f>
        <v/>
      </c>
      <c r="D112" t="str">
        <f>'CR AP INT 1'!DD112</f>
        <v/>
      </c>
      <c r="E112" t="str">
        <f>'CR AP INT 1'!DH112</f>
        <v/>
      </c>
      <c r="F112" t="str">
        <f>'CR AP INT 1'!DE112</f>
        <v/>
      </c>
      <c r="G112" t="str">
        <f>'CR AP INT 1'!DF112</f>
        <v/>
      </c>
      <c r="H112" t="str">
        <f>'CR AP INT 1'!DW112</f>
        <v/>
      </c>
      <c r="I112" t="str">
        <f>'CR AP INT 1'!DI112</f>
        <v/>
      </c>
    </row>
    <row r="113" spans="1:9" x14ac:dyDescent="0.2">
      <c r="A113" t="str">
        <f>'CR AP INT 1'!DA113</f>
        <v/>
      </c>
      <c r="B113" t="str">
        <f>'CR AP INT 1'!DB113</f>
        <v/>
      </c>
      <c r="C113" t="str">
        <f>'CR AP INT 1'!DC113</f>
        <v/>
      </c>
      <c r="D113" t="str">
        <f>'CR AP INT 1'!DD113</f>
        <v/>
      </c>
      <c r="E113" t="str">
        <f>'CR AP INT 1'!DH113</f>
        <v/>
      </c>
      <c r="F113" t="str">
        <f>'CR AP INT 1'!DE113</f>
        <v/>
      </c>
      <c r="G113" t="str">
        <f>'CR AP INT 1'!DF113</f>
        <v/>
      </c>
      <c r="H113" t="str">
        <f>'CR AP INT 1'!DW113</f>
        <v/>
      </c>
      <c r="I113" t="str">
        <f>'CR AP INT 1'!DI113</f>
        <v/>
      </c>
    </row>
    <row r="114" spans="1:9" x14ac:dyDescent="0.2">
      <c r="A114" t="str">
        <f>'CR AP INT 1'!DA114</f>
        <v/>
      </c>
      <c r="B114" t="str">
        <f>'CR AP INT 1'!DB114</f>
        <v/>
      </c>
      <c r="C114" t="str">
        <f>'CR AP INT 1'!DC114</f>
        <v/>
      </c>
      <c r="D114" t="str">
        <f>'CR AP INT 1'!DD114</f>
        <v/>
      </c>
      <c r="E114" t="str">
        <f>'CR AP INT 1'!DH114</f>
        <v/>
      </c>
      <c r="F114" t="str">
        <f>'CR AP INT 1'!DE114</f>
        <v/>
      </c>
      <c r="G114" t="str">
        <f>'CR AP INT 1'!DF114</f>
        <v/>
      </c>
      <c r="H114" t="str">
        <f>'CR AP INT 1'!DW114</f>
        <v/>
      </c>
      <c r="I114" t="str">
        <f>'CR AP INT 1'!DI114</f>
        <v/>
      </c>
    </row>
    <row r="115" spans="1:9" x14ac:dyDescent="0.2">
      <c r="A115" t="str">
        <f>'CR AP INT 1'!DA115</f>
        <v/>
      </c>
      <c r="B115" t="str">
        <f>'CR AP INT 1'!DB115</f>
        <v/>
      </c>
      <c r="C115" t="str">
        <f>'CR AP INT 1'!DC115</f>
        <v/>
      </c>
      <c r="D115" t="str">
        <f>'CR AP INT 1'!DD115</f>
        <v/>
      </c>
      <c r="E115" t="str">
        <f>'CR AP INT 1'!DH115</f>
        <v/>
      </c>
      <c r="F115" t="str">
        <f>'CR AP INT 1'!DE115</f>
        <v/>
      </c>
      <c r="G115" t="str">
        <f>'CR AP INT 1'!DF115</f>
        <v/>
      </c>
      <c r="H115" t="str">
        <f>'CR AP INT 1'!DW115</f>
        <v/>
      </c>
      <c r="I115" t="str">
        <f>'CR AP INT 1'!DI115</f>
        <v/>
      </c>
    </row>
    <row r="116" spans="1:9" x14ac:dyDescent="0.2">
      <c r="A116" t="str">
        <f>'CR AP INT 1'!DA116</f>
        <v/>
      </c>
      <c r="B116" t="str">
        <f>'CR AP INT 1'!DB116</f>
        <v/>
      </c>
      <c r="C116" t="str">
        <f>'CR AP INT 1'!DC116</f>
        <v/>
      </c>
      <c r="D116" t="str">
        <f>'CR AP INT 1'!DD116</f>
        <v/>
      </c>
      <c r="E116" t="str">
        <f>'CR AP INT 1'!DH116</f>
        <v/>
      </c>
      <c r="F116" t="str">
        <f>'CR AP INT 1'!DE116</f>
        <v/>
      </c>
      <c r="G116" t="str">
        <f>'CR AP INT 1'!DF116</f>
        <v/>
      </c>
      <c r="H116" t="str">
        <f>'CR AP INT 1'!DW116</f>
        <v/>
      </c>
      <c r="I116" t="str">
        <f>'CR AP INT 1'!DI116</f>
        <v/>
      </c>
    </row>
    <row r="117" spans="1:9" x14ac:dyDescent="0.2">
      <c r="A117" t="str">
        <f>'CR AP INT 1'!DA117</f>
        <v/>
      </c>
      <c r="B117" t="str">
        <f>'CR AP INT 1'!DB117</f>
        <v/>
      </c>
      <c r="C117" t="str">
        <f>'CR AP INT 1'!DC117</f>
        <v/>
      </c>
      <c r="D117" t="str">
        <f>'CR AP INT 1'!DD117</f>
        <v/>
      </c>
      <c r="E117" t="str">
        <f>'CR AP INT 1'!DH117</f>
        <v/>
      </c>
      <c r="F117" t="str">
        <f>'CR AP INT 1'!DE117</f>
        <v/>
      </c>
      <c r="G117" t="str">
        <f>'CR AP INT 1'!DF117</f>
        <v/>
      </c>
      <c r="H117" t="str">
        <f>'CR AP INT 1'!DW117</f>
        <v/>
      </c>
      <c r="I117" t="str">
        <f>'CR AP INT 1'!DI117</f>
        <v/>
      </c>
    </row>
    <row r="118" spans="1:9" x14ac:dyDescent="0.2">
      <c r="A118" t="str">
        <f>'CR AP INT 1'!DA118</f>
        <v/>
      </c>
      <c r="B118" t="str">
        <f>'CR AP INT 1'!DB118</f>
        <v/>
      </c>
      <c r="C118" t="str">
        <f>'CR AP INT 1'!DC118</f>
        <v/>
      </c>
      <c r="D118" t="str">
        <f>'CR AP INT 1'!DD118</f>
        <v/>
      </c>
      <c r="E118" t="str">
        <f>'CR AP INT 1'!DH118</f>
        <v/>
      </c>
      <c r="F118" t="str">
        <f>'CR AP INT 1'!DE118</f>
        <v/>
      </c>
      <c r="G118" t="str">
        <f>'CR AP INT 1'!DF118</f>
        <v/>
      </c>
      <c r="H118" t="str">
        <f>'CR AP INT 1'!DW118</f>
        <v/>
      </c>
      <c r="I118" t="str">
        <f>'CR AP INT 1'!DI118</f>
        <v/>
      </c>
    </row>
    <row r="119" spans="1:9" x14ac:dyDescent="0.2">
      <c r="A119" t="str">
        <f>'CR AP INT 1'!DA119</f>
        <v/>
      </c>
      <c r="B119" t="str">
        <f>'CR AP INT 1'!DB119</f>
        <v/>
      </c>
      <c r="C119" t="str">
        <f>'CR AP INT 1'!DC119</f>
        <v/>
      </c>
      <c r="D119" t="str">
        <f>'CR AP INT 1'!DD119</f>
        <v/>
      </c>
      <c r="E119" t="str">
        <f>'CR AP INT 1'!DH119</f>
        <v/>
      </c>
      <c r="F119" t="str">
        <f>'CR AP INT 1'!DE119</f>
        <v/>
      </c>
      <c r="G119" t="str">
        <f>'CR AP INT 1'!DF119</f>
        <v/>
      </c>
      <c r="H119" t="str">
        <f>'CR AP INT 1'!DW119</f>
        <v/>
      </c>
      <c r="I119" t="str">
        <f>'CR AP INT 1'!DI119</f>
        <v/>
      </c>
    </row>
    <row r="120" spans="1:9" x14ac:dyDescent="0.2">
      <c r="A120" t="str">
        <f>'CR AP INT 1'!DA120</f>
        <v/>
      </c>
      <c r="B120" t="str">
        <f>'CR AP INT 1'!DB120</f>
        <v/>
      </c>
      <c r="C120" t="str">
        <f>'CR AP INT 1'!DC120</f>
        <v/>
      </c>
      <c r="D120" t="str">
        <f>'CR AP INT 1'!DD120</f>
        <v/>
      </c>
      <c r="E120" t="str">
        <f>'CR AP INT 1'!DH120</f>
        <v/>
      </c>
      <c r="F120" t="str">
        <f>'CR AP INT 1'!DE120</f>
        <v/>
      </c>
      <c r="G120" t="str">
        <f>'CR AP INT 1'!DF120</f>
        <v/>
      </c>
      <c r="H120" t="str">
        <f>'CR AP INT 1'!DW120</f>
        <v/>
      </c>
      <c r="I120" t="str">
        <f>'CR AP INT 1'!DI120</f>
        <v/>
      </c>
    </row>
    <row r="121" spans="1:9" x14ac:dyDescent="0.2">
      <c r="A121" t="str">
        <f>'CR AP INT 1'!DA121</f>
        <v/>
      </c>
      <c r="B121" t="str">
        <f>'CR AP INT 1'!DB121</f>
        <v/>
      </c>
      <c r="C121" t="str">
        <f>'CR AP INT 1'!DC121</f>
        <v/>
      </c>
      <c r="D121" t="str">
        <f>'CR AP INT 1'!DD121</f>
        <v/>
      </c>
      <c r="E121" t="str">
        <f>'CR AP INT 1'!DH121</f>
        <v/>
      </c>
      <c r="F121" t="str">
        <f>'CR AP INT 1'!DE121</f>
        <v/>
      </c>
      <c r="G121" t="str">
        <f>'CR AP INT 1'!DF121</f>
        <v/>
      </c>
      <c r="H121" t="str">
        <f>'CR AP INT 1'!DW121</f>
        <v/>
      </c>
      <c r="I121" t="str">
        <f>'CR AP INT 1'!DI121</f>
        <v/>
      </c>
    </row>
    <row r="122" spans="1:9" x14ac:dyDescent="0.2">
      <c r="A122" t="str">
        <f>'CR AP INT 1'!DA122</f>
        <v/>
      </c>
      <c r="B122" t="str">
        <f>'CR AP INT 1'!DB122</f>
        <v/>
      </c>
      <c r="C122" t="str">
        <f>'CR AP INT 1'!DC122</f>
        <v/>
      </c>
      <c r="D122" t="str">
        <f>'CR AP INT 1'!DD122</f>
        <v/>
      </c>
      <c r="E122" t="str">
        <f>'CR AP INT 1'!DH122</f>
        <v/>
      </c>
      <c r="F122" t="str">
        <f>'CR AP INT 1'!DE122</f>
        <v/>
      </c>
      <c r="G122" t="str">
        <f>'CR AP INT 1'!DF122</f>
        <v/>
      </c>
      <c r="H122" t="str">
        <f>'CR AP INT 1'!DW122</f>
        <v/>
      </c>
      <c r="I122" t="str">
        <f>'CR AP INT 1'!DI122</f>
        <v/>
      </c>
    </row>
    <row r="123" spans="1:9" x14ac:dyDescent="0.2">
      <c r="A123" t="str">
        <f>'CR AP INT 1'!DA123</f>
        <v/>
      </c>
      <c r="B123" t="str">
        <f>'CR AP INT 1'!DB123</f>
        <v/>
      </c>
      <c r="C123" t="str">
        <f>'CR AP INT 1'!DC123</f>
        <v/>
      </c>
      <c r="D123" t="str">
        <f>'CR AP INT 1'!DD123</f>
        <v/>
      </c>
      <c r="E123" t="str">
        <f>'CR AP INT 1'!DH123</f>
        <v/>
      </c>
      <c r="F123" t="str">
        <f>'CR AP INT 1'!DE123</f>
        <v/>
      </c>
      <c r="G123" t="str">
        <f>'CR AP INT 1'!DF123</f>
        <v/>
      </c>
      <c r="H123" t="str">
        <f>'CR AP INT 1'!DW123</f>
        <v/>
      </c>
      <c r="I123" t="str">
        <f>'CR AP INT 1'!DI123</f>
        <v/>
      </c>
    </row>
    <row r="124" spans="1:9" x14ac:dyDescent="0.2">
      <c r="A124" t="str">
        <f>'CR AP INT 1'!DA124</f>
        <v/>
      </c>
      <c r="B124" t="str">
        <f>'CR AP INT 1'!DB124</f>
        <v/>
      </c>
      <c r="C124" t="str">
        <f>'CR AP INT 1'!DC124</f>
        <v/>
      </c>
      <c r="D124" t="str">
        <f>'CR AP INT 1'!DD124</f>
        <v/>
      </c>
      <c r="E124" t="str">
        <f>'CR AP INT 1'!DH124</f>
        <v/>
      </c>
      <c r="F124" t="str">
        <f>'CR AP INT 1'!DE124</f>
        <v/>
      </c>
      <c r="G124" t="str">
        <f>'CR AP INT 1'!DF124</f>
        <v/>
      </c>
      <c r="H124" t="str">
        <f>'CR AP INT 1'!DW124</f>
        <v/>
      </c>
      <c r="I124" t="str">
        <f>'CR AP INT 1'!DI124</f>
        <v/>
      </c>
    </row>
    <row r="125" spans="1:9" x14ac:dyDescent="0.2">
      <c r="A125" t="str">
        <f>'CR AP INT 1'!DA125</f>
        <v/>
      </c>
      <c r="B125" t="str">
        <f>'CR AP INT 1'!DB125</f>
        <v/>
      </c>
      <c r="C125" t="str">
        <f>'CR AP INT 1'!DC125</f>
        <v/>
      </c>
      <c r="D125" t="str">
        <f>'CR AP INT 1'!DD125</f>
        <v/>
      </c>
      <c r="E125" t="str">
        <f>'CR AP INT 1'!DH125</f>
        <v/>
      </c>
      <c r="F125" t="str">
        <f>'CR AP INT 1'!DE125</f>
        <v/>
      </c>
      <c r="G125" t="str">
        <f>'CR AP INT 1'!DF125</f>
        <v/>
      </c>
      <c r="H125" t="str">
        <f>'CR AP INT 1'!DW125</f>
        <v/>
      </c>
      <c r="I125" t="str">
        <f>'CR AP INT 1'!DI125</f>
        <v/>
      </c>
    </row>
    <row r="126" spans="1:9" x14ac:dyDescent="0.2">
      <c r="A126" t="str">
        <f>'CR AP INT 1'!DA126</f>
        <v/>
      </c>
      <c r="B126" t="str">
        <f>'CR AP INT 1'!DB126</f>
        <v/>
      </c>
      <c r="C126" t="str">
        <f>'CR AP INT 1'!DC126</f>
        <v/>
      </c>
      <c r="D126" t="str">
        <f>'CR AP INT 1'!DD126</f>
        <v/>
      </c>
      <c r="E126" t="str">
        <f>'CR AP INT 1'!DH126</f>
        <v/>
      </c>
      <c r="F126" t="str">
        <f>'CR AP INT 1'!DE126</f>
        <v/>
      </c>
      <c r="G126" t="str">
        <f>'CR AP INT 1'!DF126</f>
        <v/>
      </c>
      <c r="H126" t="str">
        <f>'CR AP INT 1'!DW126</f>
        <v/>
      </c>
      <c r="I126" t="str">
        <f>'CR AP INT 1'!DI126</f>
        <v/>
      </c>
    </row>
    <row r="127" spans="1:9" x14ac:dyDescent="0.2">
      <c r="A127" t="str">
        <f>'CR AP INT 1'!DA127</f>
        <v/>
      </c>
      <c r="B127" t="str">
        <f>'CR AP INT 1'!DB127</f>
        <v/>
      </c>
      <c r="C127" t="str">
        <f>'CR AP INT 1'!DC127</f>
        <v/>
      </c>
      <c r="D127" t="str">
        <f>'CR AP INT 1'!DD127</f>
        <v/>
      </c>
      <c r="E127" t="str">
        <f>'CR AP INT 1'!DH127</f>
        <v/>
      </c>
      <c r="F127" t="str">
        <f>'CR AP INT 1'!DE127</f>
        <v/>
      </c>
      <c r="G127" t="str">
        <f>'CR AP INT 1'!DF127</f>
        <v/>
      </c>
      <c r="H127" t="str">
        <f>'CR AP INT 1'!DW127</f>
        <v/>
      </c>
      <c r="I127" t="str">
        <f>'CR AP INT 1'!DI127</f>
        <v/>
      </c>
    </row>
    <row r="128" spans="1:9" x14ac:dyDescent="0.2">
      <c r="A128" t="str">
        <f>'CR AP INT 1'!DA128</f>
        <v/>
      </c>
      <c r="B128" t="str">
        <f>'CR AP INT 1'!DB128</f>
        <v/>
      </c>
      <c r="C128" t="str">
        <f>'CR AP INT 1'!DC128</f>
        <v/>
      </c>
      <c r="D128" t="str">
        <f>'CR AP INT 1'!DD128</f>
        <v/>
      </c>
      <c r="E128" t="str">
        <f>'CR AP INT 1'!DI128</f>
        <v/>
      </c>
      <c r="F128" t="str">
        <f>'CR AP INT 1'!DE128</f>
        <v/>
      </c>
      <c r="H128" t="str">
        <f>'CR AP INT 1'!DW128</f>
        <v/>
      </c>
      <c r="I128" t="str">
        <f>'CR AP INT 1'!DI128</f>
        <v/>
      </c>
    </row>
    <row r="129" spans="1:9" x14ac:dyDescent="0.2">
      <c r="A129" t="str">
        <f>'CR AP INT 1'!DA129</f>
        <v/>
      </c>
      <c r="B129" t="str">
        <f>'CR AP INT 1'!DB129</f>
        <v/>
      </c>
      <c r="C129" t="str">
        <f>'CR AP INT 1'!DC129</f>
        <v/>
      </c>
      <c r="D129" t="str">
        <f>'CR AP INT 1'!DD129</f>
        <v/>
      </c>
      <c r="E129" t="str">
        <f>'CR AP INT 1'!DI129</f>
        <v/>
      </c>
      <c r="F129" t="str">
        <f>'CR AP INT 1'!DE129</f>
        <v/>
      </c>
      <c r="H129" t="str">
        <f>'CR AP INT 1'!DW129</f>
        <v/>
      </c>
      <c r="I129" t="str">
        <f>'CR AP INT 1'!DI129</f>
        <v/>
      </c>
    </row>
    <row r="130" spans="1:9" x14ac:dyDescent="0.2">
      <c r="A130" t="str">
        <f>'CR AP INT 1'!DA130</f>
        <v/>
      </c>
      <c r="B130" t="str">
        <f>'CR AP INT 1'!DB130</f>
        <v/>
      </c>
      <c r="C130" t="str">
        <f>'CR AP INT 1'!DC130</f>
        <v/>
      </c>
      <c r="D130" t="str">
        <f>'CR AP INT 1'!DD130</f>
        <v/>
      </c>
      <c r="E130" t="str">
        <f>'CR AP INT 1'!DI130</f>
        <v/>
      </c>
      <c r="F130" t="str">
        <f>'CR AP INT 1'!DE130</f>
        <v/>
      </c>
      <c r="H130" t="str">
        <f>'CR AP INT 1'!DW130</f>
        <v/>
      </c>
      <c r="I130" t="str">
        <f>'CR AP INT 1'!DI130</f>
        <v/>
      </c>
    </row>
    <row r="131" spans="1:9" x14ac:dyDescent="0.2">
      <c r="A131" t="str">
        <f>'CR AP INT 1'!DA131</f>
        <v/>
      </c>
      <c r="B131" t="str">
        <f>'CR AP INT 1'!DB131</f>
        <v/>
      </c>
      <c r="C131" t="str">
        <f>'CR AP INT 1'!DC131</f>
        <v/>
      </c>
      <c r="D131" t="str">
        <f>'CR AP INT 1'!DD131</f>
        <v/>
      </c>
      <c r="E131" t="str">
        <f>'CR AP INT 1'!DI131</f>
        <v/>
      </c>
      <c r="F131" t="str">
        <f>'CR AP INT 1'!DE131</f>
        <v/>
      </c>
      <c r="H131" t="str">
        <f>'CR AP INT 1'!DW131</f>
        <v/>
      </c>
      <c r="I131" t="str">
        <f>'CR AP INT 1'!DI131</f>
        <v/>
      </c>
    </row>
    <row r="132" spans="1:9" x14ac:dyDescent="0.2">
      <c r="A132" t="str">
        <f>'CR AP INT 1'!DA132</f>
        <v/>
      </c>
      <c r="B132" t="str">
        <f>'CR AP INT 1'!DB132</f>
        <v/>
      </c>
      <c r="C132" t="str">
        <f>'CR AP INT 1'!DC132</f>
        <v/>
      </c>
      <c r="D132" t="str">
        <f>'CR AP INT 1'!DD132</f>
        <v/>
      </c>
      <c r="E132" t="str">
        <f>'CR AP INT 1'!DI132</f>
        <v/>
      </c>
      <c r="F132" t="str">
        <f>'CR AP INT 1'!DE132</f>
        <v/>
      </c>
      <c r="H132" t="str">
        <f>'CR AP INT 1'!DW132</f>
        <v/>
      </c>
      <c r="I132" t="str">
        <f>'CR AP INT 1'!DI132</f>
        <v/>
      </c>
    </row>
    <row r="133" spans="1:9" x14ac:dyDescent="0.2">
      <c r="A133" t="str">
        <f>'CR AP INT 1'!DA133</f>
        <v/>
      </c>
      <c r="B133" t="str">
        <f>'CR AP INT 1'!DB133</f>
        <v/>
      </c>
      <c r="C133" t="str">
        <f>'CR AP INT 1'!DC133</f>
        <v/>
      </c>
      <c r="D133" t="str">
        <f>'CR AP INT 1'!DD133</f>
        <v/>
      </c>
      <c r="E133" t="str">
        <f>'CR AP INT 1'!DI133</f>
        <v/>
      </c>
      <c r="F133" t="str">
        <f>'CR AP INT 1'!DE133</f>
        <v/>
      </c>
      <c r="H133" t="str">
        <f>'CR AP INT 1'!DW133</f>
        <v/>
      </c>
      <c r="I133" t="str">
        <f>'CR AP INT 1'!DI133</f>
        <v/>
      </c>
    </row>
    <row r="134" spans="1:9" x14ac:dyDescent="0.2">
      <c r="A134" t="str">
        <f>'CR AP INT 1'!DA134</f>
        <v/>
      </c>
      <c r="B134" t="str">
        <f>'CR AP INT 1'!DB134</f>
        <v/>
      </c>
      <c r="C134" t="str">
        <f>'CR AP INT 1'!DC134</f>
        <v/>
      </c>
      <c r="D134" t="str">
        <f>'CR AP INT 1'!DD134</f>
        <v/>
      </c>
      <c r="E134" t="str">
        <f>'CR AP INT 1'!DI134</f>
        <v/>
      </c>
      <c r="F134" t="str">
        <f>'CR AP INT 1'!DE134</f>
        <v/>
      </c>
      <c r="H134" t="str">
        <f>'CR AP INT 1'!DW134</f>
        <v/>
      </c>
      <c r="I134" t="str">
        <f>'CR AP INT 1'!DI134</f>
        <v/>
      </c>
    </row>
    <row r="135" spans="1:9" x14ac:dyDescent="0.2">
      <c r="A135" t="str">
        <f>'CR AP INT 1'!DA135</f>
        <v/>
      </c>
      <c r="B135" t="str">
        <f>'CR AP INT 1'!DB135</f>
        <v/>
      </c>
      <c r="C135" t="str">
        <f>'CR AP INT 1'!DC135</f>
        <v/>
      </c>
      <c r="D135" t="str">
        <f>'CR AP INT 1'!DD135</f>
        <v/>
      </c>
      <c r="E135" t="str">
        <f>'CR AP INT 1'!DI135</f>
        <v/>
      </c>
      <c r="F135" t="str">
        <f>'CR AP INT 1'!DE135</f>
        <v/>
      </c>
      <c r="H135" t="str">
        <f>'CR AP INT 1'!DW135</f>
        <v/>
      </c>
      <c r="I135" t="str">
        <f>'CR AP INT 1'!DI135</f>
        <v/>
      </c>
    </row>
    <row r="136" spans="1:9" x14ac:dyDescent="0.2">
      <c r="A136" t="str">
        <f>'CR AP INT 1'!DA136</f>
        <v/>
      </c>
      <c r="B136" t="str">
        <f>'CR AP INT 1'!DB136</f>
        <v/>
      </c>
      <c r="C136" t="str">
        <f>'CR AP INT 1'!DC136</f>
        <v/>
      </c>
      <c r="D136" t="str">
        <f>'CR AP INT 1'!DD136</f>
        <v/>
      </c>
      <c r="E136" t="str">
        <f>'CR AP INT 1'!DI136</f>
        <v/>
      </c>
      <c r="F136" t="str">
        <f>'CR AP INT 1'!DE136</f>
        <v/>
      </c>
      <c r="H136" t="str">
        <f>'CR AP INT 1'!DW136</f>
        <v/>
      </c>
      <c r="I136" t="str">
        <f>'CR AP INT 1'!DI136</f>
        <v/>
      </c>
    </row>
    <row r="137" spans="1:9" x14ac:dyDescent="0.2">
      <c r="A137" t="str">
        <f>'CR AP INT 1'!DA137</f>
        <v/>
      </c>
      <c r="B137" t="str">
        <f>'CR AP INT 1'!DB137</f>
        <v/>
      </c>
      <c r="C137" t="str">
        <f>'CR AP INT 1'!DC137</f>
        <v/>
      </c>
      <c r="D137" t="str">
        <f>'CR AP INT 1'!DD137</f>
        <v/>
      </c>
      <c r="E137" t="str">
        <f>'CR AP INT 1'!DI137</f>
        <v/>
      </c>
      <c r="F137" t="str">
        <f>'CR AP INT 1'!DE137</f>
        <v/>
      </c>
      <c r="H137" t="str">
        <f>'CR AP INT 1'!DW137</f>
        <v/>
      </c>
      <c r="I137" t="str">
        <f>'CR AP INT 1'!DI137</f>
        <v/>
      </c>
    </row>
    <row r="138" spans="1:9" x14ac:dyDescent="0.2">
      <c r="A138" t="str">
        <f>'CR AP INT 1'!DA138</f>
        <v/>
      </c>
      <c r="B138" t="str">
        <f>'CR AP INT 1'!DB138</f>
        <v/>
      </c>
      <c r="C138" t="str">
        <f>'CR AP INT 1'!DC138</f>
        <v/>
      </c>
      <c r="D138" t="str">
        <f>'CR AP INT 1'!DD138</f>
        <v/>
      </c>
      <c r="E138" t="str">
        <f>'CR AP INT 1'!DI138</f>
        <v/>
      </c>
      <c r="F138" t="str">
        <f>'CR AP INT 1'!DE138</f>
        <v/>
      </c>
      <c r="H138" t="str">
        <f>'CR AP INT 1'!DW138</f>
        <v/>
      </c>
      <c r="I138" t="str">
        <f>'CR AP INT 1'!DI138</f>
        <v/>
      </c>
    </row>
    <row r="139" spans="1:9" x14ac:dyDescent="0.2">
      <c r="A139" t="str">
        <f>'CR AP INT 1'!DA139</f>
        <v/>
      </c>
      <c r="B139" t="str">
        <f>'CR AP INT 1'!DB139</f>
        <v/>
      </c>
      <c r="C139" t="str">
        <f>'CR AP INT 1'!DC139</f>
        <v/>
      </c>
      <c r="D139" t="str">
        <f>'CR AP INT 1'!DD139</f>
        <v/>
      </c>
      <c r="E139" t="str">
        <f>'CR AP INT 1'!DI139</f>
        <v/>
      </c>
      <c r="F139" t="str">
        <f>'CR AP INT 1'!DE139</f>
        <v/>
      </c>
      <c r="H139" t="str">
        <f>'CR AP INT 1'!DW139</f>
        <v/>
      </c>
      <c r="I139" t="str">
        <f>'CR AP INT 1'!DI139</f>
        <v/>
      </c>
    </row>
    <row r="140" spans="1:9" x14ac:dyDescent="0.2">
      <c r="A140" t="str">
        <f>'CR AP INT 1'!DA140</f>
        <v/>
      </c>
      <c r="B140" t="str">
        <f>'CR AP INT 1'!DB140</f>
        <v/>
      </c>
      <c r="C140" t="str">
        <f>'CR AP INT 1'!DC140</f>
        <v/>
      </c>
      <c r="D140" t="str">
        <f>'CR AP INT 1'!DD140</f>
        <v/>
      </c>
      <c r="E140" t="str">
        <f>'CR AP INT 1'!DI140</f>
        <v/>
      </c>
      <c r="F140" t="str">
        <f>'CR AP INT 1'!DE140</f>
        <v/>
      </c>
      <c r="H140" t="str">
        <f>'CR AP INT 1'!DW140</f>
        <v/>
      </c>
      <c r="I140" t="str">
        <f>'CR AP INT 1'!DI140</f>
        <v/>
      </c>
    </row>
    <row r="141" spans="1:9" x14ac:dyDescent="0.2">
      <c r="A141" t="str">
        <f>'CR AP INT 1'!DA141</f>
        <v/>
      </c>
      <c r="B141" t="str">
        <f>'CR AP INT 1'!DB141</f>
        <v/>
      </c>
      <c r="C141" t="str">
        <f>'CR AP INT 1'!DC141</f>
        <v/>
      </c>
      <c r="D141" t="str">
        <f>'CR AP INT 1'!DD141</f>
        <v/>
      </c>
      <c r="E141" t="str">
        <f>'CR AP INT 1'!DI141</f>
        <v/>
      </c>
      <c r="F141" t="str">
        <f>'CR AP INT 1'!DE141</f>
        <v/>
      </c>
      <c r="H141" t="str">
        <f>'CR AP INT 1'!DW141</f>
        <v/>
      </c>
      <c r="I141" t="str">
        <f>'CR AP INT 1'!DI141</f>
        <v/>
      </c>
    </row>
    <row r="142" spans="1:9" x14ac:dyDescent="0.2">
      <c r="A142" t="str">
        <f>'CR AP INT 1'!DA142</f>
        <v/>
      </c>
      <c r="B142" t="str">
        <f>'CR AP INT 1'!DB142</f>
        <v/>
      </c>
      <c r="C142" t="str">
        <f>'CR AP INT 1'!DC142</f>
        <v/>
      </c>
      <c r="D142" t="str">
        <f>'CR AP INT 1'!DD142</f>
        <v/>
      </c>
      <c r="E142" t="str">
        <f>'CR AP INT 1'!DI142</f>
        <v/>
      </c>
      <c r="F142" t="str">
        <f>'CR AP INT 1'!DE142</f>
        <v/>
      </c>
      <c r="H142" t="str">
        <f>'CR AP INT 1'!DW142</f>
        <v/>
      </c>
      <c r="I142" t="str">
        <f>'CR AP INT 1'!DI142</f>
        <v/>
      </c>
    </row>
    <row r="143" spans="1:9" x14ac:dyDescent="0.2">
      <c r="A143" t="str">
        <f>'CR AP INT 1'!DA143</f>
        <v/>
      </c>
      <c r="B143" t="str">
        <f>'CR AP INT 1'!DB143</f>
        <v/>
      </c>
      <c r="C143" t="str">
        <f>'CR AP INT 1'!DC143</f>
        <v/>
      </c>
      <c r="D143" t="str">
        <f>'CR AP INT 1'!DD143</f>
        <v/>
      </c>
      <c r="E143" t="str">
        <f>'CR AP INT 1'!DI143</f>
        <v/>
      </c>
      <c r="F143" t="str">
        <f>'CR AP INT 1'!DE143</f>
        <v/>
      </c>
      <c r="H143" t="str">
        <f>'CR AP INT 1'!DW143</f>
        <v/>
      </c>
      <c r="I143" t="str">
        <f>'CR AP INT 1'!DI143</f>
        <v/>
      </c>
    </row>
    <row r="144" spans="1:9" x14ac:dyDescent="0.2">
      <c r="A144" t="str">
        <f>'CR AP INT 1'!DA144</f>
        <v/>
      </c>
      <c r="B144" t="str">
        <f>'CR AP INT 1'!DB144</f>
        <v/>
      </c>
      <c r="C144" t="str">
        <f>'CR AP INT 1'!DC144</f>
        <v/>
      </c>
      <c r="D144" t="str">
        <f>'CR AP INT 1'!DD144</f>
        <v/>
      </c>
      <c r="E144" t="str">
        <f>'CR AP INT 1'!DI144</f>
        <v/>
      </c>
      <c r="F144" t="str">
        <f>'CR AP INT 1'!DE144</f>
        <v/>
      </c>
      <c r="H144" t="str">
        <f>'CR AP INT 1'!DW144</f>
        <v/>
      </c>
      <c r="I144" t="str">
        <f>'CR AP INT 1'!DI144</f>
        <v/>
      </c>
    </row>
    <row r="145" spans="1:9" x14ac:dyDescent="0.2">
      <c r="A145" t="str">
        <f>'CR AP INT 1'!DA145</f>
        <v/>
      </c>
      <c r="B145" t="str">
        <f>'CR AP INT 1'!DB145</f>
        <v/>
      </c>
      <c r="C145" t="str">
        <f>'CR AP INT 1'!DC145</f>
        <v/>
      </c>
      <c r="D145" t="str">
        <f>'CR AP INT 1'!DD145</f>
        <v/>
      </c>
      <c r="E145" t="str">
        <f>'CR AP INT 1'!DI145</f>
        <v/>
      </c>
      <c r="F145" t="str">
        <f>'CR AP INT 1'!DE145</f>
        <v/>
      </c>
      <c r="H145" t="str">
        <f>'CR AP INT 1'!DW145</f>
        <v/>
      </c>
      <c r="I145" t="str">
        <f>'CR AP INT 1'!DI145</f>
        <v/>
      </c>
    </row>
    <row r="146" spans="1:9" x14ac:dyDescent="0.2">
      <c r="A146" t="str">
        <f>'CR AP INT 1'!DA146</f>
        <v/>
      </c>
      <c r="B146" t="str">
        <f>'CR AP INT 1'!DB146</f>
        <v/>
      </c>
      <c r="C146" t="str">
        <f>'CR AP INT 1'!DC146</f>
        <v/>
      </c>
      <c r="D146" t="str">
        <f>'CR AP INT 1'!DD146</f>
        <v/>
      </c>
      <c r="E146" t="str">
        <f>'CR AP INT 1'!DI146</f>
        <v/>
      </c>
      <c r="F146" t="str">
        <f>'CR AP INT 1'!DE146</f>
        <v/>
      </c>
      <c r="H146" t="str">
        <f>'CR AP INT 1'!DW146</f>
        <v/>
      </c>
      <c r="I146" t="str">
        <f>'CR AP INT 1'!DI146</f>
        <v/>
      </c>
    </row>
    <row r="147" spans="1:9" x14ac:dyDescent="0.2">
      <c r="A147" t="str">
        <f>'CR AP INT 1'!DA147</f>
        <v/>
      </c>
      <c r="B147" t="str">
        <f>'CR AP INT 1'!DB147</f>
        <v/>
      </c>
      <c r="C147" t="str">
        <f>'CR AP INT 1'!DC147</f>
        <v/>
      </c>
      <c r="D147" t="str">
        <f>'CR AP INT 1'!DD147</f>
        <v/>
      </c>
      <c r="E147" t="str">
        <f>'CR AP INT 1'!DI147</f>
        <v/>
      </c>
      <c r="F147" t="str">
        <f>'CR AP INT 1'!DE147</f>
        <v/>
      </c>
      <c r="H147" t="str">
        <f>'CR AP INT 1'!DW147</f>
        <v/>
      </c>
      <c r="I147" t="str">
        <f>'CR AP INT 1'!DI147</f>
        <v/>
      </c>
    </row>
    <row r="148" spans="1:9" x14ac:dyDescent="0.2">
      <c r="A148" t="str">
        <f>'CR AP INT 1'!DA148</f>
        <v/>
      </c>
      <c r="B148" t="str">
        <f>'CR AP INT 1'!DB148</f>
        <v/>
      </c>
      <c r="C148" t="str">
        <f>'CR AP INT 1'!DC148</f>
        <v/>
      </c>
      <c r="D148" t="str">
        <f>'CR AP INT 1'!DD148</f>
        <v/>
      </c>
      <c r="E148" t="str">
        <f>'CR AP INT 1'!DI148</f>
        <v/>
      </c>
      <c r="F148" t="str">
        <f>'CR AP INT 1'!DE148</f>
        <v/>
      </c>
      <c r="H148" t="str">
        <f>'CR AP INT 1'!DW148</f>
        <v/>
      </c>
      <c r="I148" t="str">
        <f>'CR AP INT 1'!DI148</f>
        <v/>
      </c>
    </row>
    <row r="149" spans="1:9" x14ac:dyDescent="0.2">
      <c r="A149" t="str">
        <f>'CR AP INT 1'!DA149</f>
        <v/>
      </c>
      <c r="B149" t="str">
        <f>'CR AP INT 1'!DB149</f>
        <v/>
      </c>
      <c r="C149" t="str">
        <f>'CR AP INT 1'!DC149</f>
        <v/>
      </c>
      <c r="D149" t="str">
        <f>'CR AP INT 1'!DD149</f>
        <v/>
      </c>
      <c r="E149" t="str">
        <f>'CR AP INT 1'!DI149</f>
        <v/>
      </c>
      <c r="F149" t="str">
        <f>'CR AP INT 1'!DE149</f>
        <v/>
      </c>
      <c r="H149" t="str">
        <f>'CR AP INT 1'!DW149</f>
        <v/>
      </c>
      <c r="I149" t="str">
        <f>'CR AP INT 1'!DI149</f>
        <v/>
      </c>
    </row>
    <row r="150" spans="1:9" x14ac:dyDescent="0.2">
      <c r="A150" t="str">
        <f>'CR AP INT 1'!DA150</f>
        <v/>
      </c>
      <c r="B150" t="str">
        <f>'CR AP INT 1'!DB150</f>
        <v/>
      </c>
      <c r="C150" t="str">
        <f>'CR AP INT 1'!DC150</f>
        <v/>
      </c>
      <c r="D150" t="str">
        <f>'CR AP INT 1'!DD150</f>
        <v/>
      </c>
      <c r="E150" t="str">
        <f>'CR AP INT 1'!DI150</f>
        <v/>
      </c>
      <c r="F150" t="str">
        <f>'CR AP INT 1'!DE150</f>
        <v/>
      </c>
      <c r="H150" t="str">
        <f>'CR AP INT 1'!DW150</f>
        <v/>
      </c>
      <c r="I150" t="str">
        <f>'CR AP INT 1'!DI150</f>
        <v/>
      </c>
    </row>
    <row r="151" spans="1:9" x14ac:dyDescent="0.2">
      <c r="A151" t="str">
        <f>'CR AP INT 1'!DA151</f>
        <v/>
      </c>
      <c r="B151" t="str">
        <f>'CR AP INT 1'!DB151</f>
        <v/>
      </c>
      <c r="C151" t="str">
        <f>'CR AP INT 1'!DC151</f>
        <v/>
      </c>
      <c r="D151" t="str">
        <f>'CR AP INT 1'!DD151</f>
        <v/>
      </c>
      <c r="E151" t="str">
        <f>'CR AP INT 1'!DI151</f>
        <v/>
      </c>
      <c r="F151" t="str">
        <f>'CR AP INT 1'!DE151</f>
        <v/>
      </c>
      <c r="H151" t="str">
        <f>'CR AP INT 1'!DW151</f>
        <v/>
      </c>
      <c r="I151" t="str">
        <f>'CR AP INT 1'!DI151</f>
        <v/>
      </c>
    </row>
    <row r="152" spans="1:9" x14ac:dyDescent="0.2">
      <c r="A152" t="str">
        <f>'CR AP INT 1'!DA152</f>
        <v/>
      </c>
      <c r="B152" t="str">
        <f>'CR AP INT 1'!DB152</f>
        <v/>
      </c>
      <c r="C152" t="str">
        <f>'CR AP INT 1'!DC152</f>
        <v/>
      </c>
      <c r="D152" t="str">
        <f>'CR AP INT 1'!DD152</f>
        <v/>
      </c>
      <c r="E152" t="str">
        <f>'CR AP INT 1'!DI152</f>
        <v/>
      </c>
      <c r="F152" t="str">
        <f>'CR AP INT 1'!DE152</f>
        <v/>
      </c>
      <c r="H152" t="str">
        <f>'CR AP INT 1'!DW152</f>
        <v/>
      </c>
      <c r="I152" t="str">
        <f>'CR AP INT 1'!DI152</f>
        <v/>
      </c>
    </row>
    <row r="153" spans="1:9" x14ac:dyDescent="0.2">
      <c r="A153" t="str">
        <f>'CR AP INT 1'!DA153</f>
        <v/>
      </c>
      <c r="B153" t="str">
        <f>'CR AP INT 1'!DB153</f>
        <v/>
      </c>
      <c r="C153" t="str">
        <f>'CR AP INT 1'!DC153</f>
        <v/>
      </c>
      <c r="D153" t="str">
        <f>'CR AP INT 1'!DD153</f>
        <v/>
      </c>
      <c r="E153" t="str">
        <f>'CR AP INT 1'!DI153</f>
        <v/>
      </c>
      <c r="F153" t="str">
        <f>'CR AP INT 1'!DE153</f>
        <v/>
      </c>
      <c r="H153" t="str">
        <f>'CR AP INT 1'!DW153</f>
        <v/>
      </c>
      <c r="I153" t="str">
        <f>'CR AP INT 1'!DI153</f>
        <v/>
      </c>
    </row>
    <row r="154" spans="1:9" x14ac:dyDescent="0.2">
      <c r="A154" t="str">
        <f>'CR AP INT 1'!DA154</f>
        <v/>
      </c>
      <c r="B154" t="str">
        <f>'CR AP INT 1'!DB154</f>
        <v/>
      </c>
      <c r="C154" t="str">
        <f>'CR AP INT 1'!DC154</f>
        <v/>
      </c>
      <c r="D154" t="str">
        <f>'CR AP INT 1'!DD154</f>
        <v/>
      </c>
      <c r="E154" t="str">
        <f>'CR AP INT 1'!DI154</f>
        <v/>
      </c>
      <c r="F154" t="str">
        <f>'CR AP INT 1'!DE154</f>
        <v/>
      </c>
      <c r="H154" t="str">
        <f>'CR AP INT 1'!DW154</f>
        <v/>
      </c>
      <c r="I154" t="str">
        <f>'CR AP INT 1'!DI154</f>
        <v/>
      </c>
    </row>
    <row r="155" spans="1:9" x14ac:dyDescent="0.2">
      <c r="A155" t="str">
        <f>'CR AP INT 1'!DA155</f>
        <v/>
      </c>
      <c r="B155" t="str">
        <f>'CR AP INT 1'!DB155</f>
        <v/>
      </c>
      <c r="C155" t="str">
        <f>'CR AP INT 1'!DC155</f>
        <v/>
      </c>
      <c r="D155" t="str">
        <f>'CR AP INT 1'!DD155</f>
        <v/>
      </c>
      <c r="E155" t="str">
        <f>'CR AP INT 1'!DI155</f>
        <v/>
      </c>
      <c r="F155" t="str">
        <f>'CR AP INT 1'!DE155</f>
        <v/>
      </c>
      <c r="H155" t="str">
        <f>'CR AP INT 1'!DW155</f>
        <v/>
      </c>
      <c r="I155" t="str">
        <f>'CR AP INT 1'!DI155</f>
        <v/>
      </c>
    </row>
    <row r="156" spans="1:9" x14ac:dyDescent="0.2">
      <c r="A156" t="str">
        <f>'CR AP INT 1'!DA156</f>
        <v/>
      </c>
      <c r="B156" t="str">
        <f>'CR AP INT 1'!DB156</f>
        <v/>
      </c>
      <c r="C156" t="str">
        <f>'CR AP INT 1'!DC156</f>
        <v/>
      </c>
      <c r="D156" t="str">
        <f>'CR AP INT 1'!DD156</f>
        <v/>
      </c>
      <c r="E156" t="str">
        <f>'CR AP INT 1'!DI156</f>
        <v/>
      </c>
      <c r="F156" t="str">
        <f>'CR AP INT 1'!DE156</f>
        <v/>
      </c>
      <c r="H156" t="str">
        <f>'CR AP INT 1'!DW156</f>
        <v/>
      </c>
      <c r="I156" t="str">
        <f>'CR AP INT 1'!DI156</f>
        <v/>
      </c>
    </row>
    <row r="157" spans="1:9" x14ac:dyDescent="0.2">
      <c r="A157" t="str">
        <f>'CR AP INT 1'!DA157</f>
        <v/>
      </c>
      <c r="B157" t="str">
        <f>'CR AP INT 1'!DB157</f>
        <v/>
      </c>
      <c r="C157" t="str">
        <f>'CR AP INT 1'!DC157</f>
        <v/>
      </c>
      <c r="D157" t="str">
        <f>'CR AP INT 1'!DD157</f>
        <v/>
      </c>
      <c r="E157" t="str">
        <f>'CR AP INT 1'!DI157</f>
        <v/>
      </c>
      <c r="F157" t="str">
        <f>'CR AP INT 1'!DE157</f>
        <v/>
      </c>
      <c r="H157" t="str">
        <f>'CR AP INT 1'!DW157</f>
        <v/>
      </c>
      <c r="I157" t="str">
        <f>'CR AP INT 1'!DI157</f>
        <v/>
      </c>
    </row>
    <row r="158" spans="1:9" x14ac:dyDescent="0.2">
      <c r="A158" t="str">
        <f>'CR AP INT 1'!DA158</f>
        <v/>
      </c>
      <c r="B158" t="str">
        <f>'CR AP INT 1'!DB158</f>
        <v/>
      </c>
      <c r="C158" t="str">
        <f>'CR AP INT 1'!DC158</f>
        <v/>
      </c>
      <c r="D158" t="str">
        <f>'CR AP INT 1'!DD158</f>
        <v/>
      </c>
      <c r="E158" t="str">
        <f>'CR AP INT 1'!DI158</f>
        <v/>
      </c>
      <c r="F158" t="str">
        <f>'CR AP INT 1'!DE158</f>
        <v/>
      </c>
      <c r="H158" t="str">
        <f>'CR AP INT 1'!DW158</f>
        <v/>
      </c>
      <c r="I158" t="str">
        <f>'CR AP INT 1'!DI158</f>
        <v/>
      </c>
    </row>
    <row r="159" spans="1:9" x14ac:dyDescent="0.2">
      <c r="A159" t="str">
        <f>'CR AP INT 1'!DA159</f>
        <v/>
      </c>
      <c r="B159" t="str">
        <f>'CR AP INT 1'!DB159</f>
        <v/>
      </c>
      <c r="C159" t="str">
        <f>'CR AP INT 1'!DC159</f>
        <v/>
      </c>
      <c r="D159" t="str">
        <f>'CR AP INT 1'!DD159</f>
        <v/>
      </c>
      <c r="E159" t="str">
        <f>'CR AP INT 1'!DI159</f>
        <v/>
      </c>
      <c r="F159" t="str">
        <f>'CR AP INT 1'!DE159</f>
        <v/>
      </c>
      <c r="H159" t="str">
        <f>'CR AP INT 1'!DW159</f>
        <v/>
      </c>
      <c r="I159" t="str">
        <f>'CR AP INT 1'!DI159</f>
        <v/>
      </c>
    </row>
    <row r="160" spans="1:9" x14ac:dyDescent="0.2">
      <c r="A160" t="str">
        <f>'CR AP INT 1'!DA160</f>
        <v/>
      </c>
      <c r="B160" t="str">
        <f>'CR AP INT 1'!DB160</f>
        <v/>
      </c>
      <c r="C160" t="str">
        <f>'CR AP INT 1'!DC160</f>
        <v/>
      </c>
      <c r="D160" t="str">
        <f>'CR AP INT 1'!DD160</f>
        <v/>
      </c>
      <c r="E160" t="str">
        <f>'CR AP INT 1'!DI160</f>
        <v/>
      </c>
      <c r="F160" t="str">
        <f>'CR AP INT 1'!DE160</f>
        <v/>
      </c>
      <c r="H160" t="str">
        <f>'CR AP INT 1'!DW160</f>
        <v/>
      </c>
      <c r="I160" t="str">
        <f>'CR AP INT 1'!DI160</f>
        <v/>
      </c>
    </row>
    <row r="161" spans="1:9" x14ac:dyDescent="0.2">
      <c r="A161" t="str">
        <f>'CR AP INT 1'!DA161</f>
        <v/>
      </c>
      <c r="B161" t="str">
        <f>'CR AP INT 1'!DB161</f>
        <v/>
      </c>
      <c r="C161" t="str">
        <f>'CR AP INT 1'!DC161</f>
        <v/>
      </c>
      <c r="D161" t="str">
        <f>'CR AP INT 1'!DD161</f>
        <v/>
      </c>
      <c r="E161" t="str">
        <f>'CR AP INT 1'!DI161</f>
        <v/>
      </c>
      <c r="F161" t="str">
        <f>'CR AP INT 1'!DE161</f>
        <v/>
      </c>
      <c r="H161" t="str">
        <f>'CR AP INT 1'!DW161</f>
        <v/>
      </c>
      <c r="I161" t="str">
        <f>'CR AP INT 1'!DI161</f>
        <v/>
      </c>
    </row>
    <row r="162" spans="1:9" x14ac:dyDescent="0.2">
      <c r="A162" t="str">
        <f>'CR AP INT 1'!DA162</f>
        <v/>
      </c>
      <c r="B162" t="str">
        <f>'CR AP INT 1'!DB162</f>
        <v/>
      </c>
      <c r="C162" t="str">
        <f>'CR AP INT 1'!DC162</f>
        <v/>
      </c>
      <c r="D162" t="str">
        <f>'CR AP INT 1'!DD162</f>
        <v/>
      </c>
      <c r="E162" t="str">
        <f>'CR AP INT 1'!DI162</f>
        <v/>
      </c>
      <c r="F162" t="str">
        <f>'CR AP INT 1'!DE162</f>
        <v/>
      </c>
      <c r="H162" t="str">
        <f>'CR AP INT 1'!DW162</f>
        <v/>
      </c>
      <c r="I162" t="str">
        <f>'CR AP INT 1'!DI162</f>
        <v/>
      </c>
    </row>
    <row r="163" spans="1:9" x14ac:dyDescent="0.2">
      <c r="A163" t="str">
        <f>'CR AP INT 1'!DA163</f>
        <v/>
      </c>
      <c r="B163" t="str">
        <f>'CR AP INT 1'!DB163</f>
        <v/>
      </c>
      <c r="C163" t="str">
        <f>'CR AP INT 1'!DC163</f>
        <v/>
      </c>
      <c r="D163" t="str">
        <f>'CR AP INT 1'!DD163</f>
        <v/>
      </c>
      <c r="E163" t="str">
        <f>'CR AP INT 1'!DI163</f>
        <v/>
      </c>
      <c r="F163" t="str">
        <f>'CR AP INT 1'!DE163</f>
        <v/>
      </c>
      <c r="H163" t="str">
        <f>'CR AP INT 1'!DW163</f>
        <v/>
      </c>
      <c r="I163" t="str">
        <f>'CR AP INT 1'!DI163</f>
        <v/>
      </c>
    </row>
    <row r="164" spans="1:9" x14ac:dyDescent="0.2">
      <c r="A164" t="str">
        <f>'CR AP INT 1'!DA164</f>
        <v/>
      </c>
      <c r="B164" t="str">
        <f>'CR AP INT 1'!DB164</f>
        <v/>
      </c>
      <c r="C164" t="str">
        <f>'CR AP INT 1'!DC164</f>
        <v/>
      </c>
      <c r="D164" t="str">
        <f>'CR AP INT 1'!DD164</f>
        <v/>
      </c>
      <c r="E164" t="str">
        <f>'CR AP INT 1'!DI164</f>
        <v/>
      </c>
      <c r="F164" t="str">
        <f>'CR AP INT 1'!DE164</f>
        <v/>
      </c>
      <c r="H164" t="str">
        <f>'CR AP INT 1'!DW164</f>
        <v/>
      </c>
      <c r="I164" t="str">
        <f>'CR AP INT 1'!DI164</f>
        <v/>
      </c>
    </row>
    <row r="165" spans="1:9" x14ac:dyDescent="0.2">
      <c r="A165" t="str">
        <f>'CR AP INT 1'!DA165</f>
        <v/>
      </c>
      <c r="B165" t="str">
        <f>'CR AP INT 1'!DB165</f>
        <v/>
      </c>
      <c r="C165" t="str">
        <f>'CR AP INT 1'!DC165</f>
        <v/>
      </c>
      <c r="D165" t="str">
        <f>'CR AP INT 1'!DD165</f>
        <v/>
      </c>
      <c r="E165" t="str">
        <f>'CR AP INT 1'!DI165</f>
        <v/>
      </c>
      <c r="F165" t="str">
        <f>'CR AP INT 1'!DE165</f>
        <v/>
      </c>
      <c r="H165" t="str">
        <f>'CR AP INT 1'!DW165</f>
        <v/>
      </c>
      <c r="I165" t="str">
        <f>'CR AP INT 1'!DI165</f>
        <v/>
      </c>
    </row>
    <row r="166" spans="1:9" x14ac:dyDescent="0.2">
      <c r="A166" t="str">
        <f>'CR AP INT 1'!DA166</f>
        <v/>
      </c>
      <c r="B166" t="str">
        <f>'CR AP INT 1'!DB166</f>
        <v/>
      </c>
      <c r="C166" t="str">
        <f>'CR AP INT 1'!DC166</f>
        <v/>
      </c>
      <c r="D166" t="str">
        <f>'CR AP INT 1'!DD166</f>
        <v/>
      </c>
      <c r="E166" t="str">
        <f>'CR AP INT 1'!DI166</f>
        <v/>
      </c>
      <c r="F166" t="str">
        <f>'CR AP INT 1'!DE166</f>
        <v/>
      </c>
      <c r="H166" t="str">
        <f>'CR AP INT 1'!DW166</f>
        <v/>
      </c>
      <c r="I166" t="str">
        <f>'CR AP INT 1'!DI166</f>
        <v/>
      </c>
    </row>
    <row r="167" spans="1:9" x14ac:dyDescent="0.2">
      <c r="A167" t="str">
        <f>'CR AP INT 1'!DA167</f>
        <v/>
      </c>
      <c r="B167" t="str">
        <f>'CR AP INT 1'!DB167</f>
        <v/>
      </c>
      <c r="C167" t="str">
        <f>'CR AP INT 1'!DC167</f>
        <v/>
      </c>
      <c r="D167" t="str">
        <f>'CR AP INT 1'!DD167</f>
        <v/>
      </c>
      <c r="E167" t="str">
        <f>'CR AP INT 1'!DI167</f>
        <v/>
      </c>
      <c r="F167" t="str">
        <f>'CR AP INT 1'!DE167</f>
        <v/>
      </c>
      <c r="H167" t="str">
        <f>'CR AP INT 1'!DW167</f>
        <v/>
      </c>
      <c r="I167" t="str">
        <f>'CR AP INT 1'!DI167</f>
        <v/>
      </c>
    </row>
    <row r="168" spans="1:9" x14ac:dyDescent="0.2">
      <c r="A168" t="str">
        <f>'CR AP INT 1'!DA168</f>
        <v/>
      </c>
      <c r="B168" t="str">
        <f>'CR AP INT 1'!DB168</f>
        <v/>
      </c>
      <c r="C168" t="str">
        <f>'CR AP INT 1'!DC168</f>
        <v/>
      </c>
      <c r="D168" t="str">
        <f>'CR AP INT 1'!DD168</f>
        <v/>
      </c>
      <c r="E168" t="str">
        <f>'CR AP INT 1'!DI168</f>
        <v/>
      </c>
      <c r="F168" t="str">
        <f>'CR AP INT 1'!DE168</f>
        <v/>
      </c>
      <c r="H168" t="str">
        <f>'CR AP INT 1'!DW168</f>
        <v/>
      </c>
      <c r="I168" t="str">
        <f>'CR AP INT 1'!DI168</f>
        <v/>
      </c>
    </row>
    <row r="169" spans="1:9" x14ac:dyDescent="0.2">
      <c r="A169" t="str">
        <f>'CR AP INT 1'!DA169</f>
        <v/>
      </c>
      <c r="B169" t="str">
        <f>'CR AP INT 1'!DB169</f>
        <v/>
      </c>
      <c r="C169" t="str">
        <f>'CR AP INT 1'!DC169</f>
        <v/>
      </c>
      <c r="D169" t="str">
        <f>'CR AP INT 1'!DD169</f>
        <v/>
      </c>
      <c r="E169" t="str">
        <f>'CR AP INT 1'!DI169</f>
        <v/>
      </c>
      <c r="F169" t="str">
        <f>'CR AP INT 1'!DE169</f>
        <v/>
      </c>
      <c r="H169" t="str">
        <f>'CR AP INT 1'!DW169</f>
        <v/>
      </c>
      <c r="I169" t="str">
        <f>'CR AP INT 1'!DI169</f>
        <v/>
      </c>
    </row>
    <row r="170" spans="1:9" x14ac:dyDescent="0.2">
      <c r="A170" t="str">
        <f>'CR AP INT 1'!DA170</f>
        <v/>
      </c>
      <c r="B170" t="str">
        <f>'CR AP INT 1'!DB170</f>
        <v/>
      </c>
      <c r="C170" t="str">
        <f>'CR AP INT 1'!DC170</f>
        <v/>
      </c>
      <c r="D170" t="str">
        <f>'CR AP INT 1'!DD170</f>
        <v/>
      </c>
      <c r="E170" t="str">
        <f>'CR AP INT 1'!DI170</f>
        <v/>
      </c>
      <c r="F170" t="str">
        <f>'CR AP INT 1'!DE170</f>
        <v/>
      </c>
      <c r="H170" t="str">
        <f>'CR AP INT 1'!DW170</f>
        <v/>
      </c>
      <c r="I170" t="str">
        <f>'CR AP INT 1'!DI170</f>
        <v/>
      </c>
    </row>
    <row r="171" spans="1:9" x14ac:dyDescent="0.2">
      <c r="A171" t="str">
        <f>'CR AP INT 1'!DA171</f>
        <v/>
      </c>
      <c r="B171" t="str">
        <f>'CR AP INT 1'!DB171</f>
        <v/>
      </c>
      <c r="C171" t="str">
        <f>'CR AP INT 1'!DC171</f>
        <v/>
      </c>
      <c r="D171" t="str">
        <f>'CR AP INT 1'!DD171</f>
        <v/>
      </c>
      <c r="E171" t="str">
        <f>'CR AP INT 1'!DI171</f>
        <v/>
      </c>
      <c r="F171" t="str">
        <f>'CR AP INT 1'!DE171</f>
        <v/>
      </c>
      <c r="H171" t="str">
        <f>'CR AP INT 1'!DW171</f>
        <v/>
      </c>
      <c r="I171" t="str">
        <f>'CR AP INT 1'!DI171</f>
        <v/>
      </c>
    </row>
    <row r="172" spans="1:9" x14ac:dyDescent="0.2">
      <c r="A172" t="str">
        <f>'CR AP INT 1'!DA172</f>
        <v/>
      </c>
      <c r="B172" t="str">
        <f>'CR AP INT 1'!DB172</f>
        <v/>
      </c>
      <c r="C172" t="str">
        <f>'CR AP INT 1'!DC172</f>
        <v/>
      </c>
      <c r="D172" t="str">
        <f>'CR AP INT 1'!DD172</f>
        <v/>
      </c>
      <c r="E172" t="str">
        <f>'CR AP INT 1'!DI172</f>
        <v/>
      </c>
      <c r="F172" t="str">
        <f>'CR AP INT 1'!DE172</f>
        <v/>
      </c>
      <c r="H172" t="str">
        <f>'CR AP INT 1'!DW172</f>
        <v/>
      </c>
      <c r="I172" t="str">
        <f>'CR AP INT 1'!DI172</f>
        <v/>
      </c>
    </row>
    <row r="173" spans="1:9" x14ac:dyDescent="0.2">
      <c r="A173" t="str">
        <f>'CR AP INT 1'!DA173</f>
        <v/>
      </c>
      <c r="B173" t="str">
        <f>'CR AP INT 1'!DB173</f>
        <v/>
      </c>
      <c r="C173" t="str">
        <f>'CR AP INT 1'!DC173</f>
        <v/>
      </c>
      <c r="D173" t="str">
        <f>'CR AP INT 1'!DD173</f>
        <v/>
      </c>
      <c r="E173" t="str">
        <f>'CR AP INT 1'!DI173</f>
        <v/>
      </c>
      <c r="F173" t="str">
        <f>'CR AP INT 1'!DE173</f>
        <v/>
      </c>
      <c r="H173" t="str">
        <f>'CR AP INT 1'!DW173</f>
        <v/>
      </c>
      <c r="I173" t="str">
        <f>'CR AP INT 1'!DI173</f>
        <v/>
      </c>
    </row>
    <row r="174" spans="1:9" x14ac:dyDescent="0.2">
      <c r="A174" t="str">
        <f>'CR AP INT 1'!DA174</f>
        <v/>
      </c>
      <c r="B174" t="str">
        <f>'CR AP INT 1'!DB174</f>
        <v/>
      </c>
      <c r="C174" t="str">
        <f>'CR AP INT 1'!DC174</f>
        <v/>
      </c>
      <c r="D174" t="str">
        <f>'CR AP INT 1'!DD174</f>
        <v/>
      </c>
      <c r="E174" t="str">
        <f>'CR AP INT 1'!DI174</f>
        <v/>
      </c>
      <c r="F174" t="str">
        <f>'CR AP INT 1'!DE174</f>
        <v/>
      </c>
      <c r="H174" t="str">
        <f>'CR AP INT 1'!DW174</f>
        <v/>
      </c>
      <c r="I174" t="str">
        <f>'CR AP INT 1'!DI174</f>
        <v/>
      </c>
    </row>
    <row r="175" spans="1:9" x14ac:dyDescent="0.2">
      <c r="A175" t="str">
        <f>'CR AP INT 1'!DA175</f>
        <v/>
      </c>
      <c r="B175" t="str">
        <f>'CR AP INT 1'!DB175</f>
        <v/>
      </c>
      <c r="C175" t="str">
        <f>'CR AP INT 1'!DC175</f>
        <v/>
      </c>
      <c r="D175" t="str">
        <f>'CR AP INT 1'!DD175</f>
        <v/>
      </c>
      <c r="E175" t="str">
        <f>'CR AP INT 1'!DI175</f>
        <v/>
      </c>
      <c r="F175" t="str">
        <f>'CR AP INT 1'!DE175</f>
        <v/>
      </c>
      <c r="H175" t="str">
        <f>'CR AP INT 1'!DW175</f>
        <v/>
      </c>
      <c r="I175" t="str">
        <f>'CR AP INT 1'!DI175</f>
        <v/>
      </c>
    </row>
    <row r="176" spans="1:9" x14ac:dyDescent="0.2">
      <c r="A176" t="str">
        <f>'CR AP INT 1'!DA176</f>
        <v/>
      </c>
      <c r="B176" t="str">
        <f>'CR AP INT 1'!DB176</f>
        <v/>
      </c>
      <c r="C176" t="str">
        <f>'CR AP INT 1'!DC176</f>
        <v/>
      </c>
      <c r="D176" t="str">
        <f>'CR AP INT 1'!DD176</f>
        <v/>
      </c>
      <c r="E176" t="str">
        <f>'CR AP INT 1'!DI176</f>
        <v/>
      </c>
      <c r="F176" t="str">
        <f>'CR AP INT 1'!DE176</f>
        <v/>
      </c>
      <c r="H176" t="str">
        <f>'CR AP INT 1'!DW176</f>
        <v/>
      </c>
      <c r="I176" t="str">
        <f>'CR AP INT 1'!DI176</f>
        <v/>
      </c>
    </row>
    <row r="177" spans="1:9" x14ac:dyDescent="0.2">
      <c r="A177" t="str">
        <f>'CR AP INT 1'!DA177</f>
        <v/>
      </c>
      <c r="B177" t="str">
        <f>'CR AP INT 1'!DB177</f>
        <v/>
      </c>
      <c r="C177" t="str">
        <f>'CR AP INT 1'!DC177</f>
        <v/>
      </c>
      <c r="D177" t="str">
        <f>'CR AP INT 1'!DD177</f>
        <v/>
      </c>
      <c r="E177" t="str">
        <f>'CR AP INT 1'!DI177</f>
        <v/>
      </c>
      <c r="F177" t="str">
        <f>'CR AP INT 1'!DE177</f>
        <v/>
      </c>
      <c r="H177" t="str">
        <f>'CR AP INT 1'!DW177</f>
        <v/>
      </c>
      <c r="I177" t="str">
        <f>'CR AP INT 1'!DI177</f>
        <v/>
      </c>
    </row>
    <row r="178" spans="1:9" x14ac:dyDescent="0.2">
      <c r="A178" t="str">
        <f>'CR AP INT 1'!DA178</f>
        <v/>
      </c>
      <c r="B178" t="str">
        <f>'CR AP INT 1'!DB178</f>
        <v/>
      </c>
      <c r="C178" t="str">
        <f>'CR AP INT 1'!DC178</f>
        <v/>
      </c>
      <c r="D178" t="str">
        <f>'CR AP INT 1'!DD178</f>
        <v/>
      </c>
      <c r="E178" t="str">
        <f>'CR AP INT 1'!DI178</f>
        <v/>
      </c>
      <c r="F178" t="str">
        <f>'CR AP INT 1'!DE178</f>
        <v/>
      </c>
      <c r="H178" t="str">
        <f>'CR AP INT 1'!DW178</f>
        <v/>
      </c>
      <c r="I178" t="str">
        <f>'CR AP INT 1'!DI178</f>
        <v/>
      </c>
    </row>
    <row r="179" spans="1:9" x14ac:dyDescent="0.2">
      <c r="A179" t="str">
        <f>'CR AP INT 1'!DA179</f>
        <v/>
      </c>
      <c r="B179" t="str">
        <f>'CR AP INT 1'!DB179</f>
        <v/>
      </c>
      <c r="C179" t="str">
        <f>'CR AP INT 1'!DC179</f>
        <v/>
      </c>
      <c r="D179" t="str">
        <f>'CR AP INT 1'!DD179</f>
        <v/>
      </c>
      <c r="E179" t="str">
        <f>'CR AP INT 1'!DI179</f>
        <v/>
      </c>
      <c r="F179" t="str">
        <f>'CR AP INT 1'!DE179</f>
        <v/>
      </c>
      <c r="H179" t="str">
        <f>'CR AP INT 1'!DW179</f>
        <v/>
      </c>
      <c r="I179" t="str">
        <f>'CR AP INT 1'!DI179</f>
        <v/>
      </c>
    </row>
    <row r="180" spans="1:9" x14ac:dyDescent="0.2">
      <c r="A180" t="str">
        <f>'CR AP INT 1'!DA180</f>
        <v/>
      </c>
      <c r="B180" t="str">
        <f>'CR AP INT 1'!DB180</f>
        <v/>
      </c>
      <c r="C180" t="str">
        <f>'CR AP INT 1'!DC180</f>
        <v/>
      </c>
      <c r="D180" t="str">
        <f>'CR AP INT 1'!DD180</f>
        <v/>
      </c>
      <c r="E180" t="str">
        <f>'CR AP INT 1'!DI180</f>
        <v/>
      </c>
      <c r="F180" t="str">
        <f>'CR AP INT 1'!DE180</f>
        <v/>
      </c>
      <c r="H180" t="str">
        <f>'CR AP INT 1'!DW180</f>
        <v/>
      </c>
      <c r="I180" t="str">
        <f>'CR AP INT 1'!DI180</f>
        <v/>
      </c>
    </row>
    <row r="181" spans="1:9" x14ac:dyDescent="0.2">
      <c r="A181" t="str">
        <f>'CR AP INT 1'!DA181</f>
        <v/>
      </c>
      <c r="B181" t="str">
        <f>'CR AP INT 1'!DB181</f>
        <v/>
      </c>
      <c r="C181" t="str">
        <f>'CR AP INT 1'!DC181</f>
        <v/>
      </c>
      <c r="D181" t="str">
        <f>'CR AP INT 1'!DD181</f>
        <v/>
      </c>
      <c r="E181" t="str">
        <f>'CR AP INT 1'!DI181</f>
        <v/>
      </c>
      <c r="F181" t="str">
        <f>'CR AP INT 1'!DE181</f>
        <v/>
      </c>
      <c r="H181" t="str">
        <f>'CR AP INT 1'!DW181</f>
        <v/>
      </c>
      <c r="I181" t="str">
        <f>'CR AP INT 1'!DI181</f>
        <v/>
      </c>
    </row>
    <row r="182" spans="1:9" x14ac:dyDescent="0.2">
      <c r="A182" t="str">
        <f>'CR AP INT 1'!DA182</f>
        <v/>
      </c>
      <c r="B182" t="str">
        <f>'CR AP INT 1'!DB182</f>
        <v/>
      </c>
      <c r="C182" t="str">
        <f>'CR AP INT 1'!DC182</f>
        <v/>
      </c>
      <c r="D182" t="str">
        <f>'CR AP INT 1'!DD182</f>
        <v/>
      </c>
      <c r="E182" t="str">
        <f>'CR AP INT 1'!DI182</f>
        <v/>
      </c>
      <c r="F182" t="str">
        <f>'CR AP INT 1'!DE182</f>
        <v/>
      </c>
      <c r="H182" t="str">
        <f>'CR AP INT 1'!DW182</f>
        <v/>
      </c>
      <c r="I182" t="str">
        <f>'CR AP INT 1'!DI182</f>
        <v/>
      </c>
    </row>
    <row r="183" spans="1:9" x14ac:dyDescent="0.2">
      <c r="A183" t="str">
        <f>'CR AP INT 1'!DA183</f>
        <v/>
      </c>
      <c r="B183" t="str">
        <f>'CR AP INT 1'!DB183</f>
        <v/>
      </c>
      <c r="C183" t="str">
        <f>'CR AP INT 1'!DC183</f>
        <v/>
      </c>
      <c r="D183" t="str">
        <f>'CR AP INT 1'!DD183</f>
        <v/>
      </c>
      <c r="E183" t="str">
        <f>'CR AP INT 1'!DI183</f>
        <v/>
      </c>
      <c r="F183" t="str">
        <f>'CR AP INT 1'!DE183</f>
        <v/>
      </c>
      <c r="H183" t="str">
        <f>'CR AP INT 1'!DW183</f>
        <v/>
      </c>
      <c r="I183" t="str">
        <f>'CR AP INT 1'!DI183</f>
        <v/>
      </c>
    </row>
    <row r="184" spans="1:9" x14ac:dyDescent="0.2">
      <c r="A184" t="str">
        <f>'CR AP INT 1'!DA184</f>
        <v/>
      </c>
      <c r="B184" t="str">
        <f>'CR AP INT 1'!DB184</f>
        <v/>
      </c>
      <c r="C184" t="str">
        <f>'CR AP INT 1'!DC184</f>
        <v/>
      </c>
      <c r="D184" t="str">
        <f>'CR AP INT 1'!DD184</f>
        <v/>
      </c>
      <c r="E184" t="str">
        <f>'CR AP INT 1'!DI184</f>
        <v/>
      </c>
      <c r="F184" t="str">
        <f>'CR AP INT 1'!DE184</f>
        <v/>
      </c>
      <c r="H184" t="str">
        <f>'CR AP INT 1'!DW184</f>
        <v/>
      </c>
      <c r="I184" t="str">
        <f>'CR AP INT 1'!DI184</f>
        <v/>
      </c>
    </row>
    <row r="185" spans="1:9" x14ac:dyDescent="0.2">
      <c r="A185" t="str">
        <f>'CR AP INT 1'!DA185</f>
        <v/>
      </c>
      <c r="B185" t="str">
        <f>'CR AP INT 1'!DB185</f>
        <v/>
      </c>
      <c r="C185" t="str">
        <f>'CR AP INT 1'!DC185</f>
        <v/>
      </c>
      <c r="D185" t="str">
        <f>'CR AP INT 1'!DD185</f>
        <v/>
      </c>
      <c r="E185" t="str">
        <f>'CR AP INT 1'!DI185</f>
        <v/>
      </c>
      <c r="F185" t="str">
        <f>'CR AP INT 1'!DE185</f>
        <v/>
      </c>
      <c r="H185" t="str">
        <f>'CR AP INT 1'!DW185</f>
        <v/>
      </c>
      <c r="I185" t="str">
        <f>'CR AP INT 1'!DI185</f>
        <v/>
      </c>
    </row>
    <row r="186" spans="1:9" x14ac:dyDescent="0.2">
      <c r="A186" t="str">
        <f>'CR AP INT 1'!DA186</f>
        <v/>
      </c>
      <c r="B186" t="str">
        <f>'CR AP INT 1'!DB186</f>
        <v/>
      </c>
      <c r="C186" t="str">
        <f>'CR AP INT 1'!DC186</f>
        <v/>
      </c>
      <c r="D186" t="str">
        <f>'CR AP INT 1'!DD186</f>
        <v/>
      </c>
      <c r="E186" t="str">
        <f>'CR AP INT 1'!DI186</f>
        <v/>
      </c>
      <c r="F186" t="str">
        <f>'CR AP INT 1'!DE186</f>
        <v/>
      </c>
      <c r="H186" t="str">
        <f>'CR AP INT 1'!DW186</f>
        <v/>
      </c>
      <c r="I186" t="str">
        <f>'CR AP INT 1'!DI186</f>
        <v/>
      </c>
    </row>
    <row r="187" spans="1:9" x14ac:dyDescent="0.2">
      <c r="A187" t="str">
        <f>'CR AP INT 1'!DA187</f>
        <v/>
      </c>
      <c r="B187" t="str">
        <f>'CR AP INT 1'!DB187</f>
        <v/>
      </c>
      <c r="C187" t="str">
        <f>'CR AP INT 1'!DC187</f>
        <v/>
      </c>
      <c r="D187" t="str">
        <f>'CR AP INT 1'!DD187</f>
        <v/>
      </c>
      <c r="E187" t="str">
        <f>'CR AP INT 1'!DI187</f>
        <v/>
      </c>
      <c r="F187" t="str">
        <f>'CR AP INT 1'!DE187</f>
        <v/>
      </c>
      <c r="H187" t="str">
        <f>'CR AP INT 1'!DW187</f>
        <v/>
      </c>
      <c r="I187" t="str">
        <f>'CR AP INT 1'!DI187</f>
        <v/>
      </c>
    </row>
    <row r="188" spans="1:9" x14ac:dyDescent="0.2">
      <c r="A188" t="str">
        <f>'CR AP INT 1'!DA188</f>
        <v/>
      </c>
      <c r="B188" t="str">
        <f>'CR AP INT 1'!DB188</f>
        <v/>
      </c>
      <c r="C188" t="str">
        <f>'CR AP INT 1'!DC188</f>
        <v/>
      </c>
      <c r="D188" t="str">
        <f>'CR AP INT 1'!DD188</f>
        <v/>
      </c>
      <c r="E188" t="str">
        <f>'CR AP INT 1'!DI188</f>
        <v/>
      </c>
      <c r="F188" t="str">
        <f>'CR AP INT 1'!DE188</f>
        <v/>
      </c>
      <c r="H188" t="str">
        <f>'CR AP INT 1'!DW188</f>
        <v/>
      </c>
      <c r="I188" t="str">
        <f>'CR AP INT 1'!DI188</f>
        <v/>
      </c>
    </row>
    <row r="189" spans="1:9" x14ac:dyDescent="0.2">
      <c r="A189" t="str">
        <f>'CR AP INT 1'!DA189</f>
        <v/>
      </c>
      <c r="B189" t="str">
        <f>'CR AP INT 1'!DB189</f>
        <v/>
      </c>
      <c r="C189" t="str">
        <f>'CR AP INT 1'!DC189</f>
        <v/>
      </c>
      <c r="D189" t="str">
        <f>'CR AP INT 1'!DD189</f>
        <v/>
      </c>
      <c r="E189" t="str">
        <f>'CR AP INT 1'!DI189</f>
        <v/>
      </c>
      <c r="F189" t="str">
        <f>'CR AP INT 1'!DE189</f>
        <v/>
      </c>
      <c r="H189" t="str">
        <f>'CR AP INT 1'!DW189</f>
        <v/>
      </c>
      <c r="I189" t="str">
        <f>'CR AP INT 1'!DI189</f>
        <v/>
      </c>
    </row>
    <row r="190" spans="1:9" x14ac:dyDescent="0.2">
      <c r="A190" t="str">
        <f>'CR AP INT 1'!DA190</f>
        <v/>
      </c>
      <c r="B190" t="str">
        <f>'CR AP INT 1'!DB190</f>
        <v/>
      </c>
      <c r="C190" t="str">
        <f>'CR AP INT 1'!DC190</f>
        <v/>
      </c>
      <c r="D190" t="str">
        <f>'CR AP INT 1'!DD190</f>
        <v/>
      </c>
      <c r="E190" t="str">
        <f>'CR AP INT 1'!DI190</f>
        <v/>
      </c>
      <c r="F190" t="str">
        <f>'CR AP INT 1'!DE190</f>
        <v/>
      </c>
      <c r="H190" t="str">
        <f>'CR AP INT 1'!DW190</f>
        <v/>
      </c>
      <c r="I190" t="str">
        <f>'CR AP INT 1'!DI190</f>
        <v/>
      </c>
    </row>
    <row r="191" spans="1:9" x14ac:dyDescent="0.2">
      <c r="A191" t="str">
        <f>'CR AP INT 1'!DA191</f>
        <v/>
      </c>
      <c r="B191" t="str">
        <f>'CR AP INT 1'!DB191</f>
        <v/>
      </c>
      <c r="C191" t="str">
        <f>'CR AP INT 1'!DC191</f>
        <v/>
      </c>
      <c r="D191" t="str">
        <f>'CR AP INT 1'!DD191</f>
        <v/>
      </c>
      <c r="E191" t="str">
        <f>'CR AP INT 1'!DI191</f>
        <v/>
      </c>
      <c r="F191" t="str">
        <f>'CR AP INT 1'!DE191</f>
        <v/>
      </c>
      <c r="H191" t="str">
        <f>'CR AP INT 1'!DW191</f>
        <v/>
      </c>
      <c r="I191" t="str">
        <f>'CR AP INT 1'!DI191</f>
        <v/>
      </c>
    </row>
    <row r="192" spans="1:9" x14ac:dyDescent="0.2">
      <c r="A192" t="str">
        <f>'CR AP INT 1'!DA192</f>
        <v/>
      </c>
      <c r="B192" t="str">
        <f>'CR AP INT 1'!DB192</f>
        <v/>
      </c>
      <c r="C192" t="str">
        <f>'CR AP INT 1'!DC192</f>
        <v/>
      </c>
      <c r="D192" t="str">
        <f>'CR AP INT 1'!DD192</f>
        <v/>
      </c>
      <c r="E192" t="str">
        <f>'CR AP INT 1'!DI192</f>
        <v/>
      </c>
      <c r="F192" t="str">
        <f>'CR AP INT 1'!DE192</f>
        <v/>
      </c>
      <c r="H192" t="str">
        <f>'CR AP INT 1'!DW192</f>
        <v/>
      </c>
      <c r="I192" t="str">
        <f>'CR AP INT 1'!DI192</f>
        <v/>
      </c>
    </row>
    <row r="193" spans="1:9" x14ac:dyDescent="0.2">
      <c r="A193" t="str">
        <f>'CR AP INT 1'!DA193</f>
        <v/>
      </c>
      <c r="B193" t="str">
        <f>'CR AP INT 1'!DB193</f>
        <v/>
      </c>
      <c r="C193" t="str">
        <f>'CR AP INT 1'!DC193</f>
        <v/>
      </c>
      <c r="D193" t="str">
        <f>'CR AP INT 1'!DD193</f>
        <v/>
      </c>
      <c r="E193" t="str">
        <f>'CR AP INT 1'!DI193</f>
        <v/>
      </c>
      <c r="F193" t="str">
        <f>'CR AP INT 1'!DE193</f>
        <v/>
      </c>
      <c r="H193" t="str">
        <f>'CR AP INT 1'!DW193</f>
        <v/>
      </c>
      <c r="I193" t="str">
        <f>'CR AP INT 1'!DI193</f>
        <v/>
      </c>
    </row>
    <row r="194" spans="1:9" x14ac:dyDescent="0.2">
      <c r="A194" t="str">
        <f>'CR AP INT 1'!DA194</f>
        <v/>
      </c>
      <c r="B194" t="str">
        <f>'CR AP INT 1'!DB194</f>
        <v/>
      </c>
      <c r="C194" t="str">
        <f>'CR AP INT 1'!DC194</f>
        <v/>
      </c>
      <c r="D194" t="str">
        <f>'CR AP INT 1'!DD194</f>
        <v/>
      </c>
      <c r="E194" t="str">
        <f>'CR AP INT 1'!DI194</f>
        <v/>
      </c>
      <c r="F194" t="str">
        <f>'CR AP INT 1'!DE194</f>
        <v/>
      </c>
      <c r="H194" t="str">
        <f>'CR AP INT 1'!DW194</f>
        <v/>
      </c>
      <c r="I194" t="str">
        <f>'CR AP INT 1'!DI194</f>
        <v/>
      </c>
    </row>
    <row r="195" spans="1:9" x14ac:dyDescent="0.2">
      <c r="A195" t="str">
        <f>'CR AP INT 1'!DA195</f>
        <v/>
      </c>
      <c r="B195" t="str">
        <f>'CR AP INT 1'!DB195</f>
        <v/>
      </c>
      <c r="C195" t="str">
        <f>'CR AP INT 1'!DC195</f>
        <v/>
      </c>
      <c r="D195" t="str">
        <f>'CR AP INT 1'!DD195</f>
        <v/>
      </c>
      <c r="E195" t="str">
        <f>'CR AP INT 1'!DI195</f>
        <v/>
      </c>
      <c r="F195" t="str">
        <f>'CR AP INT 1'!DE195</f>
        <v/>
      </c>
      <c r="H195" t="str">
        <f>'CR AP INT 1'!DW195</f>
        <v/>
      </c>
      <c r="I195" t="str">
        <f>'CR AP INT 1'!DI195</f>
        <v/>
      </c>
    </row>
    <row r="196" spans="1:9" x14ac:dyDescent="0.2">
      <c r="A196" t="str">
        <f>'CR AP INT 1'!DA196</f>
        <v/>
      </c>
      <c r="B196" t="str">
        <f>'CR AP INT 1'!DB196</f>
        <v/>
      </c>
      <c r="C196" t="str">
        <f>'CR AP INT 1'!DC196</f>
        <v/>
      </c>
      <c r="D196" t="str">
        <f>'CR AP INT 1'!DD196</f>
        <v/>
      </c>
      <c r="E196" t="str">
        <f>'CR AP INT 1'!DI196</f>
        <v/>
      </c>
      <c r="F196" t="str">
        <f>'CR AP INT 1'!DE196</f>
        <v/>
      </c>
      <c r="H196" t="str">
        <f>'CR AP INT 1'!DW196</f>
        <v/>
      </c>
      <c r="I196" t="str">
        <f>'CR AP INT 1'!DI196</f>
        <v/>
      </c>
    </row>
    <row r="197" spans="1:9" x14ac:dyDescent="0.2">
      <c r="A197" t="str">
        <f>'CR AP INT 1'!DA197</f>
        <v/>
      </c>
      <c r="B197" t="str">
        <f>'CR AP INT 1'!DB197</f>
        <v/>
      </c>
      <c r="C197" t="str">
        <f>'CR AP INT 1'!DC197</f>
        <v/>
      </c>
      <c r="D197" t="str">
        <f>'CR AP INT 1'!DD197</f>
        <v/>
      </c>
      <c r="E197" t="str">
        <f>'CR AP INT 1'!DI197</f>
        <v/>
      </c>
      <c r="F197" t="str">
        <f>'CR AP INT 1'!DE197</f>
        <v/>
      </c>
      <c r="H197" t="str">
        <f>'CR AP INT 1'!DW197</f>
        <v/>
      </c>
      <c r="I197" t="str">
        <f>'CR AP INT 1'!DI197</f>
        <v/>
      </c>
    </row>
    <row r="198" spans="1:9" x14ac:dyDescent="0.2">
      <c r="A198" t="str">
        <f>'CR AP INT 1'!DA198</f>
        <v/>
      </c>
      <c r="B198" t="str">
        <f>'CR AP INT 1'!DB198</f>
        <v/>
      </c>
      <c r="C198" t="str">
        <f>'CR AP INT 1'!DC198</f>
        <v/>
      </c>
      <c r="D198" t="str">
        <f>'CR AP INT 1'!DD198</f>
        <v/>
      </c>
      <c r="E198" t="str">
        <f>'CR AP INT 1'!DI198</f>
        <v/>
      </c>
      <c r="F198" t="str">
        <f>'CR AP INT 1'!DE198</f>
        <v/>
      </c>
      <c r="H198" t="str">
        <f>'CR AP INT 1'!DW198</f>
        <v/>
      </c>
      <c r="I198" t="str">
        <f>'CR AP INT 1'!DI198</f>
        <v/>
      </c>
    </row>
    <row r="199" spans="1:9" x14ac:dyDescent="0.2">
      <c r="A199" t="str">
        <f>'CR AP INT 1'!DA199</f>
        <v/>
      </c>
      <c r="B199" t="str">
        <f>'CR AP INT 1'!DB199</f>
        <v/>
      </c>
      <c r="C199" t="str">
        <f>'CR AP INT 1'!DC199</f>
        <v/>
      </c>
      <c r="D199" t="str">
        <f>'CR AP INT 1'!DD199</f>
        <v/>
      </c>
      <c r="E199" t="str">
        <f>'CR AP INT 1'!DI199</f>
        <v/>
      </c>
      <c r="F199" t="str">
        <f>'CR AP INT 1'!DE199</f>
        <v/>
      </c>
      <c r="H199" t="str">
        <f>'CR AP INT 1'!DW199</f>
        <v/>
      </c>
      <c r="I199" t="str">
        <f>'CR AP INT 1'!DI199</f>
        <v/>
      </c>
    </row>
    <row r="200" spans="1:9" x14ac:dyDescent="0.2">
      <c r="A200" t="str">
        <f>'CR AP INT 1'!DA200</f>
        <v/>
      </c>
      <c r="B200" t="str">
        <f>'CR AP INT 1'!DB200</f>
        <v/>
      </c>
      <c r="C200" t="str">
        <f>'CR AP INT 1'!DC200</f>
        <v/>
      </c>
      <c r="D200" t="str">
        <f>'CR AP INT 1'!DD200</f>
        <v/>
      </c>
      <c r="E200" t="str">
        <f>'CR AP INT 1'!DI200</f>
        <v/>
      </c>
      <c r="F200" t="str">
        <f>'CR AP INT 1'!DE200</f>
        <v/>
      </c>
      <c r="H200" t="str">
        <f>'CR AP INT 1'!DW200</f>
        <v/>
      </c>
      <c r="I200" t="str">
        <f>'CR AP INT 1'!DI200</f>
        <v/>
      </c>
    </row>
    <row r="201" spans="1:9" x14ac:dyDescent="0.2">
      <c r="A201" t="str">
        <f>'CR AP INT 1'!DA201</f>
        <v/>
      </c>
      <c r="B201" t="str">
        <f>'CR AP INT 1'!DB201</f>
        <v/>
      </c>
      <c r="C201" t="str">
        <f>'CR AP INT 1'!DC201</f>
        <v/>
      </c>
      <c r="D201" t="str">
        <f>'CR AP INT 1'!DD201</f>
        <v/>
      </c>
      <c r="E201" t="str">
        <f>'CR AP INT 1'!DI201</f>
        <v/>
      </c>
      <c r="F201" t="str">
        <f>'CR AP INT 1'!DE201</f>
        <v/>
      </c>
      <c r="H201" t="str">
        <f>'CR AP INT 1'!DW201</f>
        <v/>
      </c>
      <c r="I201" t="str">
        <f>'CR AP INT 1'!DI201</f>
        <v/>
      </c>
    </row>
    <row r="202" spans="1:9" x14ac:dyDescent="0.2">
      <c r="A202" t="str">
        <f>'CR AP INT 1'!DA202</f>
        <v/>
      </c>
      <c r="B202" t="str">
        <f>'CR AP INT 1'!DB202</f>
        <v/>
      </c>
      <c r="C202" t="str">
        <f>'CR AP INT 1'!DC202</f>
        <v/>
      </c>
      <c r="D202" t="str">
        <f>'CR AP INT 1'!DD202</f>
        <v/>
      </c>
      <c r="E202" t="str">
        <f>'CR AP INT 1'!DI202</f>
        <v/>
      </c>
      <c r="F202" t="str">
        <f>'CR AP INT 1'!DE202</f>
        <v/>
      </c>
      <c r="H202" t="str">
        <f>'CR AP INT 1'!DW202</f>
        <v/>
      </c>
      <c r="I202" t="str">
        <f>'CR AP INT 1'!DI202</f>
        <v/>
      </c>
    </row>
    <row r="203" spans="1:9" x14ac:dyDescent="0.2">
      <c r="A203" t="str">
        <f>'CR AP INT 1'!DA203</f>
        <v/>
      </c>
      <c r="B203" t="str">
        <f>'CR AP INT 1'!DB203</f>
        <v/>
      </c>
      <c r="C203" t="str">
        <f>'CR AP INT 1'!DC203</f>
        <v/>
      </c>
      <c r="D203" t="str">
        <f>'CR AP INT 1'!DD203</f>
        <v/>
      </c>
      <c r="E203" t="str">
        <f>'CR AP INT 1'!DI203</f>
        <v/>
      </c>
      <c r="F203" t="str">
        <f>'CR AP INT 1'!DE203</f>
        <v/>
      </c>
      <c r="H203" t="str">
        <f>'CR AP INT 1'!DW203</f>
        <v/>
      </c>
      <c r="I203" t="str">
        <f>'CR AP INT 1'!DI203</f>
        <v/>
      </c>
    </row>
    <row r="204" spans="1:9" x14ac:dyDescent="0.2">
      <c r="A204" t="str">
        <f>'CR AP INT 1'!DA204</f>
        <v/>
      </c>
      <c r="B204" t="str">
        <f>'CR AP INT 1'!DB204</f>
        <v/>
      </c>
      <c r="C204" t="str">
        <f>'CR AP INT 1'!DC204</f>
        <v/>
      </c>
      <c r="D204" t="str">
        <f>'CR AP INT 1'!DD204</f>
        <v/>
      </c>
      <c r="E204" t="str">
        <f>'CR AP INT 1'!DI204</f>
        <v/>
      </c>
      <c r="F204" t="str">
        <f>'CR AP INT 1'!DE204</f>
        <v/>
      </c>
      <c r="H204" t="str">
        <f>'CR AP INT 1'!DW204</f>
        <v/>
      </c>
      <c r="I204" t="str">
        <f>'CR AP INT 1'!DI204</f>
        <v/>
      </c>
    </row>
    <row r="205" spans="1:9" x14ac:dyDescent="0.2">
      <c r="A205" t="str">
        <f>'CR AP INT 1'!DA205</f>
        <v/>
      </c>
      <c r="B205" t="str">
        <f>'CR AP INT 1'!DB205</f>
        <v/>
      </c>
      <c r="C205" t="str">
        <f>'CR AP INT 1'!DC205</f>
        <v/>
      </c>
      <c r="D205" t="str">
        <f>'CR AP INT 1'!DD205</f>
        <v/>
      </c>
      <c r="E205" t="str">
        <f>'CR AP INT 1'!DI205</f>
        <v/>
      </c>
      <c r="F205" t="str">
        <f>'CR AP INT 1'!DE205</f>
        <v/>
      </c>
      <c r="H205" t="str">
        <f>'CR AP INT 1'!DW205</f>
        <v/>
      </c>
      <c r="I205" t="str">
        <f>'CR AP INT 1'!DI205</f>
        <v/>
      </c>
    </row>
    <row r="206" spans="1:9" x14ac:dyDescent="0.2">
      <c r="A206" t="str">
        <f>'CR AP INT 1'!DA206</f>
        <v/>
      </c>
      <c r="B206" t="str">
        <f>'CR AP INT 1'!DB206</f>
        <v/>
      </c>
      <c r="C206" t="str">
        <f>'CR AP INT 1'!DC206</f>
        <v/>
      </c>
      <c r="D206" t="str">
        <f>'CR AP INT 1'!DD206</f>
        <v/>
      </c>
      <c r="E206" t="str">
        <f>'CR AP INT 1'!DI206</f>
        <v/>
      </c>
      <c r="F206" t="str">
        <f>'CR AP INT 1'!DE206</f>
        <v/>
      </c>
      <c r="H206" t="str">
        <f>'CR AP INT 1'!DW206</f>
        <v/>
      </c>
      <c r="I206" t="str">
        <f>'CR AP INT 1'!DI206</f>
        <v/>
      </c>
    </row>
    <row r="207" spans="1:9" x14ac:dyDescent="0.2">
      <c r="A207" t="str">
        <f>'CR AP INT 1'!DA207</f>
        <v/>
      </c>
      <c r="B207" t="str">
        <f>'CR AP INT 1'!DB207</f>
        <v/>
      </c>
      <c r="C207" t="str">
        <f>'CR AP INT 1'!DC207</f>
        <v/>
      </c>
      <c r="D207" t="str">
        <f>'CR AP INT 1'!DD207</f>
        <v/>
      </c>
      <c r="E207" t="str">
        <f>'CR AP INT 1'!DI207</f>
        <v/>
      </c>
      <c r="F207" t="str">
        <f>'CR AP INT 1'!DE207</f>
        <v/>
      </c>
      <c r="H207" t="str">
        <f>'CR AP INT 1'!DW207</f>
        <v/>
      </c>
      <c r="I207" t="str">
        <f>'CR AP INT 1'!DI207</f>
        <v/>
      </c>
    </row>
    <row r="208" spans="1:9" x14ac:dyDescent="0.2">
      <c r="A208" t="str">
        <f>'CR AP INT 1'!DA208</f>
        <v/>
      </c>
      <c r="B208" t="str">
        <f>'CR AP INT 1'!DB208</f>
        <v/>
      </c>
      <c r="C208" t="str">
        <f>'CR AP INT 1'!DC208</f>
        <v/>
      </c>
      <c r="D208" t="str">
        <f>'CR AP INT 1'!DD208</f>
        <v/>
      </c>
      <c r="E208" t="str">
        <f>'CR AP INT 1'!DI208</f>
        <v/>
      </c>
      <c r="F208" t="str">
        <f>'CR AP INT 1'!DE208</f>
        <v/>
      </c>
      <c r="H208" t="str">
        <f>'CR AP INT 1'!DW208</f>
        <v/>
      </c>
      <c r="I208" t="str">
        <f>'CR AP INT 1'!DI208</f>
        <v/>
      </c>
    </row>
    <row r="209" spans="1:9" x14ac:dyDescent="0.2">
      <c r="A209" t="str">
        <f>'CR AP INT 1'!DA209</f>
        <v/>
      </c>
      <c r="B209" t="str">
        <f>'CR AP INT 1'!DB209</f>
        <v/>
      </c>
      <c r="C209" t="str">
        <f>'CR AP INT 1'!DC209</f>
        <v/>
      </c>
      <c r="D209" t="str">
        <f>'CR AP INT 1'!DD209</f>
        <v/>
      </c>
      <c r="E209" t="str">
        <f>'CR AP INT 1'!DI209</f>
        <v/>
      </c>
      <c r="F209" t="str">
        <f>'CR AP INT 1'!DE209</f>
        <v/>
      </c>
      <c r="H209" t="str">
        <f>'CR AP INT 1'!DW209</f>
        <v/>
      </c>
      <c r="I209" t="str">
        <f>'CR AP INT 1'!DI209</f>
        <v/>
      </c>
    </row>
    <row r="210" spans="1:9" x14ac:dyDescent="0.2">
      <c r="A210" t="str">
        <f>'CR AP INT 1'!DA210</f>
        <v/>
      </c>
      <c r="B210" t="str">
        <f>'CR AP INT 1'!DB210</f>
        <v/>
      </c>
      <c r="C210" t="str">
        <f>'CR AP INT 1'!DC210</f>
        <v/>
      </c>
      <c r="D210" t="str">
        <f>'CR AP INT 1'!DD210</f>
        <v/>
      </c>
      <c r="E210" t="str">
        <f>'CR AP INT 1'!DI210</f>
        <v/>
      </c>
      <c r="F210" t="str">
        <f>'CR AP INT 1'!DE210</f>
        <v/>
      </c>
      <c r="H210" t="str">
        <f>'CR AP INT 1'!DW210</f>
        <v/>
      </c>
      <c r="I210" t="str">
        <f>'CR AP INT 1'!DI210</f>
        <v/>
      </c>
    </row>
    <row r="211" spans="1:9" x14ac:dyDescent="0.2">
      <c r="A211" t="str">
        <f>'CR AP INT 1'!DA211</f>
        <v/>
      </c>
      <c r="B211" t="str">
        <f>'CR AP INT 1'!DB211</f>
        <v/>
      </c>
      <c r="C211" t="str">
        <f>'CR AP INT 1'!DC211</f>
        <v/>
      </c>
      <c r="D211" t="str">
        <f>'CR AP INT 1'!DD211</f>
        <v/>
      </c>
      <c r="E211" t="str">
        <f>'CR AP INT 1'!DI211</f>
        <v/>
      </c>
      <c r="F211" t="str">
        <f>'CR AP INT 1'!DE211</f>
        <v/>
      </c>
      <c r="H211" t="str">
        <f>'CR AP INT 1'!DW211</f>
        <v/>
      </c>
      <c r="I211" t="str">
        <f>'CR AP INT 1'!DI211</f>
        <v/>
      </c>
    </row>
    <row r="212" spans="1:9" x14ac:dyDescent="0.2">
      <c r="A212" t="str">
        <f>'CR AP INT 1'!DA212</f>
        <v/>
      </c>
      <c r="B212" t="str">
        <f>'CR AP INT 1'!DB212</f>
        <v/>
      </c>
      <c r="C212" t="str">
        <f>'CR AP INT 1'!DC212</f>
        <v/>
      </c>
      <c r="D212" t="str">
        <f>'CR AP INT 1'!DD212</f>
        <v/>
      </c>
      <c r="E212" t="str">
        <f>'CR AP INT 1'!DI212</f>
        <v/>
      </c>
      <c r="F212" t="str">
        <f>'CR AP INT 1'!DE212</f>
        <v/>
      </c>
      <c r="H212" t="str">
        <f>'CR AP INT 1'!DW212</f>
        <v/>
      </c>
      <c r="I212" t="str">
        <f>'CR AP INT 1'!DI212</f>
        <v/>
      </c>
    </row>
    <row r="213" spans="1:9" x14ac:dyDescent="0.2">
      <c r="A213" t="str">
        <f>'CR AP INT 1'!DA213</f>
        <v/>
      </c>
      <c r="B213" t="str">
        <f>'CR AP INT 1'!DB213</f>
        <v/>
      </c>
      <c r="C213" t="str">
        <f>'CR AP INT 1'!DC213</f>
        <v/>
      </c>
      <c r="D213" t="str">
        <f>'CR AP INT 1'!DD213</f>
        <v/>
      </c>
      <c r="E213" t="str">
        <f>'CR AP INT 1'!DI213</f>
        <v/>
      </c>
      <c r="F213" t="str">
        <f>'CR AP INT 1'!DE213</f>
        <v/>
      </c>
      <c r="H213" t="str">
        <f>'CR AP INT 1'!DW213</f>
        <v/>
      </c>
      <c r="I213" t="str">
        <f>'CR AP INT 1'!DI213</f>
        <v/>
      </c>
    </row>
    <row r="214" spans="1:9" x14ac:dyDescent="0.2">
      <c r="A214" t="str">
        <f>'CR AP INT 1'!DA214</f>
        <v/>
      </c>
      <c r="B214" t="str">
        <f>'CR AP INT 1'!DB214</f>
        <v/>
      </c>
      <c r="C214" t="str">
        <f>'CR AP INT 1'!DC214</f>
        <v/>
      </c>
      <c r="D214" t="str">
        <f>'CR AP INT 1'!DD214</f>
        <v/>
      </c>
      <c r="E214" t="str">
        <f>'CR AP INT 1'!DI214</f>
        <v/>
      </c>
      <c r="F214" t="str">
        <f>'CR AP INT 1'!DE214</f>
        <v/>
      </c>
      <c r="H214" t="str">
        <f>'CR AP INT 1'!DW214</f>
        <v/>
      </c>
      <c r="I214" t="str">
        <f>'CR AP INT 1'!DI214</f>
        <v/>
      </c>
    </row>
    <row r="215" spans="1:9" x14ac:dyDescent="0.2">
      <c r="A215" t="str">
        <f>'CR AP INT 1'!DA215</f>
        <v/>
      </c>
      <c r="B215" t="str">
        <f>'CR AP INT 1'!DB215</f>
        <v/>
      </c>
      <c r="C215" t="str">
        <f>'CR AP INT 1'!DC215</f>
        <v/>
      </c>
      <c r="D215" t="str">
        <f>'CR AP INT 1'!DD215</f>
        <v/>
      </c>
      <c r="E215" t="str">
        <f>'CR AP INT 1'!DI215</f>
        <v/>
      </c>
      <c r="F215" t="str">
        <f>'CR AP INT 1'!DE215</f>
        <v/>
      </c>
      <c r="H215" t="str">
        <f>'CR AP INT 1'!DW215</f>
        <v/>
      </c>
      <c r="I215" t="str">
        <f>'CR AP INT 1'!DI215</f>
        <v/>
      </c>
    </row>
    <row r="216" spans="1:9" x14ac:dyDescent="0.2">
      <c r="A216" t="str">
        <f>'CR AP INT 1'!DA216</f>
        <v/>
      </c>
      <c r="B216" t="str">
        <f>'CR AP INT 1'!DB216</f>
        <v/>
      </c>
      <c r="C216" t="str">
        <f>'CR AP INT 1'!DC216</f>
        <v/>
      </c>
      <c r="D216" t="str">
        <f>'CR AP INT 1'!DD216</f>
        <v/>
      </c>
      <c r="E216" t="str">
        <f>'CR AP INT 1'!DI216</f>
        <v/>
      </c>
      <c r="F216" t="str">
        <f>'CR AP INT 1'!DE216</f>
        <v/>
      </c>
      <c r="H216" t="str">
        <f>'CR AP INT 1'!DW216</f>
        <v/>
      </c>
      <c r="I216" t="str">
        <f>'CR AP INT 1'!DI216</f>
        <v/>
      </c>
    </row>
    <row r="217" spans="1:9" x14ac:dyDescent="0.2">
      <c r="A217" t="str">
        <f>'CR AP INT 1'!DA217</f>
        <v/>
      </c>
      <c r="B217" t="str">
        <f>'CR AP INT 1'!DB217</f>
        <v/>
      </c>
      <c r="C217" t="str">
        <f>'CR AP INT 1'!DC217</f>
        <v/>
      </c>
      <c r="D217" t="str">
        <f>'CR AP INT 1'!DD217</f>
        <v/>
      </c>
      <c r="E217" t="str">
        <f>'CR AP INT 1'!DI217</f>
        <v/>
      </c>
      <c r="F217" t="str">
        <f>'CR AP INT 1'!DE217</f>
        <v/>
      </c>
      <c r="H217" t="str">
        <f>'CR AP INT 1'!DW217</f>
        <v/>
      </c>
      <c r="I217" t="str">
        <f>'CR AP INT 1'!DI217</f>
        <v/>
      </c>
    </row>
    <row r="218" spans="1:9" x14ac:dyDescent="0.2">
      <c r="A218" t="str">
        <f>'CR AP INT 1'!DA218</f>
        <v/>
      </c>
      <c r="B218" t="str">
        <f>'CR AP INT 1'!DB218</f>
        <v/>
      </c>
      <c r="C218" t="str">
        <f>'CR AP INT 1'!DC218</f>
        <v/>
      </c>
      <c r="D218" t="str">
        <f>'CR AP INT 1'!DD218</f>
        <v/>
      </c>
      <c r="E218" t="str">
        <f>'CR AP INT 1'!DI218</f>
        <v/>
      </c>
      <c r="F218" t="str">
        <f>'CR AP INT 1'!DE218</f>
        <v/>
      </c>
      <c r="H218" t="str">
        <f>'CR AP INT 1'!DW218</f>
        <v/>
      </c>
      <c r="I218" t="str">
        <f>'CR AP INT 1'!DI218</f>
        <v/>
      </c>
    </row>
    <row r="219" spans="1:9" x14ac:dyDescent="0.2">
      <c r="A219" t="str">
        <f>'CR AP INT 1'!DA219</f>
        <v/>
      </c>
      <c r="B219" t="str">
        <f>'CR AP INT 1'!DB219</f>
        <v/>
      </c>
      <c r="C219" t="str">
        <f>'CR AP INT 1'!DC219</f>
        <v/>
      </c>
      <c r="D219" t="str">
        <f>'CR AP INT 1'!DD219</f>
        <v/>
      </c>
      <c r="E219" t="str">
        <f>'CR AP INT 1'!DI219</f>
        <v/>
      </c>
      <c r="F219" t="str">
        <f>'CR AP INT 1'!DE219</f>
        <v/>
      </c>
      <c r="H219" t="str">
        <f>'CR AP INT 1'!DW219</f>
        <v/>
      </c>
      <c r="I219" t="str">
        <f>'CR AP INT 1'!DI219</f>
        <v/>
      </c>
    </row>
    <row r="220" spans="1:9" x14ac:dyDescent="0.2">
      <c r="A220" t="str">
        <f>'CR AP INT 1'!DA220</f>
        <v/>
      </c>
      <c r="B220" t="str">
        <f>'CR AP INT 1'!DB220</f>
        <v/>
      </c>
      <c r="C220" t="str">
        <f>'CR AP INT 1'!DC220</f>
        <v/>
      </c>
      <c r="D220" t="str">
        <f>'CR AP INT 1'!DD220</f>
        <v/>
      </c>
      <c r="E220" t="str">
        <f>'CR AP INT 1'!DI220</f>
        <v/>
      </c>
      <c r="F220" t="str">
        <f>'CR AP INT 1'!DE220</f>
        <v/>
      </c>
      <c r="H220" t="str">
        <f>'CR AP INT 1'!DW220</f>
        <v/>
      </c>
      <c r="I220" t="str">
        <f>'CR AP INT 1'!DI220</f>
        <v/>
      </c>
    </row>
    <row r="221" spans="1:9" x14ac:dyDescent="0.2">
      <c r="A221" t="str">
        <f>'CR AP INT 1'!DA221</f>
        <v/>
      </c>
      <c r="B221" t="str">
        <f>'CR AP INT 1'!DB221</f>
        <v/>
      </c>
      <c r="C221" t="str">
        <f>'CR AP INT 1'!DC221</f>
        <v/>
      </c>
      <c r="D221" t="str">
        <f>'CR AP INT 1'!DD221</f>
        <v/>
      </c>
      <c r="E221" t="str">
        <f>'CR AP INT 1'!DI221</f>
        <v/>
      </c>
      <c r="F221" t="str">
        <f>'CR AP INT 1'!DE221</f>
        <v/>
      </c>
      <c r="H221" t="str">
        <f>'CR AP INT 1'!DW221</f>
        <v/>
      </c>
      <c r="I221" t="str">
        <f>'CR AP INT 1'!DI221</f>
        <v/>
      </c>
    </row>
    <row r="222" spans="1:9" x14ac:dyDescent="0.2">
      <c r="A222" t="str">
        <f>'CR AP INT 1'!DA222</f>
        <v/>
      </c>
      <c r="B222" t="str">
        <f>'CR AP INT 1'!DB222</f>
        <v/>
      </c>
      <c r="C222" t="str">
        <f>'CR AP INT 1'!DC222</f>
        <v/>
      </c>
      <c r="D222" t="str">
        <f>'CR AP INT 1'!DD222</f>
        <v/>
      </c>
      <c r="E222" t="str">
        <f>'CR AP INT 1'!DI222</f>
        <v/>
      </c>
      <c r="F222" t="str">
        <f>'CR AP INT 1'!DE222</f>
        <v/>
      </c>
      <c r="H222" t="str">
        <f>'CR AP INT 1'!DW222</f>
        <v/>
      </c>
      <c r="I222" t="str">
        <f>'CR AP INT 1'!DI222</f>
        <v/>
      </c>
    </row>
    <row r="223" spans="1:9" x14ac:dyDescent="0.2">
      <c r="A223" t="str">
        <f>'CR AP INT 1'!DA223</f>
        <v/>
      </c>
      <c r="B223" t="str">
        <f>'CR AP INT 1'!DB223</f>
        <v/>
      </c>
      <c r="C223" t="str">
        <f>'CR AP INT 1'!DC223</f>
        <v/>
      </c>
      <c r="D223" t="str">
        <f>'CR AP INT 1'!DD223</f>
        <v/>
      </c>
      <c r="E223" t="str">
        <f>'CR AP INT 1'!DI223</f>
        <v/>
      </c>
      <c r="F223" t="str">
        <f>'CR AP INT 1'!DE223</f>
        <v/>
      </c>
      <c r="H223" t="str">
        <f>'CR AP INT 1'!DW223</f>
        <v/>
      </c>
      <c r="I223" t="str">
        <f>'CR AP INT 1'!DI223</f>
        <v/>
      </c>
    </row>
    <row r="224" spans="1:9" x14ac:dyDescent="0.2">
      <c r="A224" t="str">
        <f>'CR AP INT 1'!DA224</f>
        <v/>
      </c>
      <c r="B224" t="str">
        <f>'CR AP INT 1'!DB224</f>
        <v/>
      </c>
      <c r="C224" t="str">
        <f>'CR AP INT 1'!DC224</f>
        <v/>
      </c>
      <c r="D224" t="str">
        <f>'CR AP INT 1'!DD224</f>
        <v/>
      </c>
      <c r="E224" t="str">
        <f>'CR AP INT 1'!DI224</f>
        <v/>
      </c>
      <c r="F224" t="str">
        <f>'CR AP INT 1'!DE224</f>
        <v/>
      </c>
      <c r="H224" t="str">
        <f>'CR AP INT 1'!DW224</f>
        <v/>
      </c>
      <c r="I224" t="str">
        <f>'CR AP INT 1'!DI224</f>
        <v/>
      </c>
    </row>
    <row r="225" spans="1:9" x14ac:dyDescent="0.2">
      <c r="A225" t="str">
        <f>'CR AP INT 1'!DA225</f>
        <v/>
      </c>
      <c r="B225" t="str">
        <f>'CR AP INT 1'!DB225</f>
        <v/>
      </c>
      <c r="C225" t="str">
        <f>'CR AP INT 1'!DC225</f>
        <v/>
      </c>
      <c r="D225" t="str">
        <f>'CR AP INT 1'!DD225</f>
        <v/>
      </c>
      <c r="E225" t="str">
        <f>'CR AP INT 1'!DI225</f>
        <v/>
      </c>
      <c r="F225" t="str">
        <f>'CR AP INT 1'!DE225</f>
        <v/>
      </c>
      <c r="H225" t="str">
        <f>'CR AP INT 1'!DW225</f>
        <v/>
      </c>
      <c r="I225" t="str">
        <f>'CR AP INT 1'!DI225</f>
        <v/>
      </c>
    </row>
    <row r="226" spans="1:9" x14ac:dyDescent="0.2">
      <c r="A226" t="str">
        <f>'CR AP INT 1'!DA226</f>
        <v/>
      </c>
      <c r="B226" t="str">
        <f>'CR AP INT 1'!DB226</f>
        <v/>
      </c>
      <c r="C226" t="str">
        <f>'CR AP INT 1'!DC226</f>
        <v/>
      </c>
      <c r="D226" t="str">
        <f>'CR AP INT 1'!DD226</f>
        <v/>
      </c>
      <c r="E226" t="str">
        <f>'CR AP INT 1'!DI226</f>
        <v/>
      </c>
      <c r="F226" t="str">
        <f>'CR AP INT 1'!DE226</f>
        <v/>
      </c>
      <c r="H226" t="str">
        <f>'CR AP INT 1'!DW226</f>
        <v/>
      </c>
      <c r="I226" t="str">
        <f>'CR AP INT 1'!DI226</f>
        <v/>
      </c>
    </row>
    <row r="227" spans="1:9" x14ac:dyDescent="0.2">
      <c r="A227" t="str">
        <f>'CR AP INT 1'!DA227</f>
        <v/>
      </c>
      <c r="B227" t="str">
        <f>'CR AP INT 1'!DB227</f>
        <v/>
      </c>
      <c r="C227" t="str">
        <f>'CR AP INT 1'!DC227</f>
        <v/>
      </c>
      <c r="D227" t="str">
        <f>'CR AP INT 1'!DD227</f>
        <v/>
      </c>
      <c r="E227" t="str">
        <f>'CR AP INT 1'!DI227</f>
        <v/>
      </c>
      <c r="F227" t="str">
        <f>'CR AP INT 1'!DE227</f>
        <v/>
      </c>
      <c r="H227" t="str">
        <f>'CR AP INT 1'!DW227</f>
        <v/>
      </c>
      <c r="I227" t="str">
        <f>'CR AP INT 1'!DI227</f>
        <v/>
      </c>
    </row>
    <row r="228" spans="1:9" x14ac:dyDescent="0.2">
      <c r="A228" t="str">
        <f>'CR AP INT 1'!DA228</f>
        <v/>
      </c>
      <c r="B228" t="str">
        <f>'CR AP INT 1'!DB228</f>
        <v/>
      </c>
      <c r="C228" t="str">
        <f>'CR AP INT 1'!DC228</f>
        <v/>
      </c>
      <c r="D228" t="str">
        <f>'CR AP INT 1'!DD228</f>
        <v/>
      </c>
      <c r="E228" t="str">
        <f>'CR AP INT 1'!DI228</f>
        <v/>
      </c>
      <c r="F228" t="str">
        <f>'CR AP INT 1'!DE228</f>
        <v/>
      </c>
      <c r="H228" t="str">
        <f>'CR AP INT 1'!DW228</f>
        <v/>
      </c>
      <c r="I228" t="str">
        <f>'CR AP INT 1'!DI228</f>
        <v/>
      </c>
    </row>
    <row r="229" spans="1:9" x14ac:dyDescent="0.2">
      <c r="A229" t="str">
        <f>'CR AP INT 1'!DA229</f>
        <v/>
      </c>
      <c r="B229" t="str">
        <f>'CR AP INT 1'!DB229</f>
        <v/>
      </c>
      <c r="C229" t="str">
        <f>'CR AP INT 1'!DC229</f>
        <v/>
      </c>
      <c r="D229" t="str">
        <f>'CR AP INT 1'!DD229</f>
        <v/>
      </c>
      <c r="E229" t="str">
        <f>'CR AP INT 1'!DI229</f>
        <v/>
      </c>
      <c r="F229" t="str">
        <f>'CR AP INT 1'!DE229</f>
        <v/>
      </c>
      <c r="H229" t="str">
        <f>'CR AP INT 1'!DW229</f>
        <v/>
      </c>
      <c r="I229" t="str">
        <f>'CR AP INT 1'!DI229</f>
        <v/>
      </c>
    </row>
    <row r="230" spans="1:9" x14ac:dyDescent="0.2">
      <c r="A230" t="str">
        <f>'CR AP INT 1'!DA230</f>
        <v/>
      </c>
      <c r="B230" t="str">
        <f>'CR AP INT 1'!DB230</f>
        <v/>
      </c>
      <c r="C230" t="str">
        <f>'CR AP INT 1'!DC230</f>
        <v/>
      </c>
      <c r="D230" t="str">
        <f>'CR AP INT 1'!DD230</f>
        <v/>
      </c>
      <c r="E230" t="str">
        <f>'CR AP INT 1'!DI230</f>
        <v/>
      </c>
      <c r="F230" t="str">
        <f>'CR AP INT 1'!DE230</f>
        <v/>
      </c>
      <c r="H230" t="str">
        <f>'CR AP INT 1'!DW230</f>
        <v/>
      </c>
      <c r="I230" t="str">
        <f>'CR AP INT 1'!DI230</f>
        <v/>
      </c>
    </row>
    <row r="231" spans="1:9" x14ac:dyDescent="0.2">
      <c r="A231" t="str">
        <f>'CR AP INT 1'!DA231</f>
        <v/>
      </c>
      <c r="B231" t="str">
        <f>'CR AP INT 1'!DB231</f>
        <v/>
      </c>
      <c r="C231" t="str">
        <f>'CR AP INT 1'!DC231</f>
        <v/>
      </c>
      <c r="D231" t="str">
        <f>'CR AP INT 1'!DD231</f>
        <v/>
      </c>
      <c r="E231" t="str">
        <f>'CR AP INT 1'!DI231</f>
        <v/>
      </c>
      <c r="F231" t="str">
        <f>'CR AP INT 1'!DE231</f>
        <v/>
      </c>
      <c r="H231" t="str">
        <f>'CR AP INT 1'!DW231</f>
        <v/>
      </c>
      <c r="I231" t="str">
        <f>'CR AP INT 1'!DI231</f>
        <v/>
      </c>
    </row>
    <row r="232" spans="1:9" x14ac:dyDescent="0.2">
      <c r="A232" t="str">
        <f>'CR AP INT 1'!DA232</f>
        <v/>
      </c>
      <c r="B232" t="str">
        <f>'CR AP INT 1'!DB232</f>
        <v/>
      </c>
      <c r="C232" t="str">
        <f>'CR AP INT 1'!DC232</f>
        <v/>
      </c>
      <c r="D232" t="str">
        <f>'CR AP INT 1'!DD232</f>
        <v/>
      </c>
      <c r="E232" t="str">
        <f>'CR AP INT 1'!DI232</f>
        <v/>
      </c>
      <c r="F232" t="str">
        <f>'CR AP INT 1'!DE232</f>
        <v/>
      </c>
      <c r="H232" t="str">
        <f>'CR AP INT 1'!DW232</f>
        <v/>
      </c>
      <c r="I232" t="str">
        <f>'CR AP INT 1'!DI232</f>
        <v/>
      </c>
    </row>
    <row r="233" spans="1:9" x14ac:dyDescent="0.2">
      <c r="A233" t="str">
        <f>'CR AP INT 1'!DA233</f>
        <v/>
      </c>
      <c r="B233" t="str">
        <f>'CR AP INT 1'!DB233</f>
        <v/>
      </c>
      <c r="C233" t="str">
        <f>'CR AP INT 1'!DC233</f>
        <v/>
      </c>
      <c r="D233" t="str">
        <f>'CR AP INT 1'!DD233</f>
        <v/>
      </c>
      <c r="E233" t="str">
        <f>'CR AP INT 1'!DI233</f>
        <v/>
      </c>
      <c r="F233" t="str">
        <f>'CR AP INT 1'!DE233</f>
        <v/>
      </c>
      <c r="H233" t="str">
        <f>'CR AP INT 1'!DW233</f>
        <v/>
      </c>
      <c r="I233" t="str">
        <f>'CR AP INT 1'!DI233</f>
        <v/>
      </c>
    </row>
    <row r="234" spans="1:9" x14ac:dyDescent="0.2">
      <c r="A234" t="str">
        <f>'CR AP INT 1'!DA234</f>
        <v/>
      </c>
      <c r="B234" t="str">
        <f>'CR AP INT 1'!DB234</f>
        <v/>
      </c>
      <c r="C234" t="str">
        <f>'CR AP INT 1'!DC234</f>
        <v/>
      </c>
      <c r="D234" t="str">
        <f>'CR AP INT 1'!DD234</f>
        <v/>
      </c>
      <c r="E234" t="str">
        <f>'CR AP INT 1'!DI234</f>
        <v/>
      </c>
      <c r="F234" t="str">
        <f>'CR AP INT 1'!DE234</f>
        <v/>
      </c>
      <c r="H234" t="str">
        <f>'CR AP INT 1'!DW234</f>
        <v/>
      </c>
      <c r="I234" t="str">
        <f>'CR AP INT 1'!DI234</f>
        <v/>
      </c>
    </row>
    <row r="235" spans="1:9" x14ac:dyDescent="0.2">
      <c r="A235" t="str">
        <f>'CR AP INT 1'!DA235</f>
        <v/>
      </c>
      <c r="B235" t="str">
        <f>'CR AP INT 1'!DB235</f>
        <v/>
      </c>
      <c r="C235" t="str">
        <f>'CR AP INT 1'!DC235</f>
        <v/>
      </c>
      <c r="D235" t="str">
        <f>'CR AP INT 1'!DD235</f>
        <v/>
      </c>
      <c r="E235" t="str">
        <f>'CR AP INT 1'!DI235</f>
        <v/>
      </c>
      <c r="F235" t="str">
        <f>'CR AP INT 1'!DE235</f>
        <v/>
      </c>
      <c r="H235" t="str">
        <f>'CR AP INT 1'!DW235</f>
        <v/>
      </c>
      <c r="I235" t="str">
        <f>'CR AP INT 1'!DI235</f>
        <v/>
      </c>
    </row>
    <row r="236" spans="1:9" x14ac:dyDescent="0.2">
      <c r="A236" t="str">
        <f>'CR AP INT 1'!DA236</f>
        <v/>
      </c>
      <c r="B236" t="str">
        <f>'CR AP INT 1'!DB236</f>
        <v/>
      </c>
      <c r="C236" t="str">
        <f>'CR AP INT 1'!DC236</f>
        <v/>
      </c>
      <c r="D236" t="str">
        <f>'CR AP INT 1'!DD236</f>
        <v/>
      </c>
      <c r="E236" t="str">
        <f>'CR AP INT 1'!DI236</f>
        <v/>
      </c>
      <c r="F236" t="str">
        <f>'CR AP INT 1'!DE236</f>
        <v/>
      </c>
      <c r="H236" t="str">
        <f>'CR AP INT 1'!DW236</f>
        <v/>
      </c>
      <c r="I236" t="str">
        <f>'CR AP INT 1'!DI236</f>
        <v/>
      </c>
    </row>
    <row r="237" spans="1:9" x14ac:dyDescent="0.2">
      <c r="A237" t="str">
        <f>'CR AP INT 1'!DA237</f>
        <v/>
      </c>
      <c r="B237" t="str">
        <f>'CR AP INT 1'!DB237</f>
        <v/>
      </c>
      <c r="C237" t="str">
        <f>'CR AP INT 1'!DC237</f>
        <v/>
      </c>
      <c r="D237" t="str">
        <f>'CR AP INT 1'!DD237</f>
        <v/>
      </c>
      <c r="E237" t="str">
        <f>'CR AP INT 1'!DI237</f>
        <v/>
      </c>
      <c r="F237" t="str">
        <f>'CR AP INT 1'!DE237</f>
        <v/>
      </c>
      <c r="H237" t="str">
        <f>'CR AP INT 1'!DW237</f>
        <v/>
      </c>
      <c r="I237" t="str">
        <f>'CR AP INT 1'!DI237</f>
        <v/>
      </c>
    </row>
    <row r="238" spans="1:9" x14ac:dyDescent="0.2">
      <c r="A238" t="str">
        <f>'CR AP INT 1'!DA238</f>
        <v/>
      </c>
      <c r="B238" t="str">
        <f>'CR AP INT 1'!DB238</f>
        <v/>
      </c>
      <c r="C238" t="str">
        <f>'CR AP INT 1'!DC238</f>
        <v/>
      </c>
      <c r="D238" t="str">
        <f>'CR AP INT 1'!DD238</f>
        <v/>
      </c>
      <c r="E238" t="str">
        <f>'CR AP INT 1'!DI238</f>
        <v/>
      </c>
      <c r="F238" t="str">
        <f>'CR AP INT 1'!DE238</f>
        <v/>
      </c>
      <c r="H238" t="str">
        <f>'CR AP INT 1'!DW238</f>
        <v/>
      </c>
      <c r="I238" t="str">
        <f>'CR AP INT 1'!DI238</f>
        <v/>
      </c>
    </row>
    <row r="239" spans="1:9" x14ac:dyDescent="0.2">
      <c r="A239" t="str">
        <f>'CR AP INT 1'!DA239</f>
        <v/>
      </c>
      <c r="B239" t="str">
        <f>'CR AP INT 1'!DB239</f>
        <v/>
      </c>
      <c r="C239" t="str">
        <f>'CR AP INT 1'!DC239</f>
        <v/>
      </c>
      <c r="D239" t="str">
        <f>'CR AP INT 1'!DD239</f>
        <v/>
      </c>
      <c r="E239" t="str">
        <f>'CR AP INT 1'!DI239</f>
        <v/>
      </c>
      <c r="F239" t="str">
        <f>'CR AP INT 1'!DE239</f>
        <v/>
      </c>
      <c r="H239" t="str">
        <f>'CR AP INT 1'!DW239</f>
        <v/>
      </c>
      <c r="I239" t="str">
        <f>'CR AP INT 1'!DI239</f>
        <v/>
      </c>
    </row>
    <row r="240" spans="1:9" x14ac:dyDescent="0.2">
      <c r="A240" t="str">
        <f>'CR AP INT 1'!DA240</f>
        <v/>
      </c>
      <c r="B240" t="str">
        <f>'CR AP INT 1'!DB240</f>
        <v/>
      </c>
      <c r="C240" t="str">
        <f>'CR AP INT 1'!DC240</f>
        <v/>
      </c>
      <c r="D240" t="str">
        <f>'CR AP INT 1'!DD240</f>
        <v/>
      </c>
      <c r="E240" t="str">
        <f>'CR AP INT 1'!DI240</f>
        <v/>
      </c>
      <c r="F240" t="str">
        <f>'CR AP INT 1'!DE240</f>
        <v/>
      </c>
      <c r="H240" t="str">
        <f>'CR AP INT 1'!DW240</f>
        <v/>
      </c>
      <c r="I240" t="str">
        <f>'CR AP INT 1'!DI240</f>
        <v/>
      </c>
    </row>
    <row r="241" spans="1:9" x14ac:dyDescent="0.2">
      <c r="A241" t="str">
        <f>'CR AP INT 1'!DA241</f>
        <v/>
      </c>
      <c r="B241" t="str">
        <f>'CR AP INT 1'!DB241</f>
        <v/>
      </c>
      <c r="C241" t="str">
        <f>'CR AP INT 1'!DC241</f>
        <v/>
      </c>
      <c r="D241" t="str">
        <f>'CR AP INT 1'!DD241</f>
        <v/>
      </c>
      <c r="E241" t="str">
        <f>'CR AP INT 1'!DI241</f>
        <v/>
      </c>
      <c r="F241" t="str">
        <f>'CR AP INT 1'!DE241</f>
        <v/>
      </c>
      <c r="H241" t="str">
        <f>'CR AP INT 1'!DW241</f>
        <v/>
      </c>
      <c r="I241" t="str">
        <f>'CR AP INT 1'!DI241</f>
        <v/>
      </c>
    </row>
    <row r="242" spans="1:9" x14ac:dyDescent="0.2">
      <c r="A242" t="str">
        <f>'CR AP INT 1'!DA242</f>
        <v/>
      </c>
      <c r="B242" t="str">
        <f>'CR AP INT 1'!DB242</f>
        <v/>
      </c>
      <c r="C242" t="str">
        <f>'CR AP INT 1'!DC242</f>
        <v/>
      </c>
      <c r="D242" t="str">
        <f>'CR AP INT 1'!DD242</f>
        <v/>
      </c>
      <c r="E242" t="str">
        <f>'CR AP INT 1'!DI242</f>
        <v/>
      </c>
      <c r="F242" t="str">
        <f>'CR AP INT 1'!DE242</f>
        <v/>
      </c>
      <c r="H242" t="str">
        <f>'CR AP INT 1'!DW242</f>
        <v/>
      </c>
      <c r="I242" t="str">
        <f>'CR AP INT 1'!DI242</f>
        <v/>
      </c>
    </row>
    <row r="243" spans="1:9" x14ac:dyDescent="0.2">
      <c r="A243" t="str">
        <f>'CR AP INT 1'!DA243</f>
        <v/>
      </c>
      <c r="B243" t="str">
        <f>'CR AP INT 1'!DB243</f>
        <v/>
      </c>
      <c r="C243" t="str">
        <f>'CR AP INT 1'!DC243</f>
        <v/>
      </c>
      <c r="D243" t="str">
        <f>'CR AP INT 1'!DD243</f>
        <v/>
      </c>
      <c r="E243" t="str">
        <f>'CR AP INT 1'!DI243</f>
        <v/>
      </c>
      <c r="F243" t="str">
        <f>'CR AP INT 1'!DE243</f>
        <v/>
      </c>
      <c r="H243" t="str">
        <f>'CR AP INT 1'!DW243</f>
        <v/>
      </c>
      <c r="I243" t="str">
        <f>'CR AP INT 1'!DI243</f>
        <v/>
      </c>
    </row>
    <row r="244" spans="1:9" x14ac:dyDescent="0.2">
      <c r="A244" t="str">
        <f>'CR AP INT 1'!DA244</f>
        <v/>
      </c>
      <c r="B244" t="str">
        <f>'CR AP INT 1'!DB244</f>
        <v/>
      </c>
      <c r="C244" t="str">
        <f>'CR AP INT 1'!DC244</f>
        <v/>
      </c>
      <c r="D244" t="str">
        <f>'CR AP INT 1'!DD244</f>
        <v/>
      </c>
      <c r="E244" t="str">
        <f>'CR AP INT 1'!DI244</f>
        <v/>
      </c>
      <c r="F244" t="str">
        <f>'CR AP INT 1'!DE244</f>
        <v/>
      </c>
      <c r="H244" t="str">
        <f>'CR AP INT 1'!DW244</f>
        <v/>
      </c>
      <c r="I244" t="str">
        <f>'CR AP INT 1'!DI244</f>
        <v/>
      </c>
    </row>
    <row r="245" spans="1:9" x14ac:dyDescent="0.2">
      <c r="A245" t="str">
        <f>'CR AP INT 1'!DA245</f>
        <v/>
      </c>
      <c r="B245" t="str">
        <f>'CR AP INT 1'!DB245</f>
        <v/>
      </c>
      <c r="C245" t="str">
        <f>'CR AP INT 1'!DC245</f>
        <v/>
      </c>
      <c r="D245" t="str">
        <f>'CR AP INT 1'!DD245</f>
        <v/>
      </c>
      <c r="E245" t="str">
        <f>'CR AP INT 1'!DI245</f>
        <v/>
      </c>
      <c r="F245" t="str">
        <f>'CR AP INT 1'!DE245</f>
        <v/>
      </c>
      <c r="H245" t="str">
        <f>'CR AP INT 1'!DW245</f>
        <v/>
      </c>
      <c r="I245" t="str">
        <f>'CR AP INT 1'!DI245</f>
        <v/>
      </c>
    </row>
    <row r="246" spans="1:9" x14ac:dyDescent="0.2">
      <c r="A246" t="str">
        <f>'CR AP INT 1'!DA246</f>
        <v/>
      </c>
      <c r="B246" t="str">
        <f>'CR AP INT 1'!DB246</f>
        <v/>
      </c>
      <c r="C246" t="str">
        <f>'CR AP INT 1'!DC246</f>
        <v/>
      </c>
      <c r="D246" t="str">
        <f>'CR AP INT 1'!DD246</f>
        <v/>
      </c>
      <c r="E246" t="str">
        <f>'CR AP INT 1'!DI246</f>
        <v/>
      </c>
      <c r="F246" t="str">
        <f>'CR AP INT 1'!DE246</f>
        <v/>
      </c>
      <c r="H246" t="str">
        <f>'CR AP INT 1'!DW246</f>
        <v/>
      </c>
      <c r="I246" t="str">
        <f>'CR AP INT 1'!DI246</f>
        <v/>
      </c>
    </row>
    <row r="247" spans="1:9" x14ac:dyDescent="0.2">
      <c r="A247" t="str">
        <f>'CR AP INT 1'!DA247</f>
        <v/>
      </c>
      <c r="B247" t="str">
        <f>'CR AP INT 1'!DB247</f>
        <v/>
      </c>
      <c r="C247" t="str">
        <f>'CR AP INT 1'!DC247</f>
        <v/>
      </c>
      <c r="D247" t="str">
        <f>'CR AP INT 1'!DD247</f>
        <v/>
      </c>
      <c r="E247" t="str">
        <f>'CR AP INT 1'!DI247</f>
        <v/>
      </c>
      <c r="F247" t="str">
        <f>'CR AP INT 1'!DE247</f>
        <v/>
      </c>
      <c r="H247" t="str">
        <f>'CR AP INT 1'!DW247</f>
        <v/>
      </c>
      <c r="I247" t="str">
        <f>'CR AP INT 1'!DI247</f>
        <v/>
      </c>
    </row>
    <row r="248" spans="1:9" x14ac:dyDescent="0.2">
      <c r="A248" t="str">
        <f>'CR AP INT 1'!DA248</f>
        <v/>
      </c>
      <c r="B248" t="str">
        <f>'CR AP INT 1'!DB248</f>
        <v/>
      </c>
      <c r="C248" t="str">
        <f>'CR AP INT 1'!DC248</f>
        <v/>
      </c>
      <c r="D248" t="str">
        <f>'CR AP INT 1'!DD248</f>
        <v/>
      </c>
      <c r="E248" t="str">
        <f>'CR AP INT 1'!DI248</f>
        <v/>
      </c>
      <c r="F248" t="str">
        <f>'CR AP INT 1'!DE248</f>
        <v/>
      </c>
      <c r="H248" t="str">
        <f>'CR AP INT 1'!DW248</f>
        <v/>
      </c>
      <c r="I248" t="str">
        <f>'CR AP INT 1'!DI248</f>
        <v/>
      </c>
    </row>
    <row r="249" spans="1:9" x14ac:dyDescent="0.2">
      <c r="A249" t="str">
        <f>'CR AP INT 1'!DA249</f>
        <v/>
      </c>
      <c r="B249" t="str">
        <f>'CR AP INT 1'!DB249</f>
        <v/>
      </c>
      <c r="C249" t="str">
        <f>'CR AP INT 1'!DC249</f>
        <v/>
      </c>
      <c r="D249" t="str">
        <f>'CR AP INT 1'!DD249</f>
        <v/>
      </c>
      <c r="E249" t="str">
        <f>'CR AP INT 1'!DI249</f>
        <v/>
      </c>
      <c r="F249" t="str">
        <f>'CR AP INT 1'!DE249</f>
        <v/>
      </c>
      <c r="H249" t="str">
        <f>'CR AP INT 1'!DW249</f>
        <v/>
      </c>
      <c r="I249" t="str">
        <f>'CR AP INT 1'!DI249</f>
        <v/>
      </c>
    </row>
    <row r="250" spans="1:9" x14ac:dyDescent="0.2">
      <c r="A250" t="str">
        <f>'CR AP INT 1'!DA250</f>
        <v/>
      </c>
      <c r="B250" t="str">
        <f>'CR AP INT 1'!DB250</f>
        <v/>
      </c>
      <c r="C250" t="str">
        <f>'CR AP INT 1'!DC250</f>
        <v/>
      </c>
      <c r="D250" t="str">
        <f>'CR AP INT 1'!DD250</f>
        <v/>
      </c>
      <c r="E250" t="str">
        <f>'CR AP INT 1'!DI250</f>
        <v/>
      </c>
      <c r="F250" t="str">
        <f>'CR AP INT 1'!DE250</f>
        <v/>
      </c>
      <c r="H250" t="str">
        <f>'CR AP INT 1'!DW250</f>
        <v/>
      </c>
      <c r="I250" t="str">
        <f>'CR AP INT 1'!DI250</f>
        <v/>
      </c>
    </row>
    <row r="251" spans="1:9" x14ac:dyDescent="0.2">
      <c r="A251" t="str">
        <f>'CR AP INT 1'!DA251</f>
        <v/>
      </c>
      <c r="B251" t="str">
        <f>'CR AP INT 1'!DB251</f>
        <v/>
      </c>
      <c r="C251" t="str">
        <f>'CR AP INT 1'!DC251</f>
        <v/>
      </c>
      <c r="D251" t="str">
        <f>'CR AP INT 1'!DD251</f>
        <v/>
      </c>
      <c r="E251" t="str">
        <f>'CR AP INT 1'!DI251</f>
        <v/>
      </c>
      <c r="F251" t="str">
        <f>'CR AP INT 1'!DE251</f>
        <v/>
      </c>
      <c r="H251" t="str">
        <f>'CR AP INT 1'!DW251</f>
        <v/>
      </c>
      <c r="I251" t="str">
        <f>'CR AP INT 1'!DI251</f>
        <v/>
      </c>
    </row>
    <row r="252" spans="1:9" x14ac:dyDescent="0.2">
      <c r="A252" t="str">
        <f>'CR AP INT 1'!DA252</f>
        <v/>
      </c>
      <c r="B252" t="str">
        <f>'CR AP INT 1'!DB252</f>
        <v/>
      </c>
      <c r="C252" t="str">
        <f>'CR AP INT 1'!DC252</f>
        <v/>
      </c>
      <c r="D252" t="str">
        <f>'CR AP INT 1'!DD252</f>
        <v/>
      </c>
      <c r="E252" t="str">
        <f>'CR AP INT 1'!DI252</f>
        <v/>
      </c>
      <c r="F252" t="str">
        <f>'CR AP INT 1'!DE252</f>
        <v/>
      </c>
      <c r="H252" t="str">
        <f>'CR AP INT 1'!DW252</f>
        <v/>
      </c>
      <c r="I252" t="str">
        <f>'CR AP INT 1'!DI252</f>
        <v/>
      </c>
    </row>
    <row r="253" spans="1:9" x14ac:dyDescent="0.2">
      <c r="A253" t="str">
        <f>'CR AP INT 1'!DA253</f>
        <v/>
      </c>
      <c r="B253" t="str">
        <f>'CR AP INT 1'!DB253</f>
        <v/>
      </c>
      <c r="C253" t="str">
        <f>'CR AP INT 1'!DC253</f>
        <v/>
      </c>
      <c r="D253" t="str">
        <f>'CR AP INT 1'!DD253</f>
        <v/>
      </c>
      <c r="E253" t="str">
        <f>'CR AP INT 1'!DI253</f>
        <v/>
      </c>
      <c r="F253" t="str">
        <f>'CR AP INT 1'!DE253</f>
        <v/>
      </c>
      <c r="H253" t="str">
        <f>'CR AP INT 1'!DW253</f>
        <v/>
      </c>
      <c r="I253" t="str">
        <f>'CR AP INT 1'!DI253</f>
        <v/>
      </c>
    </row>
    <row r="254" spans="1:9" x14ac:dyDescent="0.2">
      <c r="A254" t="str">
        <f>'CR AP INT 1'!DA254</f>
        <v/>
      </c>
      <c r="B254" t="str">
        <f>'CR AP INT 1'!DB254</f>
        <v/>
      </c>
      <c r="C254" t="str">
        <f>'CR AP INT 1'!DC254</f>
        <v/>
      </c>
      <c r="D254" t="str">
        <f>'CR AP INT 1'!DD254</f>
        <v/>
      </c>
      <c r="E254" t="str">
        <f>'CR AP INT 1'!DI254</f>
        <v/>
      </c>
      <c r="F254" t="str">
        <f>'CR AP INT 1'!DE254</f>
        <v/>
      </c>
      <c r="H254" t="str">
        <f>'CR AP INT 1'!DW254</f>
        <v/>
      </c>
      <c r="I254" t="str">
        <f>'CR AP INT 1'!DI254</f>
        <v/>
      </c>
    </row>
    <row r="255" spans="1:9" x14ac:dyDescent="0.2">
      <c r="A255" t="str">
        <f>'CR AP INT 1'!DA255</f>
        <v/>
      </c>
      <c r="B255" t="str">
        <f>'CR AP INT 1'!DB255</f>
        <v/>
      </c>
      <c r="C255" t="str">
        <f>'CR AP INT 1'!DC255</f>
        <v/>
      </c>
      <c r="D255" t="str">
        <f>'CR AP INT 1'!DD255</f>
        <v/>
      </c>
      <c r="E255" t="str">
        <f>'CR AP INT 1'!DI255</f>
        <v/>
      </c>
      <c r="F255" t="str">
        <f>'CR AP INT 1'!DE255</f>
        <v/>
      </c>
      <c r="H255" t="str">
        <f>'CR AP INT 1'!DW255</f>
        <v/>
      </c>
      <c r="I255" t="str">
        <f>'CR AP INT 1'!DI255</f>
        <v/>
      </c>
    </row>
    <row r="256" spans="1:9" x14ac:dyDescent="0.2">
      <c r="A256" t="str">
        <f>'CR AP INT 1'!DA256</f>
        <v/>
      </c>
      <c r="B256" t="str">
        <f>'CR AP INT 1'!DB256</f>
        <v/>
      </c>
      <c r="C256" t="str">
        <f>'CR AP INT 1'!DC256</f>
        <v/>
      </c>
      <c r="D256" t="str">
        <f>'CR AP INT 1'!DD256</f>
        <v/>
      </c>
      <c r="E256" t="str">
        <f>'CR AP INT 1'!DI256</f>
        <v/>
      </c>
      <c r="F256" t="str">
        <f>'CR AP INT 1'!DE256</f>
        <v/>
      </c>
      <c r="H256" t="str">
        <f>'CR AP INT 1'!DW256</f>
        <v/>
      </c>
      <c r="I256" t="str">
        <f>'CR AP INT 1'!DI256</f>
        <v/>
      </c>
    </row>
    <row r="257" spans="1:9" x14ac:dyDescent="0.2">
      <c r="A257" t="str">
        <f>'CR AP INT 1'!DA257</f>
        <v/>
      </c>
      <c r="B257" t="str">
        <f>'CR AP INT 1'!DB257</f>
        <v/>
      </c>
      <c r="C257" t="str">
        <f>'CR AP INT 1'!DC257</f>
        <v/>
      </c>
      <c r="D257" t="str">
        <f>'CR AP INT 1'!DD257</f>
        <v/>
      </c>
      <c r="E257" t="str">
        <f>'CR AP INT 1'!DI257</f>
        <v/>
      </c>
      <c r="F257" t="str">
        <f>'CR AP INT 1'!DE257</f>
        <v/>
      </c>
      <c r="H257" t="str">
        <f>'CR AP INT 1'!DW257</f>
        <v/>
      </c>
      <c r="I257" t="str">
        <f>'CR AP INT 1'!DI257</f>
        <v/>
      </c>
    </row>
    <row r="258" spans="1:9" x14ac:dyDescent="0.2">
      <c r="A258" t="str">
        <f>'CR AP INT 1'!DA258</f>
        <v/>
      </c>
      <c r="B258" t="str">
        <f>'CR AP INT 1'!DB258</f>
        <v/>
      </c>
      <c r="C258" t="str">
        <f>'CR AP INT 1'!DC258</f>
        <v/>
      </c>
      <c r="D258" t="str">
        <f>'CR AP INT 1'!DD258</f>
        <v/>
      </c>
      <c r="E258" t="str">
        <f>'CR AP INT 1'!DI258</f>
        <v/>
      </c>
      <c r="F258" t="str">
        <f>'CR AP INT 1'!DE258</f>
        <v/>
      </c>
      <c r="H258" t="str">
        <f>'CR AP INT 1'!DW258</f>
        <v/>
      </c>
      <c r="I258" t="str">
        <f>'CR AP INT 1'!DI258</f>
        <v/>
      </c>
    </row>
    <row r="259" spans="1:9" x14ac:dyDescent="0.2">
      <c r="A259" t="str">
        <f>'CR AP INT 1'!DA259</f>
        <v/>
      </c>
      <c r="B259" t="str">
        <f>'CR AP INT 1'!DB259</f>
        <v/>
      </c>
      <c r="C259" t="str">
        <f>'CR AP INT 1'!DC259</f>
        <v/>
      </c>
      <c r="D259" t="str">
        <f>'CR AP INT 1'!DD259</f>
        <v/>
      </c>
      <c r="E259" t="str">
        <f>'CR AP INT 1'!DI259</f>
        <v/>
      </c>
      <c r="F259" t="str">
        <f>'CR AP INT 1'!DE259</f>
        <v/>
      </c>
      <c r="H259" t="str">
        <f>'CR AP INT 1'!DW259</f>
        <v/>
      </c>
      <c r="I259" t="str">
        <f>'CR AP INT 1'!DI259</f>
        <v/>
      </c>
    </row>
    <row r="260" spans="1:9" x14ac:dyDescent="0.2">
      <c r="A260" t="str">
        <f>'CR AP INT 1'!DA260</f>
        <v/>
      </c>
      <c r="B260" t="str">
        <f>'CR AP INT 1'!DB260</f>
        <v/>
      </c>
      <c r="C260" t="str">
        <f>'CR AP INT 1'!DC260</f>
        <v/>
      </c>
      <c r="D260" t="str">
        <f>'CR AP INT 1'!DD260</f>
        <v/>
      </c>
      <c r="E260" t="str">
        <f>'CR AP INT 1'!DI260</f>
        <v/>
      </c>
      <c r="F260" t="str">
        <f>'CR AP INT 1'!DE260</f>
        <v/>
      </c>
      <c r="H260" t="str">
        <f>'CR AP INT 1'!DW260</f>
        <v/>
      </c>
      <c r="I260" t="str">
        <f>'CR AP INT 1'!DI260</f>
        <v/>
      </c>
    </row>
    <row r="261" spans="1:9" x14ac:dyDescent="0.2">
      <c r="A261" t="str">
        <f>'CR AP INT 1'!DA261</f>
        <v/>
      </c>
      <c r="B261" t="str">
        <f>'CR AP INT 1'!DB261</f>
        <v/>
      </c>
      <c r="C261" t="str">
        <f>'CR AP INT 1'!DC261</f>
        <v/>
      </c>
      <c r="D261" t="str">
        <f>'CR AP INT 1'!DD261</f>
        <v/>
      </c>
      <c r="E261" t="str">
        <f>'CR AP INT 1'!DI261</f>
        <v/>
      </c>
      <c r="F261" t="str">
        <f>'CR AP INT 1'!DE261</f>
        <v/>
      </c>
      <c r="H261" t="str">
        <f>'CR AP INT 1'!DW261</f>
        <v/>
      </c>
      <c r="I261" t="str">
        <f>'CR AP INT 1'!DI261</f>
        <v/>
      </c>
    </row>
    <row r="262" spans="1:9" x14ac:dyDescent="0.2">
      <c r="A262" t="str">
        <f>'CR AP INT 1'!DA262</f>
        <v/>
      </c>
      <c r="B262" t="str">
        <f>'CR AP INT 1'!DB262</f>
        <v/>
      </c>
      <c r="C262" t="str">
        <f>'CR AP INT 1'!DC262</f>
        <v/>
      </c>
      <c r="D262" t="str">
        <f>'CR AP INT 1'!DD262</f>
        <v/>
      </c>
      <c r="E262" t="str">
        <f>'CR AP INT 1'!DI262</f>
        <v/>
      </c>
      <c r="F262" t="str">
        <f>'CR AP INT 1'!DE262</f>
        <v/>
      </c>
      <c r="H262" t="str">
        <f>'CR AP INT 1'!DW262</f>
        <v/>
      </c>
      <c r="I262" t="str">
        <f>'CR AP INT 1'!DI262</f>
        <v/>
      </c>
    </row>
    <row r="263" spans="1:9" x14ac:dyDescent="0.2">
      <c r="A263" t="str">
        <f>'CR AP INT 1'!DA263</f>
        <v/>
      </c>
      <c r="B263" t="str">
        <f>'CR AP INT 1'!DB263</f>
        <v/>
      </c>
      <c r="C263" t="str">
        <f>'CR AP INT 1'!DC263</f>
        <v/>
      </c>
      <c r="D263" t="str">
        <f>'CR AP INT 1'!DD263</f>
        <v/>
      </c>
      <c r="E263" t="str">
        <f>'CR AP INT 1'!DI263</f>
        <v/>
      </c>
      <c r="F263" t="str">
        <f>'CR AP INT 1'!DE263</f>
        <v/>
      </c>
      <c r="H263" t="str">
        <f>'CR AP INT 1'!DW263</f>
        <v/>
      </c>
      <c r="I263" t="str">
        <f>'CR AP INT 1'!DI263</f>
        <v/>
      </c>
    </row>
    <row r="264" spans="1:9" x14ac:dyDescent="0.2">
      <c r="A264" t="str">
        <f>'CR AP INT 1'!DA264</f>
        <v/>
      </c>
      <c r="B264" t="str">
        <f>'CR AP INT 1'!DB264</f>
        <v/>
      </c>
      <c r="C264" t="str">
        <f>'CR AP INT 1'!DC264</f>
        <v/>
      </c>
      <c r="D264" t="str">
        <f>'CR AP INT 1'!DD264</f>
        <v/>
      </c>
      <c r="E264" t="str">
        <f>'CR AP INT 1'!DI264</f>
        <v/>
      </c>
      <c r="F264" t="str">
        <f>'CR AP INT 1'!DE264</f>
        <v/>
      </c>
      <c r="H264" t="str">
        <f>'CR AP INT 1'!DW264</f>
        <v/>
      </c>
      <c r="I264" t="str">
        <f>'CR AP INT 1'!DI264</f>
        <v/>
      </c>
    </row>
    <row r="265" spans="1:9" x14ac:dyDescent="0.2">
      <c r="A265" t="str">
        <f>'CR AP INT 1'!DA265</f>
        <v/>
      </c>
      <c r="B265" t="str">
        <f>'CR AP INT 1'!DB265</f>
        <v/>
      </c>
      <c r="C265" t="str">
        <f>'CR AP INT 1'!DC265</f>
        <v/>
      </c>
      <c r="D265" t="str">
        <f>'CR AP INT 1'!DD265</f>
        <v/>
      </c>
      <c r="E265" t="str">
        <f>'CR AP INT 1'!DI265</f>
        <v/>
      </c>
      <c r="F265" t="str">
        <f>'CR AP INT 1'!DE265</f>
        <v/>
      </c>
      <c r="H265" t="str">
        <f>'CR AP INT 1'!DW265</f>
        <v/>
      </c>
      <c r="I265" t="str">
        <f>'CR AP INT 1'!DI265</f>
        <v/>
      </c>
    </row>
    <row r="266" spans="1:9" x14ac:dyDescent="0.2">
      <c r="A266" t="str">
        <f>'CR AP INT 1'!DA266</f>
        <v/>
      </c>
      <c r="B266" t="str">
        <f>'CR AP INT 1'!DB266</f>
        <v/>
      </c>
      <c r="C266" t="str">
        <f>'CR AP INT 1'!DC266</f>
        <v/>
      </c>
      <c r="D266" t="str">
        <f>'CR AP INT 1'!DD266</f>
        <v/>
      </c>
      <c r="E266" t="str">
        <f>'CR AP INT 1'!DI266</f>
        <v/>
      </c>
      <c r="F266" t="str">
        <f>'CR AP INT 1'!DE266</f>
        <v/>
      </c>
      <c r="H266" t="str">
        <f>'CR AP INT 1'!DW266</f>
        <v/>
      </c>
      <c r="I266" t="str">
        <f>'CR AP INT 1'!DI266</f>
        <v/>
      </c>
    </row>
    <row r="267" spans="1:9" x14ac:dyDescent="0.2">
      <c r="A267" t="str">
        <f>'CR AP INT 1'!DA267</f>
        <v/>
      </c>
      <c r="B267" t="str">
        <f>'CR AP INT 1'!DB267</f>
        <v/>
      </c>
      <c r="C267" t="str">
        <f>'CR AP INT 1'!DC267</f>
        <v/>
      </c>
      <c r="D267" t="str">
        <f>'CR AP INT 1'!DD267</f>
        <v/>
      </c>
      <c r="E267" t="str">
        <f>'CR AP INT 1'!DI267</f>
        <v/>
      </c>
      <c r="F267" t="str">
        <f>'CR AP INT 1'!DE267</f>
        <v/>
      </c>
      <c r="H267" t="str">
        <f>'CR AP INT 1'!DW267</f>
        <v/>
      </c>
      <c r="I267" t="str">
        <f>'CR AP INT 1'!DI267</f>
        <v/>
      </c>
    </row>
    <row r="268" spans="1:9" x14ac:dyDescent="0.2">
      <c r="A268" t="str">
        <f>'CR AP INT 1'!DA268</f>
        <v/>
      </c>
      <c r="B268" t="str">
        <f>'CR AP INT 1'!DB268</f>
        <v/>
      </c>
      <c r="C268" t="str">
        <f>'CR AP INT 1'!DC268</f>
        <v/>
      </c>
      <c r="D268" t="str">
        <f>'CR AP INT 1'!DD268</f>
        <v/>
      </c>
      <c r="E268" t="str">
        <f>'CR AP INT 1'!DI268</f>
        <v/>
      </c>
      <c r="F268" t="str">
        <f>'CR AP INT 1'!DE268</f>
        <v/>
      </c>
      <c r="H268" t="str">
        <f>'CR AP INT 1'!DW268</f>
        <v/>
      </c>
      <c r="I268" t="str">
        <f>'CR AP INT 1'!DI268</f>
        <v/>
      </c>
    </row>
    <row r="269" spans="1:9" x14ac:dyDescent="0.2">
      <c r="A269" t="str">
        <f>'CR AP INT 1'!DA269</f>
        <v/>
      </c>
      <c r="B269" t="str">
        <f>'CR AP INT 1'!DB269</f>
        <v/>
      </c>
      <c r="C269" t="str">
        <f>'CR AP INT 1'!DC269</f>
        <v/>
      </c>
      <c r="D269" t="str">
        <f>'CR AP INT 1'!DD269</f>
        <v/>
      </c>
      <c r="E269" t="str">
        <f>'CR AP INT 1'!DI269</f>
        <v/>
      </c>
      <c r="F269" t="str">
        <f>'CR AP INT 1'!DE269</f>
        <v/>
      </c>
      <c r="H269" t="str">
        <f>'CR AP INT 1'!DW269</f>
        <v/>
      </c>
      <c r="I269" t="str">
        <f>'CR AP INT 1'!DI269</f>
        <v/>
      </c>
    </row>
    <row r="270" spans="1:9" x14ac:dyDescent="0.2">
      <c r="A270" t="str">
        <f>'CR AP INT 1'!DA270</f>
        <v/>
      </c>
      <c r="B270" t="str">
        <f>'CR AP INT 1'!DB270</f>
        <v/>
      </c>
      <c r="C270" t="str">
        <f>'CR AP INT 1'!DC270</f>
        <v/>
      </c>
      <c r="D270" t="str">
        <f>'CR AP INT 1'!DD270</f>
        <v/>
      </c>
      <c r="E270" t="str">
        <f>'CR AP INT 1'!DI270</f>
        <v/>
      </c>
      <c r="F270" t="str">
        <f>'CR AP INT 1'!DE270</f>
        <v/>
      </c>
      <c r="H270" t="str">
        <f>'CR AP INT 1'!DW270</f>
        <v/>
      </c>
      <c r="I270" t="str">
        <f>'CR AP INT 1'!DI270</f>
        <v/>
      </c>
    </row>
    <row r="271" spans="1:9" x14ac:dyDescent="0.2">
      <c r="A271" t="str">
        <f>'CR AP INT 1'!DA271</f>
        <v/>
      </c>
      <c r="B271" t="str">
        <f>'CR AP INT 1'!DB271</f>
        <v/>
      </c>
      <c r="C271" t="str">
        <f>'CR AP INT 1'!DC271</f>
        <v/>
      </c>
      <c r="D271" t="str">
        <f>'CR AP INT 1'!DD271</f>
        <v/>
      </c>
      <c r="E271" t="str">
        <f>'CR AP INT 1'!DI271</f>
        <v/>
      </c>
      <c r="F271" t="str">
        <f>'CR AP INT 1'!DE271</f>
        <v/>
      </c>
      <c r="H271" t="str">
        <f>'CR AP INT 1'!DW271</f>
        <v/>
      </c>
      <c r="I271" t="str">
        <f>'CR AP INT 1'!DI271</f>
        <v/>
      </c>
    </row>
    <row r="272" spans="1:9" x14ac:dyDescent="0.2">
      <c r="A272" t="str">
        <f>'CR AP INT 1'!DA272</f>
        <v/>
      </c>
      <c r="B272" t="str">
        <f>'CR AP INT 1'!DB272</f>
        <v/>
      </c>
      <c r="C272" t="str">
        <f>'CR AP INT 1'!DC272</f>
        <v/>
      </c>
      <c r="D272" t="str">
        <f>'CR AP INT 1'!DD272</f>
        <v/>
      </c>
      <c r="E272" t="str">
        <f>'CR AP INT 1'!DI272</f>
        <v/>
      </c>
      <c r="F272" t="str">
        <f>'CR AP INT 1'!DE272</f>
        <v/>
      </c>
      <c r="H272" t="str">
        <f>'CR AP INT 1'!DW272</f>
        <v/>
      </c>
      <c r="I272" t="str">
        <f>'CR AP INT 1'!DI272</f>
        <v/>
      </c>
    </row>
    <row r="273" spans="1:9" x14ac:dyDescent="0.2">
      <c r="A273" t="str">
        <f>'CR AP INT 1'!DA273</f>
        <v/>
      </c>
      <c r="B273" t="str">
        <f>'CR AP INT 1'!DB273</f>
        <v/>
      </c>
      <c r="C273" t="str">
        <f>'CR AP INT 1'!DC273</f>
        <v/>
      </c>
      <c r="D273" t="str">
        <f>'CR AP INT 1'!DD273</f>
        <v/>
      </c>
      <c r="E273" t="str">
        <f>'CR AP INT 1'!DI273</f>
        <v/>
      </c>
      <c r="F273" t="str">
        <f>'CR AP INT 1'!DE273</f>
        <v/>
      </c>
      <c r="H273" t="str">
        <f>'CR AP INT 1'!DW273</f>
        <v/>
      </c>
      <c r="I273" t="str">
        <f>'CR AP INT 1'!DI273</f>
        <v/>
      </c>
    </row>
    <row r="274" spans="1:9" x14ac:dyDescent="0.2">
      <c r="E274">
        <f>'CR AP INT 1'!DI274</f>
        <v>0</v>
      </c>
    </row>
    <row r="275" spans="1:9" x14ac:dyDescent="0.2">
      <c r="E275">
        <f>'CR AP INT 1'!DI275</f>
        <v>0</v>
      </c>
    </row>
    <row r="276" spans="1:9" x14ac:dyDescent="0.2">
      <c r="E276">
        <f>'CR AP INT 1'!DI276</f>
        <v>0</v>
      </c>
    </row>
    <row r="277" spans="1:9" x14ac:dyDescent="0.2">
      <c r="E277">
        <f>'CR AP INT 1'!DI277</f>
        <v>0</v>
      </c>
    </row>
    <row r="278" spans="1:9" x14ac:dyDescent="0.2">
      <c r="E278">
        <f>'CR AP INT 1'!DI278</f>
        <v>0</v>
      </c>
    </row>
    <row r="279" spans="1:9" x14ac:dyDescent="0.2">
      <c r="E279">
        <f>'CR AP INT 1'!DI279</f>
        <v>0</v>
      </c>
    </row>
    <row r="280" spans="1:9" x14ac:dyDescent="0.2">
      <c r="E280">
        <f>'CR AP INT 1'!DI280</f>
        <v>0</v>
      </c>
    </row>
    <row r="281" spans="1:9" x14ac:dyDescent="0.2">
      <c r="E281">
        <f>'CR AP INT 1'!DI281</f>
        <v>0</v>
      </c>
    </row>
    <row r="282" spans="1:9" x14ac:dyDescent="0.2">
      <c r="E282">
        <f>'CR AP INT 1'!DI282</f>
        <v>0</v>
      </c>
    </row>
    <row r="283" spans="1:9" x14ac:dyDescent="0.2">
      <c r="E283">
        <f>'CR AP INT 1'!DI283</f>
        <v>0</v>
      </c>
    </row>
    <row r="284" spans="1:9" x14ac:dyDescent="0.2">
      <c r="E284">
        <f>'CR AP INT 1'!DI284</f>
        <v>0</v>
      </c>
    </row>
    <row r="285" spans="1:9" x14ac:dyDescent="0.2">
      <c r="E285">
        <f>'CR AP INT 1'!DI285</f>
        <v>0</v>
      </c>
    </row>
    <row r="286" spans="1:9" x14ac:dyDescent="0.2">
      <c r="E286">
        <f>'CR AP INT 1'!DI286</f>
        <v>0</v>
      </c>
    </row>
    <row r="287" spans="1:9" x14ac:dyDescent="0.2">
      <c r="E287">
        <f>'CR AP INT 1'!DI287</f>
        <v>0</v>
      </c>
    </row>
    <row r="288" spans="1:9" x14ac:dyDescent="0.2">
      <c r="E288">
        <f>'CR AP INT 1'!DI288</f>
        <v>0</v>
      </c>
    </row>
    <row r="289" spans="5:5" x14ac:dyDescent="0.2">
      <c r="E289">
        <f>'CR AP INT 1'!DI289</f>
        <v>0</v>
      </c>
    </row>
    <row r="290" spans="5:5" x14ac:dyDescent="0.2">
      <c r="E290">
        <f>'CR AP INT 1'!DI290</f>
        <v>0</v>
      </c>
    </row>
    <row r="291" spans="5:5" x14ac:dyDescent="0.2">
      <c r="E291">
        <f>'CR AP INT 1'!DI291</f>
        <v>0</v>
      </c>
    </row>
    <row r="292" spans="5:5" x14ac:dyDescent="0.2">
      <c r="E292">
        <f>'CR AP INT 1'!DI292</f>
        <v>0</v>
      </c>
    </row>
    <row r="293" spans="5:5" x14ac:dyDescent="0.2">
      <c r="E293">
        <f>'CR AP INT 1'!DI293</f>
        <v>0</v>
      </c>
    </row>
    <row r="294" spans="5:5" x14ac:dyDescent="0.2">
      <c r="E294">
        <f>'CR AP INT 1'!DI294</f>
        <v>0</v>
      </c>
    </row>
    <row r="295" spans="5:5" x14ac:dyDescent="0.2">
      <c r="E295">
        <f>'CR AP INT 1'!DI295</f>
        <v>0</v>
      </c>
    </row>
    <row r="296" spans="5:5" x14ac:dyDescent="0.2">
      <c r="E296">
        <f>'CR AP INT 1'!DI296</f>
        <v>0</v>
      </c>
    </row>
    <row r="297" spans="5:5" x14ac:dyDescent="0.2">
      <c r="E297">
        <f>'CR AP INT 1'!DI297</f>
        <v>0</v>
      </c>
    </row>
    <row r="298" spans="5:5" x14ac:dyDescent="0.2">
      <c r="E298">
        <f>'CR AP INT 1'!DI298</f>
        <v>0</v>
      </c>
    </row>
    <row r="299" spans="5:5" x14ac:dyDescent="0.2">
      <c r="E299">
        <f>'CR AP INT 1'!DI299</f>
        <v>0</v>
      </c>
    </row>
    <row r="300" spans="5:5" x14ac:dyDescent="0.2">
      <c r="E300">
        <f>'CR AP INT 1'!DI300</f>
        <v>0</v>
      </c>
    </row>
    <row r="301" spans="5:5" x14ac:dyDescent="0.2">
      <c r="E301">
        <f>'CR AP INT 1'!DI301</f>
        <v>0</v>
      </c>
    </row>
    <row r="302" spans="5:5" x14ac:dyDescent="0.2">
      <c r="E302">
        <f>'CR AP INT 1'!DI302</f>
        <v>0</v>
      </c>
    </row>
    <row r="303" spans="5:5" x14ac:dyDescent="0.2">
      <c r="E303">
        <f>'CR AP INT 1'!DI303</f>
        <v>0</v>
      </c>
    </row>
    <row r="304" spans="5:5" x14ac:dyDescent="0.2">
      <c r="E304">
        <f>'CR AP INT 1'!DI304</f>
        <v>0</v>
      </c>
    </row>
    <row r="305" spans="5:5" x14ac:dyDescent="0.2">
      <c r="E305">
        <f>'CR AP INT 1'!DI305</f>
        <v>0</v>
      </c>
    </row>
    <row r="306" spans="5:5" x14ac:dyDescent="0.2">
      <c r="E306">
        <f>'CR AP INT 1'!DI306</f>
        <v>0</v>
      </c>
    </row>
    <row r="307" spans="5:5" x14ac:dyDescent="0.2">
      <c r="E307">
        <f>'CR AP INT 1'!DI307</f>
        <v>0</v>
      </c>
    </row>
    <row r="308" spans="5:5" x14ac:dyDescent="0.2">
      <c r="E308">
        <f>'CR AP INT 1'!DI308</f>
        <v>0</v>
      </c>
    </row>
    <row r="309" spans="5:5" x14ac:dyDescent="0.2">
      <c r="E309">
        <f>'CR AP INT 1'!DI309</f>
        <v>0</v>
      </c>
    </row>
    <row r="310" spans="5:5" x14ac:dyDescent="0.2">
      <c r="E310">
        <f>'CR AP INT 1'!DI310</f>
        <v>0</v>
      </c>
    </row>
    <row r="311" spans="5:5" x14ac:dyDescent="0.2">
      <c r="E311">
        <f>'CR AP INT 1'!DI311</f>
        <v>0</v>
      </c>
    </row>
    <row r="312" spans="5:5" x14ac:dyDescent="0.2">
      <c r="E312">
        <f>'CR AP INT 1'!DI312</f>
        <v>0</v>
      </c>
    </row>
    <row r="313" spans="5:5" x14ac:dyDescent="0.2">
      <c r="E313">
        <f>'CR AP INT 1'!DI313</f>
        <v>0</v>
      </c>
    </row>
    <row r="314" spans="5:5" x14ac:dyDescent="0.2">
      <c r="E314">
        <f>'CR AP INT 1'!DI314</f>
        <v>0</v>
      </c>
    </row>
    <row r="315" spans="5:5" x14ac:dyDescent="0.2">
      <c r="E315">
        <f>'CR AP INT 1'!DI315</f>
        <v>0</v>
      </c>
    </row>
    <row r="316" spans="5:5" x14ac:dyDescent="0.2">
      <c r="E316">
        <f>'CR AP INT 1'!DI316</f>
        <v>0</v>
      </c>
    </row>
    <row r="317" spans="5:5" x14ac:dyDescent="0.2">
      <c r="E317">
        <f>'CR AP INT 1'!DI317</f>
        <v>0</v>
      </c>
    </row>
    <row r="318" spans="5:5" x14ac:dyDescent="0.2">
      <c r="E318">
        <f>'CR AP INT 1'!DI318</f>
        <v>0</v>
      </c>
    </row>
    <row r="319" spans="5:5" x14ac:dyDescent="0.2">
      <c r="E319">
        <f>'CR AP INT 1'!DI319</f>
        <v>0</v>
      </c>
    </row>
    <row r="320" spans="5:5" x14ac:dyDescent="0.2">
      <c r="E320">
        <f>'CR AP INT 1'!DI320</f>
        <v>0</v>
      </c>
    </row>
    <row r="321" spans="5:5" x14ac:dyDescent="0.2">
      <c r="E321">
        <f>'CR AP INT 1'!DI321</f>
        <v>0</v>
      </c>
    </row>
    <row r="322" spans="5:5" x14ac:dyDescent="0.2">
      <c r="E322">
        <f>'CR AP INT 1'!DI322</f>
        <v>0</v>
      </c>
    </row>
    <row r="323" spans="5:5" x14ac:dyDescent="0.2">
      <c r="E323">
        <f>'CR AP INT 1'!DI323</f>
        <v>0</v>
      </c>
    </row>
    <row r="324" spans="5:5" x14ac:dyDescent="0.2">
      <c r="E324">
        <f>'CR AP INT 1'!DI324</f>
        <v>0</v>
      </c>
    </row>
    <row r="325" spans="5:5" x14ac:dyDescent="0.2">
      <c r="E325">
        <f>'CR AP INT 1'!DI325</f>
        <v>0</v>
      </c>
    </row>
    <row r="326" spans="5:5" x14ac:dyDescent="0.2">
      <c r="E326">
        <f>'CR AP INT 1'!DI326</f>
        <v>0</v>
      </c>
    </row>
    <row r="327" spans="5:5" x14ac:dyDescent="0.2">
      <c r="E327">
        <f>'CR AP INT 1'!DI327</f>
        <v>0</v>
      </c>
    </row>
    <row r="328" spans="5:5" x14ac:dyDescent="0.2">
      <c r="E328">
        <f>'CR AP INT 1'!DI328</f>
        <v>0</v>
      </c>
    </row>
    <row r="329" spans="5:5" x14ac:dyDescent="0.2">
      <c r="E329">
        <f>'CR AP INT 1'!DI329</f>
        <v>0</v>
      </c>
    </row>
    <row r="330" spans="5:5" x14ac:dyDescent="0.2">
      <c r="E330">
        <f>'CR AP INT 1'!DI330</f>
        <v>0</v>
      </c>
    </row>
    <row r="331" spans="5:5" x14ac:dyDescent="0.2">
      <c r="E331">
        <f>'CR AP INT 1'!DI331</f>
        <v>0</v>
      </c>
    </row>
    <row r="332" spans="5:5" x14ac:dyDescent="0.2">
      <c r="E332">
        <f>'CR AP INT 1'!DI332</f>
        <v>0</v>
      </c>
    </row>
    <row r="333" spans="5:5" x14ac:dyDescent="0.2">
      <c r="E333">
        <f>'CR AP INT 1'!DI333</f>
        <v>0</v>
      </c>
    </row>
    <row r="334" spans="5:5" x14ac:dyDescent="0.2">
      <c r="E334">
        <f>'CR AP INT 1'!DI334</f>
        <v>0</v>
      </c>
    </row>
    <row r="335" spans="5:5" x14ac:dyDescent="0.2">
      <c r="E335">
        <f>'CR AP INT 1'!DI335</f>
        <v>0</v>
      </c>
    </row>
    <row r="336" spans="5:5" x14ac:dyDescent="0.2">
      <c r="E336">
        <f>'CR AP INT 1'!DI336</f>
        <v>0</v>
      </c>
    </row>
    <row r="337" spans="5:5" x14ac:dyDescent="0.2">
      <c r="E337">
        <f>'CR AP INT 1'!DI337</f>
        <v>0</v>
      </c>
    </row>
    <row r="338" spans="5:5" x14ac:dyDescent="0.2">
      <c r="E338">
        <f>'CR AP INT 1'!DI338</f>
        <v>0</v>
      </c>
    </row>
    <row r="339" spans="5:5" x14ac:dyDescent="0.2">
      <c r="E339">
        <f>'CR AP INT 1'!DI339</f>
        <v>0</v>
      </c>
    </row>
    <row r="340" spans="5:5" x14ac:dyDescent="0.2">
      <c r="E340">
        <f>'CR AP INT 1'!DI340</f>
        <v>0</v>
      </c>
    </row>
    <row r="341" spans="5:5" x14ac:dyDescent="0.2">
      <c r="E341">
        <f>'CR AP INT 1'!DI341</f>
        <v>0</v>
      </c>
    </row>
    <row r="342" spans="5:5" x14ac:dyDescent="0.2">
      <c r="E342">
        <f>'CR AP INT 1'!DI342</f>
        <v>0</v>
      </c>
    </row>
    <row r="343" spans="5:5" x14ac:dyDescent="0.2">
      <c r="E343">
        <f>'CR AP INT 1'!DI343</f>
        <v>0</v>
      </c>
    </row>
    <row r="344" spans="5:5" x14ac:dyDescent="0.2">
      <c r="E344">
        <f>'CR AP INT 1'!DI344</f>
        <v>0</v>
      </c>
    </row>
    <row r="345" spans="5:5" x14ac:dyDescent="0.2">
      <c r="E345">
        <f>'CR AP INT 1'!DI345</f>
        <v>0</v>
      </c>
    </row>
    <row r="346" spans="5:5" x14ac:dyDescent="0.2">
      <c r="E346">
        <f>'CR AP INT 1'!DI346</f>
        <v>0</v>
      </c>
    </row>
    <row r="347" spans="5:5" x14ac:dyDescent="0.2">
      <c r="E347">
        <f>'CR AP INT 1'!DI347</f>
        <v>0</v>
      </c>
    </row>
    <row r="348" spans="5:5" x14ac:dyDescent="0.2">
      <c r="E348">
        <f>'CR AP INT 1'!DI348</f>
        <v>0</v>
      </c>
    </row>
    <row r="349" spans="5:5" x14ac:dyDescent="0.2">
      <c r="E349">
        <f>'CR AP INT 1'!DI349</f>
        <v>0</v>
      </c>
    </row>
    <row r="350" spans="5:5" x14ac:dyDescent="0.2">
      <c r="E350">
        <f>'CR AP INT 1'!DI350</f>
        <v>0</v>
      </c>
    </row>
    <row r="351" spans="5:5" x14ac:dyDescent="0.2">
      <c r="E351">
        <f>'CR AP INT 1'!DI351</f>
        <v>0</v>
      </c>
    </row>
    <row r="352" spans="5:5" x14ac:dyDescent="0.2">
      <c r="E352">
        <f>'CR AP INT 1'!DI352</f>
        <v>0</v>
      </c>
    </row>
    <row r="353" spans="5:5" x14ac:dyDescent="0.2">
      <c r="E353">
        <f>'CR AP INT 1'!DI353</f>
        <v>0</v>
      </c>
    </row>
    <row r="354" spans="5:5" x14ac:dyDescent="0.2">
      <c r="E354">
        <f>'CR AP INT 1'!DI354</f>
        <v>0</v>
      </c>
    </row>
    <row r="355" spans="5:5" x14ac:dyDescent="0.2">
      <c r="E355">
        <f>'CR AP INT 1'!DI355</f>
        <v>0</v>
      </c>
    </row>
    <row r="356" spans="5:5" x14ac:dyDescent="0.2">
      <c r="E356">
        <f>'CR AP INT 1'!DI356</f>
        <v>0</v>
      </c>
    </row>
    <row r="357" spans="5:5" x14ac:dyDescent="0.2">
      <c r="E357">
        <f>'CR AP INT 1'!DI357</f>
        <v>0</v>
      </c>
    </row>
    <row r="358" spans="5:5" x14ac:dyDescent="0.2">
      <c r="E358">
        <f>'CR AP INT 1'!DI358</f>
        <v>0</v>
      </c>
    </row>
    <row r="359" spans="5:5" x14ac:dyDescent="0.2">
      <c r="E359">
        <f>'CR AP INT 1'!DI359</f>
        <v>0</v>
      </c>
    </row>
    <row r="360" spans="5:5" x14ac:dyDescent="0.2">
      <c r="E360">
        <f>'CR AP INT 1'!DI360</f>
        <v>0</v>
      </c>
    </row>
    <row r="361" spans="5:5" x14ac:dyDescent="0.2">
      <c r="E361">
        <f>'CR AP INT 1'!DI361</f>
        <v>0</v>
      </c>
    </row>
    <row r="362" spans="5:5" x14ac:dyDescent="0.2">
      <c r="E362">
        <f>'CR AP INT 1'!DI362</f>
        <v>0</v>
      </c>
    </row>
    <row r="363" spans="5:5" x14ac:dyDescent="0.2">
      <c r="E363">
        <f>'CR AP INT 1'!DI363</f>
        <v>0</v>
      </c>
    </row>
    <row r="364" spans="5:5" x14ac:dyDescent="0.2">
      <c r="E364">
        <f>'CR AP INT 1'!DI364</f>
        <v>0</v>
      </c>
    </row>
    <row r="365" spans="5:5" x14ac:dyDescent="0.2">
      <c r="E365">
        <f>'CR AP INT 1'!DI365</f>
        <v>0</v>
      </c>
    </row>
    <row r="366" spans="5:5" x14ac:dyDescent="0.2">
      <c r="E366">
        <f>'CR AP INT 1'!DI366</f>
        <v>0</v>
      </c>
    </row>
    <row r="367" spans="5:5" x14ac:dyDescent="0.2">
      <c r="E367">
        <f>'CR AP INT 1'!DI367</f>
        <v>0</v>
      </c>
    </row>
    <row r="368" spans="5:5" x14ac:dyDescent="0.2">
      <c r="E368">
        <f>'CR AP INT 1'!DI368</f>
        <v>0</v>
      </c>
    </row>
    <row r="369" spans="5:5" x14ac:dyDescent="0.2">
      <c r="E369">
        <f>'CR AP INT 1'!DI369</f>
        <v>0</v>
      </c>
    </row>
    <row r="370" spans="5:5" x14ac:dyDescent="0.2">
      <c r="E370">
        <f>'CR AP INT 1'!DI370</f>
        <v>0</v>
      </c>
    </row>
    <row r="371" spans="5:5" x14ac:dyDescent="0.2">
      <c r="E371">
        <f>'CR AP INT 1'!DI371</f>
        <v>0</v>
      </c>
    </row>
    <row r="372" spans="5:5" x14ac:dyDescent="0.2">
      <c r="E372">
        <f>'CR AP INT 1'!DI372</f>
        <v>0</v>
      </c>
    </row>
    <row r="373" spans="5:5" x14ac:dyDescent="0.2">
      <c r="E373">
        <f>'CR AP INT 1'!DI373</f>
        <v>0</v>
      </c>
    </row>
    <row r="374" spans="5:5" x14ac:dyDescent="0.2">
      <c r="E374">
        <f>'CR AP INT 1'!DI374</f>
        <v>0</v>
      </c>
    </row>
    <row r="375" spans="5:5" x14ac:dyDescent="0.2">
      <c r="E375">
        <f>'CR AP INT 1'!DI375</f>
        <v>0</v>
      </c>
    </row>
    <row r="376" spans="5:5" x14ac:dyDescent="0.2">
      <c r="E376">
        <f>'CR AP INT 1'!DI376</f>
        <v>0</v>
      </c>
    </row>
    <row r="377" spans="5:5" x14ac:dyDescent="0.2">
      <c r="E377">
        <f>'CR AP INT 1'!DI377</f>
        <v>0</v>
      </c>
    </row>
    <row r="378" spans="5:5" x14ac:dyDescent="0.2">
      <c r="E378">
        <f>'CR AP INT 1'!DI378</f>
        <v>0</v>
      </c>
    </row>
    <row r="379" spans="5:5" x14ac:dyDescent="0.2">
      <c r="E379">
        <f>'CR AP INT 1'!DI379</f>
        <v>0</v>
      </c>
    </row>
    <row r="380" spans="5:5" x14ac:dyDescent="0.2">
      <c r="E380">
        <f>'CR AP INT 1'!DI380</f>
        <v>0</v>
      </c>
    </row>
    <row r="381" spans="5:5" x14ac:dyDescent="0.2">
      <c r="E381">
        <f>'CR AP INT 1'!DI381</f>
        <v>0</v>
      </c>
    </row>
    <row r="382" spans="5:5" x14ac:dyDescent="0.2">
      <c r="E382">
        <f>'CR AP INT 1'!DI382</f>
        <v>0</v>
      </c>
    </row>
    <row r="383" spans="5:5" x14ac:dyDescent="0.2">
      <c r="E383">
        <f>'CR AP INT 1'!DI383</f>
        <v>0</v>
      </c>
    </row>
    <row r="384" spans="5:5" x14ac:dyDescent="0.2">
      <c r="E384">
        <f>'CR AP INT 1'!DI384</f>
        <v>0</v>
      </c>
    </row>
    <row r="385" spans="5:5" x14ac:dyDescent="0.2">
      <c r="E385">
        <f>'CR AP INT 1'!DI385</f>
        <v>0</v>
      </c>
    </row>
    <row r="386" spans="5:5" x14ac:dyDescent="0.2">
      <c r="E386">
        <f>'CR AP INT 1'!DI386</f>
        <v>0</v>
      </c>
    </row>
    <row r="387" spans="5:5" x14ac:dyDescent="0.2">
      <c r="E387">
        <f>'CR AP INT 1'!DI387</f>
        <v>0</v>
      </c>
    </row>
    <row r="388" spans="5:5" x14ac:dyDescent="0.2">
      <c r="E388">
        <f>'CR AP INT 1'!DI388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EI388"/>
  <sheetViews>
    <sheetView zoomScaleNormal="100" workbookViewId="0">
      <selection activeCell="T2" sqref="T2"/>
    </sheetView>
  </sheetViews>
  <sheetFormatPr baseColWidth="10" defaultColWidth="10" defaultRowHeight="14.25" x14ac:dyDescent="0.2"/>
  <cols>
    <col min="1" max="1" width="5" style="140" bestFit="1" customWidth="1"/>
    <col min="2" max="3" width="6.375" style="140" bestFit="1" customWidth="1"/>
    <col min="4" max="4" width="10" style="140"/>
    <col min="5" max="5" width="17.625" style="140" bestFit="1" customWidth="1"/>
    <col min="6" max="6" width="18" style="140" bestFit="1" customWidth="1"/>
    <col min="7" max="7" width="14.75" style="140" customWidth="1"/>
    <col min="8" max="8" width="14.75" style="138" customWidth="1"/>
    <col min="9" max="9" width="13.5" style="140" bestFit="1" customWidth="1"/>
    <col min="10" max="10" width="10.875" style="153" bestFit="1" customWidth="1"/>
    <col min="11" max="11" width="10.875" style="140" customWidth="1"/>
    <col min="12" max="12" width="10.875" style="153" customWidth="1"/>
    <col min="13" max="13" width="14.5" style="140" bestFit="1" customWidth="1"/>
    <col min="14" max="14" width="13.125" style="140" bestFit="1" customWidth="1"/>
    <col min="15" max="15" width="6.375" style="140" customWidth="1"/>
    <col min="16" max="16" width="13.125" style="140" bestFit="1" customWidth="1"/>
    <col min="17" max="17" width="10.125" style="140" bestFit="1" customWidth="1"/>
    <col min="18" max="18" width="10" style="140"/>
    <col min="19" max="19" width="13.5" style="140" bestFit="1" customWidth="1"/>
    <col min="20" max="26" width="10" style="140"/>
    <col min="27" max="27" width="8.625" style="142" bestFit="1" customWidth="1"/>
    <col min="28" max="28" width="32.125" style="142" bestFit="1" customWidth="1"/>
    <col min="29" max="29" width="8.625" style="154" bestFit="1" customWidth="1"/>
    <col min="30" max="30" width="11.375" style="140" bestFit="1" customWidth="1"/>
    <col min="31" max="31" width="13.5" style="140" bestFit="1" customWidth="1"/>
    <col min="32" max="32" width="11.375" style="144" bestFit="1" customWidth="1"/>
    <col min="33" max="33" width="30.625" style="140" bestFit="1" customWidth="1"/>
    <col min="34" max="54" width="10" style="140"/>
    <col min="55" max="55" width="17.625" style="140" bestFit="1" customWidth="1"/>
    <col min="56" max="56" width="18" style="140" bestFit="1" customWidth="1"/>
    <col min="57" max="57" width="15.625" style="140" bestFit="1" customWidth="1"/>
    <col min="58" max="58" width="14.75" style="140" customWidth="1"/>
    <col min="59" max="59" width="13.5" style="140" bestFit="1" customWidth="1"/>
    <col min="60" max="60" width="10.875" style="140" bestFit="1" customWidth="1"/>
    <col min="61" max="63" width="10.875" style="140" customWidth="1"/>
    <col min="64" max="64" width="13.125" style="140" bestFit="1" customWidth="1"/>
    <col min="65" max="65" width="5.875" style="140" customWidth="1"/>
    <col min="66" max="66" width="13.125" style="140" bestFit="1" customWidth="1"/>
    <col min="67" max="67" width="10.125" style="140" bestFit="1" customWidth="1"/>
    <col min="68" max="68" width="10" style="140"/>
    <col min="69" max="69" width="13.5" style="140" bestFit="1" customWidth="1"/>
    <col min="70" max="78" width="10" style="140"/>
    <col min="79" max="79" width="3.875" style="140" bestFit="1" customWidth="1"/>
    <col min="80" max="80" width="16.25" style="140" bestFit="1" customWidth="1"/>
    <col min="81" max="81" width="7.875" style="140" bestFit="1" customWidth="1"/>
    <col min="82" max="82" width="16.375" style="140" bestFit="1" customWidth="1"/>
    <col min="83" max="84" width="16.375" style="140" customWidth="1"/>
    <col min="85" max="85" width="11.375" style="140" bestFit="1" customWidth="1"/>
    <col min="86" max="86" width="9.625" style="140" bestFit="1" customWidth="1"/>
    <col min="87" max="87" width="9.875" style="140" bestFit="1" customWidth="1"/>
    <col min="88" max="88" width="10" style="140"/>
    <col min="89" max="89" width="13.375" style="140" bestFit="1" customWidth="1"/>
    <col min="90" max="90" width="22.5" style="146" customWidth="1"/>
    <col min="91" max="91" width="3.125" style="140" customWidth="1"/>
    <col min="92" max="92" width="15.5" style="140" customWidth="1"/>
    <col min="93" max="93" width="14.5" style="140" bestFit="1" customWidth="1"/>
    <col min="94" max="94" width="15" style="140" bestFit="1" customWidth="1"/>
    <col min="95" max="95" width="11.375" style="140" bestFit="1" customWidth="1"/>
    <col min="96" max="104" width="10" style="140"/>
    <col min="105" max="105" width="13" bestFit="1" customWidth="1"/>
    <col min="106" max="106" width="12.125" bestFit="1" customWidth="1"/>
    <col min="107" max="107" width="11.125" bestFit="1" customWidth="1"/>
    <col min="108" max="108" width="9.375" bestFit="1" customWidth="1"/>
    <col min="109" max="109" width="10.625" bestFit="1" customWidth="1"/>
    <col min="110" max="110" width="10.625" customWidth="1"/>
    <col min="111" max="111" width="18.375" customWidth="1"/>
    <col min="112" max="112" width="9.375" style="140" customWidth="1"/>
    <col min="113" max="113" width="16.875" bestFit="1" customWidth="1"/>
    <col min="114" max="114" width="40.75" customWidth="1"/>
    <col min="115" max="115" width="16.875" customWidth="1"/>
    <col min="116" max="116" width="28.625" customWidth="1"/>
    <col min="117" max="117" width="19.375" style="150" customWidth="1"/>
    <col min="118" max="118" width="3.125" customWidth="1"/>
    <col min="119" max="119" width="15.875" customWidth="1"/>
    <col min="120" max="120" width="4.625" hidden="1" customWidth="1"/>
    <col min="121" max="121" width="16.125" customWidth="1"/>
    <col min="123" max="123" width="11.375" customWidth="1"/>
    <col min="126" max="126" width="13.875" style="151" bestFit="1" customWidth="1"/>
    <col min="127" max="127" width="21.75" style="151" customWidth="1"/>
    <col min="128" max="128" width="7.375" style="151" customWidth="1"/>
    <col min="131" max="132" width="9.5" style="151" customWidth="1"/>
    <col min="133" max="133" width="13.75" style="151" customWidth="1"/>
    <col min="136" max="136" width="9.5" style="151" customWidth="1"/>
    <col min="140" max="16384" width="10" style="140"/>
  </cols>
  <sheetData>
    <row r="1" spans="1:139" s="137" customFormat="1" ht="21" x14ac:dyDescent="0.35">
      <c r="A1" s="137" t="s">
        <v>1303</v>
      </c>
      <c r="B1" s="137" t="s">
        <v>1304</v>
      </c>
      <c r="C1" s="137" t="s">
        <v>1305</v>
      </c>
      <c r="D1" s="137" t="s">
        <v>1306</v>
      </c>
      <c r="E1" s="137" t="s">
        <v>1307</v>
      </c>
      <c r="F1" s="138" t="str">
        <f>'CR AP'!D45</f>
        <v>Lokalita</v>
      </c>
      <c r="G1" s="138" t="str">
        <f>'CR AP'!E45</f>
        <v>Skrátený kód dielu</v>
      </c>
      <c r="H1" s="139" t="s">
        <v>37</v>
      </c>
      <c r="I1" s="138" t="str">
        <f>'CR AP'!G45</f>
        <v>plodina</v>
      </c>
      <c r="J1" s="138" t="str">
        <f>'CR AP'!H45</f>
        <v>ha</v>
      </c>
      <c r="K1" s="138" t="str">
        <f>'CR AP'!I45</f>
        <v>plodina</v>
      </c>
      <c r="L1" s="138" t="str">
        <f>'CR AP'!J45</f>
        <v>ha</v>
      </c>
      <c r="M1" s="138" t="str">
        <f>K1</f>
        <v>plodina</v>
      </c>
      <c r="N1" s="140" t="str">
        <f>IF(L1=0,J1,L1)</f>
        <v>ha</v>
      </c>
      <c r="O1" s="137" t="s">
        <v>1308</v>
      </c>
      <c r="P1" s="137" t="s">
        <v>1309</v>
      </c>
      <c r="Q1" s="137" t="str">
        <f>L1</f>
        <v>ha</v>
      </c>
      <c r="R1" s="137" t="s">
        <v>1310</v>
      </c>
      <c r="S1" s="137" t="s">
        <v>1311</v>
      </c>
      <c r="AA1" s="141" t="s">
        <v>1312</v>
      </c>
      <c r="AB1" s="142"/>
      <c r="AC1" s="143" t="s">
        <v>1313</v>
      </c>
      <c r="AD1" s="140">
        <v>0</v>
      </c>
      <c r="AE1" s="140" t="s">
        <v>1314</v>
      </c>
      <c r="AF1" s="144" t="s">
        <v>1308</v>
      </c>
      <c r="AG1" s="140" t="s">
        <v>1315</v>
      </c>
      <c r="BA1" s="137" t="s">
        <v>1316</v>
      </c>
      <c r="BB1" s="140" t="str">
        <f t="shared" ref="BB1:BB64" si="0">D1</f>
        <v>Polizze</v>
      </c>
      <c r="BC1" s="140" t="str">
        <f t="shared" ref="BC1:BC64" si="1">E1</f>
        <v>Betr</v>
      </c>
      <c r="BD1" s="140" t="str">
        <f t="shared" ref="BD1:BD64" si="2">F1</f>
        <v>Lokalita</v>
      </c>
      <c r="BE1" s="140" t="str">
        <f t="shared" ref="BE1:BE64" si="3">G1</f>
        <v>Skrátený kód dielu</v>
      </c>
      <c r="BF1" s="140" t="str">
        <f t="shared" ref="BF1:BF64" si="4">H1</f>
        <v>Parcela</v>
      </c>
      <c r="BG1" s="140" t="str">
        <f t="shared" ref="BG1:BG64" si="5">I1</f>
        <v>plodina</v>
      </c>
      <c r="BH1" s="140" t="str">
        <f t="shared" ref="BH1:BH64" si="6">J1</f>
        <v>ha</v>
      </c>
      <c r="BI1" s="140" t="str">
        <f t="shared" ref="BI1:BI64" si="7">K1</f>
        <v>plodina</v>
      </c>
      <c r="BJ1" s="140" t="str">
        <f t="shared" ref="BJ1:BJ64" si="8">L1</f>
        <v>ha</v>
      </c>
      <c r="BK1" s="140" t="str">
        <f t="shared" ref="BK1:BK64" si="9">M1</f>
        <v>plodina</v>
      </c>
      <c r="BL1" s="140" t="str">
        <f t="shared" ref="BL1:BL64" si="10">N1</f>
        <v>ha</v>
      </c>
      <c r="BM1" s="140" t="str">
        <f t="shared" ref="BM1:BM64" si="11">O1</f>
        <v>SZ</v>
      </c>
      <c r="BN1" s="140" t="str">
        <f t="shared" ref="BN1:BN64" si="12">P1</f>
        <v>BEZ neu</v>
      </c>
      <c r="BO1" s="140" t="str">
        <f t="shared" ref="BO1:BO64" si="13">Q1</f>
        <v>ha</v>
      </c>
      <c r="BP1" s="140" t="str">
        <f t="shared" ref="BP1:BP64" si="14">R1</f>
        <v>Sorte Obst</v>
      </c>
      <c r="BQ1" s="140" t="str">
        <f t="shared" ref="BQ1:BQ64" si="15">S1</f>
        <v>Hektarwert Obst</v>
      </c>
      <c r="CA1" s="140" t="s">
        <v>1317</v>
      </c>
      <c r="CB1" s="140" t="str">
        <f>BB1</f>
        <v>Polizze</v>
      </c>
      <c r="CC1" s="140" t="str">
        <f>BC1</f>
        <v>Betr</v>
      </c>
      <c r="CD1" s="140" t="str">
        <f>BD1</f>
        <v>Lokalita</v>
      </c>
      <c r="CE1" s="140" t="str">
        <f>BE1</f>
        <v>Skrátený kód dielu</v>
      </c>
      <c r="CF1" s="140" t="str">
        <f>BF1</f>
        <v>Parcela</v>
      </c>
      <c r="CG1" s="140" t="str">
        <f>BK1</f>
        <v>plodina</v>
      </c>
      <c r="CH1" s="140" t="str">
        <f>BM1</f>
        <v>SZ</v>
      </c>
      <c r="CI1" s="140" t="str">
        <f>BL1</f>
        <v>ha</v>
      </c>
      <c r="CM1" s="140"/>
      <c r="CN1" s="145" t="s">
        <v>1318</v>
      </c>
      <c r="CO1" s="145" t="s">
        <v>1319</v>
      </c>
      <c r="CP1" s="146"/>
      <c r="CQ1" s="140"/>
      <c r="DA1" t="s">
        <v>1320</v>
      </c>
      <c r="DB1" t="s">
        <v>1321</v>
      </c>
      <c r="DC1" t="s">
        <v>35</v>
      </c>
      <c r="DD1" t="s">
        <v>36</v>
      </c>
      <c r="DE1" t="s">
        <v>1322</v>
      </c>
      <c r="DF1" t="s">
        <v>1323</v>
      </c>
      <c r="DG1" t="s">
        <v>1324</v>
      </c>
      <c r="DH1" s="140" t="s">
        <v>37</v>
      </c>
      <c r="DI1" s="147" t="s">
        <v>1325</v>
      </c>
      <c r="DJ1"/>
      <c r="DK1" t="s">
        <v>1326</v>
      </c>
      <c r="DL1"/>
      <c r="DM1" s="148"/>
      <c r="DN1"/>
      <c r="DO1" s="149" t="s">
        <v>1318</v>
      </c>
      <c r="DP1" s="150"/>
      <c r="DQ1" s="149" t="s">
        <v>1319</v>
      </c>
      <c r="DR1" t="s">
        <v>1327</v>
      </c>
      <c r="DS1" t="s">
        <v>1328</v>
      </c>
      <c r="DT1" t="s">
        <v>1329</v>
      </c>
      <c r="DU1"/>
      <c r="DV1" s="151" t="s">
        <v>1330</v>
      </c>
      <c r="DW1" s="151" t="s">
        <v>1331</v>
      </c>
      <c r="DX1" s="151" t="s">
        <v>1332</v>
      </c>
      <c r="DY1"/>
      <c r="DZ1"/>
      <c r="EA1" s="151"/>
      <c r="EB1" s="151"/>
      <c r="EC1" s="151"/>
      <c r="ED1" s="145"/>
      <c r="EE1" s="152"/>
      <c r="EF1" s="151"/>
      <c r="EG1"/>
      <c r="EH1" s="150"/>
      <c r="EI1"/>
    </row>
    <row r="2" spans="1:139" x14ac:dyDescent="0.2">
      <c r="A2" s="140">
        <f>IF(L2="",0,1)</f>
        <v>1</v>
      </c>
      <c r="B2" s="140">
        <f>A2</f>
        <v>1</v>
      </c>
      <c r="C2" s="140">
        <f>B2</f>
        <v>1</v>
      </c>
      <c r="D2" s="140">
        <f>'CR AP'!A154</f>
        <v>0</v>
      </c>
      <c r="E2" s="140">
        <f>'CR AP'!B154</f>
        <v>0</v>
      </c>
      <c r="F2" s="144">
        <f>'CR AP'!D154</f>
        <v>0</v>
      </c>
      <c r="G2" s="144">
        <f>'CR AP'!E154</f>
        <v>0</v>
      </c>
      <c r="H2" s="144">
        <f>'CR AP'!F154</f>
        <v>0</v>
      </c>
      <c r="I2" s="144">
        <f>'CR AP'!G154</f>
        <v>0</v>
      </c>
      <c r="J2" s="153">
        <f>'CR AP'!H154</f>
        <v>0</v>
      </c>
      <c r="K2" s="144">
        <f>'CR AP'!I154</f>
        <v>0</v>
      </c>
      <c r="L2" s="153">
        <f>'CR AP'!J154</f>
        <v>0</v>
      </c>
      <c r="M2" s="140">
        <f>K2</f>
        <v>0</v>
      </c>
      <c r="N2" s="140">
        <f>IF(L2=0,J2,L2)</f>
        <v>0</v>
      </c>
      <c r="O2" s="140" t="e">
        <f t="shared" ref="O2:O65" si="16">VLOOKUP(M2,AB:AC,2,0)</f>
        <v>#N/A</v>
      </c>
      <c r="P2" s="140" t="e">
        <f t="shared" ref="P2:P65" si="17">VLOOKUP(O2,AA:AB,2,0)</f>
        <v>#N/A</v>
      </c>
      <c r="Q2" s="153">
        <f>'CR AP'!J154</f>
        <v>0</v>
      </c>
      <c r="R2" s="140">
        <f>'CR AP'!L154</f>
        <v>0</v>
      </c>
      <c r="S2" s="140">
        <f>'CR AP'!M154</f>
        <v>0</v>
      </c>
      <c r="AA2" s="142" t="s">
        <v>1308</v>
      </c>
      <c r="AB2" s="142" t="s">
        <v>1333</v>
      </c>
      <c r="AC2" s="154" t="s">
        <v>1308</v>
      </c>
      <c r="AD2" s="140">
        <v>1</v>
      </c>
      <c r="AF2" s="144" t="s">
        <v>1334</v>
      </c>
      <c r="AG2" s="140" t="s">
        <v>1335</v>
      </c>
      <c r="BA2" s="140">
        <f t="shared" ref="BA2:BA65" si="18">SMALL(C2:C351,1)</f>
        <v>1</v>
      </c>
      <c r="BB2" s="140">
        <f t="shared" si="0"/>
        <v>0</v>
      </c>
      <c r="BC2" s="140">
        <f t="shared" si="1"/>
        <v>0</v>
      </c>
      <c r="BD2" s="140">
        <f t="shared" si="2"/>
        <v>0</v>
      </c>
      <c r="BE2" s="140">
        <f t="shared" si="3"/>
        <v>0</v>
      </c>
      <c r="BF2" s="144">
        <f t="shared" si="4"/>
        <v>0</v>
      </c>
      <c r="BG2" s="140">
        <f t="shared" si="5"/>
        <v>0</v>
      </c>
      <c r="BH2" s="140">
        <f t="shared" si="6"/>
        <v>0</v>
      </c>
      <c r="BI2" s="140">
        <f t="shared" si="7"/>
        <v>0</v>
      </c>
      <c r="BJ2" s="140">
        <f t="shared" si="8"/>
        <v>0</v>
      </c>
      <c r="BK2" s="140">
        <f t="shared" si="9"/>
        <v>0</v>
      </c>
      <c r="BL2" s="140">
        <f t="shared" si="10"/>
        <v>0</v>
      </c>
      <c r="BM2" s="140" t="e">
        <f t="shared" si="11"/>
        <v>#N/A</v>
      </c>
      <c r="BN2" s="140" t="e">
        <f t="shared" si="12"/>
        <v>#N/A</v>
      </c>
      <c r="BO2" s="140">
        <f t="shared" si="13"/>
        <v>0</v>
      </c>
      <c r="BP2" s="140">
        <f t="shared" si="14"/>
        <v>0</v>
      </c>
      <c r="BQ2" s="140">
        <f t="shared" si="15"/>
        <v>0</v>
      </c>
      <c r="CA2" s="140" t="str">
        <f t="shared" ref="CA2:CA65" si="19">IF(CB2="","",CQ2)</f>
        <v/>
      </c>
      <c r="CB2" s="146" t="str">
        <f>IF(ISNA($BM2),"",BB2)</f>
        <v/>
      </c>
      <c r="CC2" s="146" t="str">
        <f>IF(ISNA($BM2),"",BC2)</f>
        <v/>
      </c>
      <c r="CD2" s="146" t="str">
        <f>IF(ISNA($BM2),"",BD2)</f>
        <v/>
      </c>
      <c r="CE2" s="146" t="str">
        <f>IF(ISNA($BM2),"",BE2)</f>
        <v/>
      </c>
      <c r="CF2" s="146" t="str">
        <f>IF(ISNA($BM2),"",BF2)</f>
        <v/>
      </c>
      <c r="CG2" s="146" t="str">
        <f t="shared" ref="CG2:CG65" si="20">IF(ISNA($BM2),"",BK2)</f>
        <v/>
      </c>
      <c r="CH2" s="146" t="str">
        <f t="shared" ref="CH2:CH65" si="21">IF(ISNA($BM2),"",BM2)</f>
        <v/>
      </c>
      <c r="CI2" s="146" t="str">
        <f t="shared" ref="CI2:CI65" si="22">IF(ISNA($BM2),"",BL2)</f>
        <v/>
      </c>
      <c r="CL2" s="155"/>
      <c r="CN2" s="145">
        <f>SUM(CI:CI)</f>
        <v>0</v>
      </c>
      <c r="CO2" s="156">
        <f>'CR AP'!J388</f>
        <v>0</v>
      </c>
      <c r="CQ2" s="140">
        <v>273</v>
      </c>
      <c r="DA2" t="str">
        <f>IF($DR2=0,"",VLOOKUP($DR2,$CA:$CI,2,FALSE))</f>
        <v/>
      </c>
      <c r="DB2" t="str">
        <f t="shared" ref="DB2:DB65" si="23">IF($DR2=0,"",VLOOKUP($DR2,$CA:$CI,3,FALSE))</f>
        <v/>
      </c>
      <c r="DC2" t="str">
        <f t="shared" ref="DC2:DC65" si="24">IF($DR2=0,"",VLOOKUP($DR2,$CA:$CI,4,FALSE))</f>
        <v/>
      </c>
      <c r="DD2" t="str">
        <f t="shared" ref="DD2:DD65" si="25">IF($DR2=0,"",VLOOKUP($DR2,$CA:$CI,5,FALSE))</f>
        <v/>
      </c>
      <c r="DE2" t="str">
        <f t="shared" ref="DE2:DE65" si="26">IF($DR2=0,"",VLOOKUP($DR2,$CA:$CI,8,FALSE))</f>
        <v/>
      </c>
      <c r="DF2" t="str">
        <f>IF($DR2=0,"",VLOOKUP($DR2,$CA:$CI,9,FALSE))</f>
        <v/>
      </c>
      <c r="DG2" t="str">
        <f t="shared" ref="DG2:DG65" si="27">IF(CK2=0,DX2,CK2)</f>
        <v/>
      </c>
      <c r="DH2" s="140" t="str">
        <f t="shared" ref="DH2:DH33" si="28">IF($DR2=0,"",VLOOKUP($DR2,$CA:$CF,6,FALSE))</f>
        <v/>
      </c>
      <c r="DI2" t="str">
        <f>IF($DR2=0,"","ano")</f>
        <v/>
      </c>
      <c r="DJ2" s="157"/>
      <c r="DK2" t="str">
        <f t="shared" ref="DK2:DK65" si="29">IF($DR2=0,"",VLOOKUP($DR2,CA:CH,7,FALSE))</f>
        <v/>
      </c>
      <c r="DL2" s="140"/>
      <c r="DM2" s="158"/>
      <c r="DO2" s="149">
        <f>CN2</f>
        <v>0</v>
      </c>
      <c r="DQ2" s="159">
        <f>CO2</f>
        <v>0</v>
      </c>
      <c r="DR2">
        <f>IFERROR(DS2,0)</f>
        <v>0</v>
      </c>
      <c r="DS2" t="e">
        <f t="shared" ref="DS2:DS65" si="30">LARGE(CA:CA,DT2)</f>
        <v>#NUM!</v>
      </c>
      <c r="DT2">
        <f>1</f>
        <v>1</v>
      </c>
      <c r="DV2" s="151" t="str">
        <f>IF($DK2="","",IF(VLOOKUP($DK2,'CR AP'!D$17:J$33,6,0)="",VLOOKUP($DK2,'CR AP'!D$17:J$33,4,0),VLOOKUP($DK2,'CR AP'!D$17:J$33,6,0)))</f>
        <v/>
      </c>
      <c r="DW2" s="151" t="str">
        <f>IF($DK2="","",IF(VLOOKUP($DK2,'CR AP'!D$17:M$33,5,0)="",VLOOKUP($DK2,'CR AP'!D$17:M$33,4,0),VLOOKUP($DK2,'CR AP'!D$17:M$33,5,0)))</f>
        <v/>
      </c>
      <c r="DX2" s="151" t="str">
        <f>IF('CR AP'!I7="Agrar Basis",DW2,DV2)</f>
        <v/>
      </c>
      <c r="ED2" s="151"/>
    </row>
    <row r="3" spans="1:139" ht="20.25" x14ac:dyDescent="0.3">
      <c r="A3" s="140">
        <f t="shared" ref="A3:A66" si="31">IF(L3="",0,1)</f>
        <v>1</v>
      </c>
      <c r="B3" s="140">
        <f>SUM(A$2:A3)</f>
        <v>2</v>
      </c>
      <c r="C3" s="140">
        <f>IF(B3=B2,500,B3)</f>
        <v>2</v>
      </c>
      <c r="D3" s="140">
        <f>'CR AP'!A155</f>
        <v>0</v>
      </c>
      <c r="E3" s="140">
        <f>'CR AP'!B155</f>
        <v>0</v>
      </c>
      <c r="F3" s="144">
        <f>'CR AP'!D155</f>
        <v>0</v>
      </c>
      <c r="G3" s="144">
        <f>'CR AP'!E155</f>
        <v>0</v>
      </c>
      <c r="H3" s="144">
        <f>'CR AP'!F155</f>
        <v>0</v>
      </c>
      <c r="I3" s="144">
        <f>'CR AP'!G155</f>
        <v>0</v>
      </c>
      <c r="J3" s="153">
        <f>'CR AP'!H155</f>
        <v>0</v>
      </c>
      <c r="K3" s="144">
        <f>'CR AP'!I155</f>
        <v>0</v>
      </c>
      <c r="L3" s="153">
        <f>'CR AP'!J155</f>
        <v>0</v>
      </c>
      <c r="M3" s="140">
        <f t="shared" ref="M3:M66" si="32">K3</f>
        <v>0</v>
      </c>
      <c r="N3" s="140">
        <f t="shared" ref="N3:N66" si="33">IF(L3=0,J3,L3)</f>
        <v>0</v>
      </c>
      <c r="O3" s="140" t="e">
        <f t="shared" si="16"/>
        <v>#N/A</v>
      </c>
      <c r="P3" s="140" t="e">
        <f t="shared" si="17"/>
        <v>#N/A</v>
      </c>
      <c r="Q3" s="153">
        <f>'CR AP'!J155</f>
        <v>0</v>
      </c>
      <c r="R3" s="140">
        <f>'CR AP'!L155</f>
        <v>0</v>
      </c>
      <c r="S3" s="140">
        <f>'CR AP'!M155</f>
        <v>0</v>
      </c>
      <c r="AA3" s="142">
        <v>0</v>
      </c>
      <c r="AB3" s="142" t="s">
        <v>1336</v>
      </c>
      <c r="AC3" s="154" t="s">
        <v>1337</v>
      </c>
      <c r="AD3" s="140">
        <v>2</v>
      </c>
      <c r="AF3" s="144" t="s">
        <v>1338</v>
      </c>
      <c r="AG3" s="140" t="s">
        <v>1339</v>
      </c>
      <c r="BA3" s="140">
        <f t="shared" si="18"/>
        <v>2</v>
      </c>
      <c r="BB3" s="140">
        <f t="shared" si="0"/>
        <v>0</v>
      </c>
      <c r="BC3" s="140">
        <f t="shared" si="1"/>
        <v>0</v>
      </c>
      <c r="BD3" s="140">
        <f t="shared" si="2"/>
        <v>0</v>
      </c>
      <c r="BE3" s="140">
        <f t="shared" si="3"/>
        <v>0</v>
      </c>
      <c r="BF3" s="144">
        <f t="shared" si="4"/>
        <v>0</v>
      </c>
      <c r="BG3" s="140">
        <f t="shared" si="5"/>
        <v>0</v>
      </c>
      <c r="BH3" s="140">
        <f t="shared" si="6"/>
        <v>0</v>
      </c>
      <c r="BI3" s="140">
        <f t="shared" si="7"/>
        <v>0</v>
      </c>
      <c r="BJ3" s="140">
        <f t="shared" si="8"/>
        <v>0</v>
      </c>
      <c r="BK3" s="140">
        <f t="shared" si="9"/>
        <v>0</v>
      </c>
      <c r="BL3" s="140">
        <f t="shared" si="10"/>
        <v>0</v>
      </c>
      <c r="BM3" s="140" t="e">
        <f t="shared" si="11"/>
        <v>#N/A</v>
      </c>
      <c r="BN3" s="140" t="e">
        <f t="shared" si="12"/>
        <v>#N/A</v>
      </c>
      <c r="BO3" s="140">
        <f t="shared" si="13"/>
        <v>0</v>
      </c>
      <c r="BP3" s="140">
        <f t="shared" si="14"/>
        <v>0</v>
      </c>
      <c r="BQ3" s="140">
        <f t="shared" si="15"/>
        <v>0</v>
      </c>
      <c r="CA3" s="140" t="str">
        <f t="shared" si="19"/>
        <v/>
      </c>
      <c r="CB3" s="146" t="str">
        <f t="shared" ref="CB3:CB66" si="34">IF(ISNA(BM3),"",BB3)</f>
        <v/>
      </c>
      <c r="CC3" s="146" t="str">
        <f t="shared" ref="CC3:CC66" si="35">IF(ISNA($BM3),"",BC3)</f>
        <v/>
      </c>
      <c r="CD3" s="146" t="str">
        <f t="shared" ref="CD3:CD66" si="36">IF(ISNA($BM3),"",BD3)</f>
        <v/>
      </c>
      <c r="CE3" s="146" t="str">
        <f t="shared" ref="CE3:CE66" si="37">IF(ISNA($BM3),"",BE3)</f>
        <v/>
      </c>
      <c r="CF3" s="146" t="str">
        <f t="shared" ref="CF3:CF66" si="38">IF(ISNA($BM3),"",BF3)</f>
        <v/>
      </c>
      <c r="CG3" s="146" t="str">
        <f t="shared" si="20"/>
        <v/>
      </c>
      <c r="CH3" s="146" t="str">
        <f t="shared" si="21"/>
        <v/>
      </c>
      <c r="CI3" s="146" t="str">
        <f t="shared" si="22"/>
        <v/>
      </c>
      <c r="CL3" s="155"/>
      <c r="CN3" s="160"/>
      <c r="CQ3" s="140">
        <v>272</v>
      </c>
      <c r="DA3" t="str">
        <f t="shared" ref="DA3:DA66" si="39">IF($DR3=0,"",VLOOKUP($DR3,CA:CI,2,FALSE))</f>
        <v/>
      </c>
      <c r="DB3" t="str">
        <f t="shared" si="23"/>
        <v/>
      </c>
      <c r="DC3" t="str">
        <f t="shared" si="24"/>
        <v/>
      </c>
      <c r="DD3" t="str">
        <f t="shared" si="25"/>
        <v/>
      </c>
      <c r="DE3" t="str">
        <f t="shared" si="26"/>
        <v/>
      </c>
      <c r="DF3" t="str">
        <f t="shared" ref="DF3:DF66" si="40">IF($DR3=0,"",VLOOKUP($DR3,$CA:$CI,9,FALSE))</f>
        <v/>
      </c>
      <c r="DG3" t="str">
        <f t="shared" si="27"/>
        <v/>
      </c>
      <c r="DH3" s="140" t="str">
        <f t="shared" si="28"/>
        <v/>
      </c>
      <c r="DI3" t="str">
        <f t="shared" ref="DI3:DI66" si="41">IF($DR3=0,"","ano")</f>
        <v/>
      </c>
      <c r="DJ3" s="161"/>
      <c r="DK3" t="str">
        <f t="shared" si="29"/>
        <v/>
      </c>
      <c r="DL3" s="140"/>
      <c r="DM3" s="158"/>
      <c r="DO3" s="162"/>
      <c r="DR3">
        <f t="shared" ref="DR3:DR66" si="42">IFERROR(DS3,0)</f>
        <v>0</v>
      </c>
      <c r="DS3" t="e">
        <f t="shared" si="30"/>
        <v>#NUM!</v>
      </c>
      <c r="DT3">
        <v>2</v>
      </c>
      <c r="DV3" s="151" t="str">
        <f>IF($DK3="","",IF(VLOOKUP($DK3,'CR AP'!D$17:J$33,6,0)="",VLOOKUP($DK3,'CR AP'!D$17:J$33,4,0),VLOOKUP($DK3,'CR AP'!D$17:J$33,6,0)))</f>
        <v/>
      </c>
      <c r="DW3" s="151" t="str">
        <f>IF($DK3="","",IF(VLOOKUP($DK3,'CR AP'!D$17:M$33,5,0)="",VLOOKUP($DK3,'CR AP'!D$17:M$33,4,0),VLOOKUP($DK3,'CR AP'!D$17:M$33,5,0)))</f>
        <v/>
      </c>
      <c r="DX3" s="151" t="str">
        <f>IF('CR AP'!I8="Agrar Basis",DW3,DV3)</f>
        <v/>
      </c>
      <c r="ED3" s="151"/>
    </row>
    <row r="4" spans="1:139" ht="18" x14ac:dyDescent="0.25">
      <c r="A4" s="140">
        <f t="shared" si="31"/>
        <v>1</v>
      </c>
      <c r="B4" s="140">
        <f>SUM(A$2:A4)</f>
        <v>3</v>
      </c>
      <c r="C4" s="140">
        <f t="shared" ref="C4:C67" si="43">IF(B4=B3,500,B4)</f>
        <v>3</v>
      </c>
      <c r="D4" s="140">
        <f>'CR AP'!A156</f>
        <v>0</v>
      </c>
      <c r="E4" s="140">
        <f>'CR AP'!B156</f>
        <v>0</v>
      </c>
      <c r="F4" s="144">
        <f>'CR AP'!D156</f>
        <v>0</v>
      </c>
      <c r="G4" s="144">
        <f>'CR AP'!E156</f>
        <v>0</v>
      </c>
      <c r="H4" s="144">
        <f>'CR AP'!F156</f>
        <v>0</v>
      </c>
      <c r="I4" s="144">
        <f>'CR AP'!G156</f>
        <v>0</v>
      </c>
      <c r="J4" s="153">
        <f>'CR AP'!H156</f>
        <v>0</v>
      </c>
      <c r="K4" s="144">
        <f>'CR AP'!I156</f>
        <v>0</v>
      </c>
      <c r="L4" s="153">
        <f>'CR AP'!J156</f>
        <v>0</v>
      </c>
      <c r="M4" s="140">
        <f t="shared" si="32"/>
        <v>0</v>
      </c>
      <c r="N4" s="140">
        <f t="shared" si="33"/>
        <v>0</v>
      </c>
      <c r="O4" s="140" t="e">
        <f t="shared" si="16"/>
        <v>#N/A</v>
      </c>
      <c r="P4" s="140" t="e">
        <f t="shared" si="17"/>
        <v>#N/A</v>
      </c>
      <c r="Q4" s="153">
        <f>'CR AP'!J156</f>
        <v>0</v>
      </c>
      <c r="R4" s="140">
        <f>'CR AP'!L156</f>
        <v>0</v>
      </c>
      <c r="S4" s="140">
        <f>'CR AP'!M156</f>
        <v>0</v>
      </c>
      <c r="AA4" s="142">
        <v>1</v>
      </c>
      <c r="AB4" s="142" t="s">
        <v>1340</v>
      </c>
      <c r="AC4" s="154" t="s">
        <v>1334</v>
      </c>
      <c r="AD4" s="140">
        <v>3</v>
      </c>
      <c r="AF4" s="144" t="s">
        <v>1341</v>
      </c>
      <c r="AG4" s="140" t="s">
        <v>1342</v>
      </c>
      <c r="BA4" s="140">
        <f t="shared" si="18"/>
        <v>3</v>
      </c>
      <c r="BB4" s="140">
        <f t="shared" si="0"/>
        <v>0</v>
      </c>
      <c r="BC4" s="140">
        <f t="shared" si="1"/>
        <v>0</v>
      </c>
      <c r="BD4" s="140">
        <f t="shared" si="2"/>
        <v>0</v>
      </c>
      <c r="BE4" s="140">
        <f t="shared" si="3"/>
        <v>0</v>
      </c>
      <c r="BF4" s="144">
        <f t="shared" si="4"/>
        <v>0</v>
      </c>
      <c r="BG4" s="140">
        <f t="shared" si="5"/>
        <v>0</v>
      </c>
      <c r="BH4" s="140">
        <f t="shared" si="6"/>
        <v>0</v>
      </c>
      <c r="BI4" s="140">
        <f t="shared" si="7"/>
        <v>0</v>
      </c>
      <c r="BJ4" s="140">
        <f t="shared" si="8"/>
        <v>0</v>
      </c>
      <c r="BK4" s="140">
        <f t="shared" si="9"/>
        <v>0</v>
      </c>
      <c r="BL4" s="140">
        <f t="shared" si="10"/>
        <v>0</v>
      </c>
      <c r="BM4" s="140" t="e">
        <f t="shared" si="11"/>
        <v>#N/A</v>
      </c>
      <c r="BN4" s="140" t="e">
        <f t="shared" si="12"/>
        <v>#N/A</v>
      </c>
      <c r="BO4" s="140">
        <f t="shared" si="13"/>
        <v>0</v>
      </c>
      <c r="BP4" s="140">
        <f t="shared" si="14"/>
        <v>0</v>
      </c>
      <c r="BQ4" s="140">
        <f t="shared" si="15"/>
        <v>0</v>
      </c>
      <c r="CA4" s="140" t="str">
        <f t="shared" si="19"/>
        <v/>
      </c>
      <c r="CB4" s="146" t="str">
        <f t="shared" si="34"/>
        <v/>
      </c>
      <c r="CC4" s="146" t="str">
        <f t="shared" si="35"/>
        <v/>
      </c>
      <c r="CD4" s="146" t="str">
        <f t="shared" si="36"/>
        <v/>
      </c>
      <c r="CE4" s="146" t="str">
        <f t="shared" si="37"/>
        <v/>
      </c>
      <c r="CF4" s="146" t="str">
        <f t="shared" si="38"/>
        <v/>
      </c>
      <c r="CG4" s="146" t="str">
        <f t="shared" si="20"/>
        <v/>
      </c>
      <c r="CH4" s="146" t="str">
        <f t="shared" si="21"/>
        <v/>
      </c>
      <c r="CI4" s="146" t="str">
        <f t="shared" si="22"/>
        <v/>
      </c>
      <c r="CL4" s="155"/>
      <c r="CN4" s="163" t="str">
        <f>IF(CM274=0,"","KONTROLLE LPIS!!!")</f>
        <v/>
      </c>
      <c r="CQ4" s="140">
        <v>271</v>
      </c>
      <c r="DA4" t="str">
        <f t="shared" si="39"/>
        <v/>
      </c>
      <c r="DB4" t="str">
        <f t="shared" si="23"/>
        <v/>
      </c>
      <c r="DC4" t="str">
        <f t="shared" si="24"/>
        <v/>
      </c>
      <c r="DD4" t="str">
        <f t="shared" si="25"/>
        <v/>
      </c>
      <c r="DE4" t="str">
        <f t="shared" si="26"/>
        <v/>
      </c>
      <c r="DF4" t="str">
        <f t="shared" si="40"/>
        <v/>
      </c>
      <c r="DG4" t="str">
        <f t="shared" si="27"/>
        <v/>
      </c>
      <c r="DH4" s="140" t="str">
        <f t="shared" si="28"/>
        <v/>
      </c>
      <c r="DI4" t="str">
        <f t="shared" si="41"/>
        <v/>
      </c>
      <c r="DJ4" s="164">
        <f>DQ7</f>
        <v>1</v>
      </c>
      <c r="DK4" t="str">
        <f t="shared" si="29"/>
        <v/>
      </c>
      <c r="DL4" s="150" t="s">
        <v>1343</v>
      </c>
      <c r="DM4" s="158"/>
      <c r="DO4" s="165"/>
      <c r="DR4">
        <f t="shared" si="42"/>
        <v>0</v>
      </c>
      <c r="DS4" t="e">
        <f t="shared" si="30"/>
        <v>#NUM!</v>
      </c>
      <c r="DT4">
        <v>3</v>
      </c>
      <c r="DV4" s="151" t="str">
        <f>IF($DK4="","",IF(VLOOKUP($DK4,'CR AP'!D$17:J$33,6,0)="",VLOOKUP($DK4,'CR AP'!D$17:J$33,4,0),VLOOKUP($DK4,'CR AP'!D$17:J$33,6,0)))</f>
        <v/>
      </c>
      <c r="DW4" s="151" t="str">
        <f>IF($DK4="","",IF(VLOOKUP($DK4,'CR AP'!D$17:M$33,5,0)="",VLOOKUP($DK4,'CR AP'!D$17:M$33,4,0),VLOOKUP($DK4,'CR AP'!D$17:M$33,5,0)))</f>
        <v/>
      </c>
      <c r="DX4" s="151" t="str">
        <f>IF('CR AP'!I9="Agrar Basis",DW4,DV4)</f>
        <v/>
      </c>
      <c r="ED4" s="151"/>
    </row>
    <row r="5" spans="1:139" ht="18" x14ac:dyDescent="0.25">
      <c r="A5" s="140">
        <f t="shared" si="31"/>
        <v>1</v>
      </c>
      <c r="B5" s="140">
        <f>SUM(A$2:A5)</f>
        <v>4</v>
      </c>
      <c r="C5" s="140">
        <f t="shared" si="43"/>
        <v>4</v>
      </c>
      <c r="D5" s="140">
        <f>'CR AP'!A157</f>
        <v>0</v>
      </c>
      <c r="E5" s="140">
        <f>'CR AP'!B157</f>
        <v>0</v>
      </c>
      <c r="F5" s="144">
        <f>'CR AP'!D157</f>
        <v>0</v>
      </c>
      <c r="G5" s="144">
        <f>'CR AP'!E157</f>
        <v>0</v>
      </c>
      <c r="H5" s="144">
        <f>'CR AP'!F157</f>
        <v>0</v>
      </c>
      <c r="I5" s="144">
        <f>'CR AP'!G157</f>
        <v>0</v>
      </c>
      <c r="J5" s="153">
        <f>'CR AP'!H157</f>
        <v>0</v>
      </c>
      <c r="K5" s="144">
        <f>'CR AP'!I157</f>
        <v>0</v>
      </c>
      <c r="L5" s="153">
        <f>'CR AP'!J157</f>
        <v>0</v>
      </c>
      <c r="M5" s="140">
        <f t="shared" si="32"/>
        <v>0</v>
      </c>
      <c r="N5" s="140">
        <f t="shared" si="33"/>
        <v>0</v>
      </c>
      <c r="O5" s="140" t="e">
        <f t="shared" si="16"/>
        <v>#N/A</v>
      </c>
      <c r="P5" s="140" t="e">
        <f t="shared" si="17"/>
        <v>#N/A</v>
      </c>
      <c r="Q5" s="153">
        <f>'CR AP'!J157</f>
        <v>0</v>
      </c>
      <c r="R5" s="140">
        <f>'CR AP'!L157</f>
        <v>0</v>
      </c>
      <c r="S5" s="140">
        <f>'CR AP'!M157</f>
        <v>0</v>
      </c>
      <c r="AA5" s="142">
        <v>2</v>
      </c>
      <c r="AB5" s="142" t="s">
        <v>1344</v>
      </c>
      <c r="AC5" s="154" t="s">
        <v>1338</v>
      </c>
      <c r="AD5" s="140">
        <v>4</v>
      </c>
      <c r="AF5" s="144" t="s">
        <v>1345</v>
      </c>
      <c r="AG5" s="140" t="s">
        <v>1346</v>
      </c>
      <c r="BA5" s="140">
        <f t="shared" si="18"/>
        <v>4</v>
      </c>
      <c r="BB5" s="140">
        <f t="shared" si="0"/>
        <v>0</v>
      </c>
      <c r="BC5" s="140">
        <f t="shared" si="1"/>
        <v>0</v>
      </c>
      <c r="BD5" s="140">
        <f t="shared" si="2"/>
        <v>0</v>
      </c>
      <c r="BE5" s="140">
        <f t="shared" si="3"/>
        <v>0</v>
      </c>
      <c r="BF5" s="144">
        <f t="shared" si="4"/>
        <v>0</v>
      </c>
      <c r="BG5" s="140">
        <f t="shared" si="5"/>
        <v>0</v>
      </c>
      <c r="BH5" s="140">
        <f t="shared" si="6"/>
        <v>0</v>
      </c>
      <c r="BI5" s="140">
        <f t="shared" si="7"/>
        <v>0</v>
      </c>
      <c r="BJ5" s="140">
        <f t="shared" si="8"/>
        <v>0</v>
      </c>
      <c r="BK5" s="140">
        <f t="shared" si="9"/>
        <v>0</v>
      </c>
      <c r="BL5" s="140">
        <f t="shared" si="10"/>
        <v>0</v>
      </c>
      <c r="BM5" s="140" t="e">
        <f t="shared" si="11"/>
        <v>#N/A</v>
      </c>
      <c r="BN5" s="140" t="e">
        <f t="shared" si="12"/>
        <v>#N/A</v>
      </c>
      <c r="BO5" s="140">
        <f t="shared" si="13"/>
        <v>0</v>
      </c>
      <c r="BP5" s="140">
        <f t="shared" si="14"/>
        <v>0</v>
      </c>
      <c r="BQ5" s="140">
        <f t="shared" si="15"/>
        <v>0</v>
      </c>
      <c r="CA5" s="140" t="str">
        <f t="shared" si="19"/>
        <v/>
      </c>
      <c r="CB5" s="146" t="str">
        <f t="shared" si="34"/>
        <v/>
      </c>
      <c r="CC5" s="146" t="str">
        <f t="shared" si="35"/>
        <v/>
      </c>
      <c r="CD5" s="146" t="str">
        <f t="shared" si="36"/>
        <v/>
      </c>
      <c r="CE5" s="146" t="str">
        <f t="shared" si="37"/>
        <v/>
      </c>
      <c r="CF5" s="146" t="str">
        <f t="shared" si="38"/>
        <v/>
      </c>
      <c r="CG5" s="146" t="str">
        <f t="shared" si="20"/>
        <v/>
      </c>
      <c r="CH5" s="146" t="str">
        <f t="shared" si="21"/>
        <v/>
      </c>
      <c r="CI5" s="146" t="str">
        <f t="shared" si="22"/>
        <v/>
      </c>
      <c r="CL5" s="155"/>
      <c r="CQ5" s="140">
        <v>270</v>
      </c>
      <c r="DA5" t="str">
        <f t="shared" si="39"/>
        <v/>
      </c>
      <c r="DB5" t="str">
        <f t="shared" si="23"/>
        <v/>
      </c>
      <c r="DC5" t="str">
        <f t="shared" si="24"/>
        <v/>
      </c>
      <c r="DD5" t="str">
        <f t="shared" si="25"/>
        <v/>
      </c>
      <c r="DE5" t="str">
        <f t="shared" si="26"/>
        <v/>
      </c>
      <c r="DF5" t="str">
        <f t="shared" si="40"/>
        <v/>
      </c>
      <c r="DG5" t="str">
        <f t="shared" si="27"/>
        <v/>
      </c>
      <c r="DH5" s="140" t="str">
        <f t="shared" si="28"/>
        <v/>
      </c>
      <c r="DI5" t="str">
        <f t="shared" si="41"/>
        <v/>
      </c>
      <c r="DK5" t="str">
        <f t="shared" si="29"/>
        <v/>
      </c>
      <c r="DM5" s="158"/>
      <c r="DO5" s="165"/>
      <c r="DR5">
        <f t="shared" si="42"/>
        <v>0</v>
      </c>
      <c r="DS5" t="e">
        <f t="shared" si="30"/>
        <v>#NUM!</v>
      </c>
      <c r="DT5">
        <v>4</v>
      </c>
      <c r="DV5" s="151" t="str">
        <f>IF($DK5="","",IF(VLOOKUP($DK5,'CR AP'!D$17:J$33,6,0)="",VLOOKUP($DK5,'CR AP'!D$17:J$33,4,0),VLOOKUP($DK5,'CR AP'!D$17:J$33,6,0)))</f>
        <v/>
      </c>
      <c r="DW5" s="151" t="str">
        <f>IF($DK5="","",IF(VLOOKUP($DK5,'CR AP'!D$17:M$33,5,0)="",VLOOKUP($DK5,'CR AP'!D$17:M$33,4,0),VLOOKUP($DK5,'CR AP'!D$17:M$33,5,0)))</f>
        <v/>
      </c>
      <c r="DX5" s="151" t="str">
        <f>IF('CR AP'!I10="Agrar Basis",DW5,DV5)</f>
        <v/>
      </c>
      <c r="ED5" s="151"/>
    </row>
    <row r="6" spans="1:139" x14ac:dyDescent="0.2">
      <c r="A6" s="140">
        <f t="shared" si="31"/>
        <v>1</v>
      </c>
      <c r="B6" s="140">
        <f>SUM(A$2:A6)</f>
        <v>5</v>
      </c>
      <c r="C6" s="140">
        <f t="shared" si="43"/>
        <v>5</v>
      </c>
      <c r="D6" s="140">
        <f>'CR AP'!A158</f>
        <v>0</v>
      </c>
      <c r="E6" s="140">
        <f>'CR AP'!B158</f>
        <v>0</v>
      </c>
      <c r="F6" s="144">
        <f>'CR AP'!D158</f>
        <v>0</v>
      </c>
      <c r="G6" s="144">
        <f>'CR AP'!E158</f>
        <v>0</v>
      </c>
      <c r="H6" s="144">
        <f>'CR AP'!F158</f>
        <v>0</v>
      </c>
      <c r="I6" s="144">
        <f>'CR AP'!G158</f>
        <v>0</v>
      </c>
      <c r="J6" s="153">
        <f>'CR AP'!H158</f>
        <v>0</v>
      </c>
      <c r="K6" s="144">
        <f>'CR AP'!I158</f>
        <v>0</v>
      </c>
      <c r="L6" s="153">
        <f>'CR AP'!J158</f>
        <v>0</v>
      </c>
      <c r="M6" s="140">
        <f t="shared" si="32"/>
        <v>0</v>
      </c>
      <c r="N6" s="140">
        <f t="shared" si="33"/>
        <v>0</v>
      </c>
      <c r="O6" s="140" t="e">
        <f t="shared" si="16"/>
        <v>#N/A</v>
      </c>
      <c r="P6" s="140" t="e">
        <f t="shared" si="17"/>
        <v>#N/A</v>
      </c>
      <c r="Q6" s="153">
        <f>'CR AP'!J158</f>
        <v>0</v>
      </c>
      <c r="R6" s="140">
        <f>'CR AP'!L158</f>
        <v>0</v>
      </c>
      <c r="S6" s="140">
        <f>'CR AP'!M158</f>
        <v>0</v>
      </c>
      <c r="AA6" s="142">
        <v>3</v>
      </c>
      <c r="AB6" s="142" t="s">
        <v>1347</v>
      </c>
      <c r="AC6" s="154" t="s">
        <v>1341</v>
      </c>
      <c r="AD6" s="140">
        <v>5</v>
      </c>
      <c r="AF6" s="144" t="s">
        <v>1348</v>
      </c>
      <c r="AG6" s="140" t="s">
        <v>1349</v>
      </c>
      <c r="BA6" s="140">
        <f t="shared" si="18"/>
        <v>5</v>
      </c>
      <c r="BB6" s="140">
        <f t="shared" si="0"/>
        <v>0</v>
      </c>
      <c r="BC6" s="140">
        <f t="shared" si="1"/>
        <v>0</v>
      </c>
      <c r="BD6" s="140">
        <f t="shared" si="2"/>
        <v>0</v>
      </c>
      <c r="BE6" s="140">
        <f t="shared" si="3"/>
        <v>0</v>
      </c>
      <c r="BF6" s="144">
        <f t="shared" si="4"/>
        <v>0</v>
      </c>
      <c r="BG6" s="140">
        <f t="shared" si="5"/>
        <v>0</v>
      </c>
      <c r="BH6" s="140">
        <f t="shared" si="6"/>
        <v>0</v>
      </c>
      <c r="BI6" s="140">
        <f t="shared" si="7"/>
        <v>0</v>
      </c>
      <c r="BJ6" s="140">
        <f t="shared" si="8"/>
        <v>0</v>
      </c>
      <c r="BK6" s="140">
        <f t="shared" si="9"/>
        <v>0</v>
      </c>
      <c r="BL6" s="140">
        <f t="shared" si="10"/>
        <v>0</v>
      </c>
      <c r="BM6" s="140" t="e">
        <f t="shared" si="11"/>
        <v>#N/A</v>
      </c>
      <c r="BN6" s="140" t="e">
        <f t="shared" si="12"/>
        <v>#N/A</v>
      </c>
      <c r="BO6" s="140">
        <f t="shared" si="13"/>
        <v>0</v>
      </c>
      <c r="BP6" s="140">
        <f t="shared" si="14"/>
        <v>0</v>
      </c>
      <c r="BQ6" s="140">
        <f t="shared" si="15"/>
        <v>0</v>
      </c>
      <c r="CA6" s="140" t="str">
        <f t="shared" si="19"/>
        <v/>
      </c>
      <c r="CB6" s="146" t="str">
        <f t="shared" si="34"/>
        <v/>
      </c>
      <c r="CC6" s="146" t="str">
        <f t="shared" si="35"/>
        <v/>
      </c>
      <c r="CD6" s="146" t="str">
        <f t="shared" si="36"/>
        <v/>
      </c>
      <c r="CE6" s="146" t="str">
        <f t="shared" si="37"/>
        <v/>
      </c>
      <c r="CF6" s="146" t="str">
        <f t="shared" si="38"/>
        <v/>
      </c>
      <c r="CG6" s="146" t="str">
        <f t="shared" si="20"/>
        <v/>
      </c>
      <c r="CH6" s="146" t="str">
        <f t="shared" si="21"/>
        <v/>
      </c>
      <c r="CI6" s="146" t="str">
        <f t="shared" si="22"/>
        <v/>
      </c>
      <c r="CL6" s="155"/>
      <c r="CQ6" s="140">
        <v>269</v>
      </c>
      <c r="DA6" t="str">
        <f t="shared" si="39"/>
        <v/>
      </c>
      <c r="DB6" t="str">
        <f t="shared" si="23"/>
        <v/>
      </c>
      <c r="DC6" t="str">
        <f t="shared" si="24"/>
        <v/>
      </c>
      <c r="DD6" t="str">
        <f t="shared" si="25"/>
        <v/>
      </c>
      <c r="DE6" t="str">
        <f t="shared" si="26"/>
        <v/>
      </c>
      <c r="DF6" t="str">
        <f t="shared" si="40"/>
        <v/>
      </c>
      <c r="DG6" t="str">
        <f t="shared" si="27"/>
        <v/>
      </c>
      <c r="DH6" s="140" t="str">
        <f t="shared" si="28"/>
        <v/>
      </c>
      <c r="DI6" t="str">
        <f t="shared" si="41"/>
        <v/>
      </c>
      <c r="DK6" t="str">
        <f t="shared" si="29"/>
        <v/>
      </c>
      <c r="DM6" s="158"/>
      <c r="DO6" s="166" t="s">
        <v>1350</v>
      </c>
      <c r="DQ6" s="167" t="s">
        <v>1351</v>
      </c>
      <c r="DR6">
        <f t="shared" si="42"/>
        <v>0</v>
      </c>
      <c r="DS6" t="e">
        <f t="shared" si="30"/>
        <v>#NUM!</v>
      </c>
      <c r="DT6">
        <v>5</v>
      </c>
      <c r="DV6" s="151" t="str">
        <f>IF($DK6="","",IF(VLOOKUP($DK6,'CR AP'!D$17:J$33,6,0)="",VLOOKUP($DK6,'CR AP'!D$17:J$33,4,0),VLOOKUP($DK6,'CR AP'!D$17:J$33,6,0)))</f>
        <v/>
      </c>
      <c r="DW6" s="151" t="str">
        <f>IF($DK6="","",IF(VLOOKUP($DK6,'CR AP'!D$17:M$33,5,0)="",VLOOKUP($DK6,'CR AP'!D$17:M$33,4,0),VLOOKUP($DK6,'CR AP'!D$17:M$33,5,0)))</f>
        <v/>
      </c>
      <c r="DX6" s="151" t="str">
        <f>IF('CR AP'!I11="Agrar Basis",DW6,DV6)</f>
        <v/>
      </c>
      <c r="ED6" s="151"/>
    </row>
    <row r="7" spans="1:139" x14ac:dyDescent="0.2">
      <c r="A7" s="140">
        <f t="shared" si="31"/>
        <v>1</v>
      </c>
      <c r="B7" s="140">
        <f>SUM(A$2:A7)</f>
        <v>6</v>
      </c>
      <c r="C7" s="140">
        <f t="shared" si="43"/>
        <v>6</v>
      </c>
      <c r="D7" s="140">
        <f>'CR AP'!A159</f>
        <v>0</v>
      </c>
      <c r="E7" s="140">
        <f>'CR AP'!B159</f>
        <v>0</v>
      </c>
      <c r="F7" s="144">
        <f>'CR AP'!D159</f>
        <v>0</v>
      </c>
      <c r="G7" s="144">
        <f>'CR AP'!E159</f>
        <v>0</v>
      </c>
      <c r="H7" s="144">
        <f>'CR AP'!F159</f>
        <v>0</v>
      </c>
      <c r="I7" s="144">
        <f>'CR AP'!G159</f>
        <v>0</v>
      </c>
      <c r="J7" s="153">
        <f>'CR AP'!H159</f>
        <v>0</v>
      </c>
      <c r="K7" s="144">
        <f>'CR AP'!I159</f>
        <v>0</v>
      </c>
      <c r="L7" s="153">
        <f>'CR AP'!J159</f>
        <v>0</v>
      </c>
      <c r="M7" s="140">
        <f t="shared" si="32"/>
        <v>0</v>
      </c>
      <c r="N7" s="140">
        <f t="shared" si="33"/>
        <v>0</v>
      </c>
      <c r="O7" s="140" t="e">
        <f t="shared" si="16"/>
        <v>#N/A</v>
      </c>
      <c r="P7" s="140" t="e">
        <f t="shared" si="17"/>
        <v>#N/A</v>
      </c>
      <c r="Q7" s="153">
        <f>'CR AP'!J159</f>
        <v>0</v>
      </c>
      <c r="R7" s="140">
        <f>'CR AP'!L159</f>
        <v>0</v>
      </c>
      <c r="S7" s="140">
        <f>'CR AP'!M159</f>
        <v>0</v>
      </c>
      <c r="AA7" s="142">
        <v>4</v>
      </c>
      <c r="AB7" s="142" t="s">
        <v>1352</v>
      </c>
      <c r="AC7" s="154" t="s">
        <v>1345</v>
      </c>
      <c r="AD7" s="140">
        <v>6</v>
      </c>
      <c r="AF7" s="144" t="s">
        <v>1353</v>
      </c>
      <c r="AG7" s="140" t="s">
        <v>1354</v>
      </c>
      <c r="BA7" s="140">
        <f t="shared" si="18"/>
        <v>6</v>
      </c>
      <c r="BB7" s="140">
        <f t="shared" si="0"/>
        <v>0</v>
      </c>
      <c r="BC7" s="140">
        <f t="shared" si="1"/>
        <v>0</v>
      </c>
      <c r="BD7" s="140">
        <f t="shared" si="2"/>
        <v>0</v>
      </c>
      <c r="BE7" s="140">
        <f t="shared" si="3"/>
        <v>0</v>
      </c>
      <c r="BF7" s="144">
        <f t="shared" si="4"/>
        <v>0</v>
      </c>
      <c r="BG7" s="140">
        <f t="shared" si="5"/>
        <v>0</v>
      </c>
      <c r="BH7" s="140">
        <f t="shared" si="6"/>
        <v>0</v>
      </c>
      <c r="BI7" s="140">
        <f t="shared" si="7"/>
        <v>0</v>
      </c>
      <c r="BJ7" s="140">
        <f t="shared" si="8"/>
        <v>0</v>
      </c>
      <c r="BK7" s="140">
        <f t="shared" si="9"/>
        <v>0</v>
      </c>
      <c r="BL7" s="140">
        <f t="shared" si="10"/>
        <v>0</v>
      </c>
      <c r="BM7" s="140" t="e">
        <f t="shared" si="11"/>
        <v>#N/A</v>
      </c>
      <c r="BN7" s="140" t="e">
        <f t="shared" si="12"/>
        <v>#N/A</v>
      </c>
      <c r="BO7" s="140">
        <f t="shared" si="13"/>
        <v>0</v>
      </c>
      <c r="BP7" s="140">
        <f t="shared" si="14"/>
        <v>0</v>
      </c>
      <c r="BQ7" s="140">
        <f t="shared" si="15"/>
        <v>0</v>
      </c>
      <c r="CA7" s="140" t="str">
        <f t="shared" si="19"/>
        <v/>
      </c>
      <c r="CB7" s="146" t="str">
        <f t="shared" si="34"/>
        <v/>
      </c>
      <c r="CC7" s="146" t="str">
        <f t="shared" si="35"/>
        <v/>
      </c>
      <c r="CD7" s="146" t="str">
        <f t="shared" si="36"/>
        <v/>
      </c>
      <c r="CE7" s="146" t="str">
        <f t="shared" si="37"/>
        <v/>
      </c>
      <c r="CF7" s="146" t="str">
        <f t="shared" si="38"/>
        <v/>
      </c>
      <c r="CG7" s="146" t="str">
        <f t="shared" si="20"/>
        <v/>
      </c>
      <c r="CH7" s="146" t="str">
        <f t="shared" si="21"/>
        <v/>
      </c>
      <c r="CI7" s="146" t="str">
        <f t="shared" si="22"/>
        <v/>
      </c>
      <c r="CL7" s="155"/>
      <c r="CQ7" s="140">
        <v>268</v>
      </c>
      <c r="DA7" t="str">
        <f t="shared" si="39"/>
        <v/>
      </c>
      <c r="DB7" t="str">
        <f t="shared" si="23"/>
        <v/>
      </c>
      <c r="DC7" t="str">
        <f t="shared" si="24"/>
        <v/>
      </c>
      <c r="DD7" t="str">
        <f t="shared" si="25"/>
        <v/>
      </c>
      <c r="DE7" t="str">
        <f t="shared" si="26"/>
        <v/>
      </c>
      <c r="DF7" t="str">
        <f t="shared" si="40"/>
        <v/>
      </c>
      <c r="DG7" t="str">
        <f t="shared" si="27"/>
        <v/>
      </c>
      <c r="DH7" s="140" t="str">
        <f t="shared" si="28"/>
        <v/>
      </c>
      <c r="DI7" t="str">
        <f t="shared" si="41"/>
        <v/>
      </c>
      <c r="DK7" t="str">
        <f t="shared" si="29"/>
        <v/>
      </c>
      <c r="DM7" s="158"/>
      <c r="DO7" s="166">
        <f>COUNT(DE2:DE300)+1</f>
        <v>1</v>
      </c>
      <c r="DQ7" s="168">
        <f>COUNT(DE2:DE300)+1</f>
        <v>1</v>
      </c>
      <c r="DR7">
        <f t="shared" si="42"/>
        <v>0</v>
      </c>
      <c r="DS7" t="e">
        <f t="shared" si="30"/>
        <v>#NUM!</v>
      </c>
      <c r="DT7">
        <v>6</v>
      </c>
      <c r="DV7" s="151" t="str">
        <f>IF($DK7="","",IF(VLOOKUP($DK7,'CR AP'!D$17:J$33,6,0)="",VLOOKUP($DK7,'CR AP'!D$17:J$33,4,0),VLOOKUP($DK7,'CR AP'!D$17:J$33,6,0)))</f>
        <v/>
      </c>
      <c r="DW7" s="151" t="str">
        <f>IF($DK7="","",IF(VLOOKUP($DK7,'CR AP'!D$17:M$33,5,0)="",VLOOKUP($DK7,'CR AP'!D$17:M$33,4,0),VLOOKUP($DK7,'CR AP'!D$17:M$33,5,0)))</f>
        <v/>
      </c>
      <c r="DX7" s="151" t="str">
        <f>IF('CR AP'!I12="Agrar Basis",DW7,DV7)</f>
        <v/>
      </c>
      <c r="ED7" s="151"/>
    </row>
    <row r="8" spans="1:139" x14ac:dyDescent="0.2">
      <c r="A8" s="140">
        <f t="shared" si="31"/>
        <v>1</v>
      </c>
      <c r="B8" s="140">
        <f>SUM(A$2:A8)</f>
        <v>7</v>
      </c>
      <c r="C8" s="140">
        <f t="shared" si="43"/>
        <v>7</v>
      </c>
      <c r="D8" s="140">
        <f>'CR AP'!A160</f>
        <v>0</v>
      </c>
      <c r="E8" s="140">
        <f>'CR AP'!B160</f>
        <v>0</v>
      </c>
      <c r="F8" s="144">
        <f>'CR AP'!D160</f>
        <v>0</v>
      </c>
      <c r="G8" s="144">
        <f>'CR AP'!E160</f>
        <v>0</v>
      </c>
      <c r="H8" s="144">
        <f>'CR AP'!F160</f>
        <v>0</v>
      </c>
      <c r="I8" s="144">
        <f>'CR AP'!G160</f>
        <v>0</v>
      </c>
      <c r="J8" s="153">
        <f>'CR AP'!H160</f>
        <v>0</v>
      </c>
      <c r="K8" s="144">
        <f>'CR AP'!I160</f>
        <v>0</v>
      </c>
      <c r="L8" s="153">
        <f>'CR AP'!J160</f>
        <v>0</v>
      </c>
      <c r="M8" s="140">
        <f t="shared" si="32"/>
        <v>0</v>
      </c>
      <c r="N8" s="140">
        <f t="shared" si="33"/>
        <v>0</v>
      </c>
      <c r="O8" s="140" t="e">
        <f t="shared" si="16"/>
        <v>#N/A</v>
      </c>
      <c r="P8" s="140" t="e">
        <f t="shared" si="17"/>
        <v>#N/A</v>
      </c>
      <c r="Q8" s="153">
        <f>'CR AP'!J160</f>
        <v>0</v>
      </c>
      <c r="R8" s="140">
        <f>'CR AP'!L160</f>
        <v>0</v>
      </c>
      <c r="S8" s="140">
        <f>'CR AP'!M160</f>
        <v>0</v>
      </c>
      <c r="AA8" s="142">
        <v>5</v>
      </c>
      <c r="AB8" s="142" t="s">
        <v>1355</v>
      </c>
      <c r="AC8" s="154" t="s">
        <v>1348</v>
      </c>
      <c r="AD8" s="140">
        <v>7</v>
      </c>
      <c r="AF8" s="144" t="s">
        <v>1356</v>
      </c>
      <c r="AG8" s="140" t="s">
        <v>1357</v>
      </c>
      <c r="BA8" s="140">
        <f t="shared" si="18"/>
        <v>7</v>
      </c>
      <c r="BB8" s="140">
        <f t="shared" si="0"/>
        <v>0</v>
      </c>
      <c r="BC8" s="140">
        <f t="shared" si="1"/>
        <v>0</v>
      </c>
      <c r="BD8" s="140">
        <f t="shared" si="2"/>
        <v>0</v>
      </c>
      <c r="BE8" s="140">
        <f t="shared" si="3"/>
        <v>0</v>
      </c>
      <c r="BF8" s="144">
        <f t="shared" si="4"/>
        <v>0</v>
      </c>
      <c r="BG8" s="140">
        <f t="shared" si="5"/>
        <v>0</v>
      </c>
      <c r="BH8" s="140">
        <f t="shared" si="6"/>
        <v>0</v>
      </c>
      <c r="BI8" s="140">
        <f t="shared" si="7"/>
        <v>0</v>
      </c>
      <c r="BJ8" s="140">
        <f t="shared" si="8"/>
        <v>0</v>
      </c>
      <c r="BK8" s="140">
        <f t="shared" si="9"/>
        <v>0</v>
      </c>
      <c r="BL8" s="140">
        <f t="shared" si="10"/>
        <v>0</v>
      </c>
      <c r="BM8" s="140" t="e">
        <f t="shared" si="11"/>
        <v>#N/A</v>
      </c>
      <c r="BN8" s="140" t="e">
        <f t="shared" si="12"/>
        <v>#N/A</v>
      </c>
      <c r="BO8" s="140">
        <f t="shared" si="13"/>
        <v>0</v>
      </c>
      <c r="BP8" s="140">
        <f t="shared" si="14"/>
        <v>0</v>
      </c>
      <c r="BQ8" s="140">
        <f t="shared" si="15"/>
        <v>0</v>
      </c>
      <c r="CA8" s="140" t="str">
        <f t="shared" si="19"/>
        <v/>
      </c>
      <c r="CB8" s="146" t="str">
        <f t="shared" si="34"/>
        <v/>
      </c>
      <c r="CC8" s="146" t="str">
        <f t="shared" si="35"/>
        <v/>
      </c>
      <c r="CD8" s="146" t="str">
        <f t="shared" si="36"/>
        <v/>
      </c>
      <c r="CE8" s="146" t="str">
        <f t="shared" si="37"/>
        <v/>
      </c>
      <c r="CF8" s="146" t="str">
        <f t="shared" si="38"/>
        <v/>
      </c>
      <c r="CG8" s="146" t="str">
        <f t="shared" si="20"/>
        <v/>
      </c>
      <c r="CH8" s="146" t="str">
        <f t="shared" si="21"/>
        <v/>
      </c>
      <c r="CI8" s="146" t="str">
        <f t="shared" si="22"/>
        <v/>
      </c>
      <c r="CL8" s="155"/>
      <c r="CQ8" s="140">
        <v>267</v>
      </c>
      <c r="DA8" t="str">
        <f t="shared" si="39"/>
        <v/>
      </c>
      <c r="DB8" t="str">
        <f t="shared" si="23"/>
        <v/>
      </c>
      <c r="DC8" t="str">
        <f t="shared" si="24"/>
        <v/>
      </c>
      <c r="DD8" t="str">
        <f t="shared" si="25"/>
        <v/>
      </c>
      <c r="DE8" t="str">
        <f t="shared" si="26"/>
        <v/>
      </c>
      <c r="DF8" t="str">
        <f t="shared" si="40"/>
        <v/>
      </c>
      <c r="DG8" t="str">
        <f t="shared" si="27"/>
        <v/>
      </c>
      <c r="DH8" s="140" t="str">
        <f t="shared" si="28"/>
        <v/>
      </c>
      <c r="DI8" t="str">
        <f t="shared" si="41"/>
        <v/>
      </c>
      <c r="DK8" t="str">
        <f t="shared" si="29"/>
        <v/>
      </c>
      <c r="DM8" s="158"/>
      <c r="DR8">
        <f t="shared" si="42"/>
        <v>0</v>
      </c>
      <c r="DS8" t="e">
        <f t="shared" si="30"/>
        <v>#NUM!</v>
      </c>
      <c r="DT8">
        <v>7</v>
      </c>
      <c r="DV8" s="151" t="str">
        <f>IF($DK8="","",IF(VLOOKUP($DK8,'CR AP'!D$17:J$33,6,0)="",VLOOKUP($DK8,'CR AP'!D$17:J$33,4,0),VLOOKUP($DK8,'CR AP'!D$17:J$33,6,0)))</f>
        <v/>
      </c>
      <c r="DW8" s="151" t="str">
        <f>IF($DK8="","",IF(VLOOKUP($DK8,'CR AP'!D$17:M$33,5,0)="",VLOOKUP($DK8,'CR AP'!D$17:M$33,4,0),VLOOKUP($DK8,'CR AP'!D$17:M$33,5,0)))</f>
        <v/>
      </c>
      <c r="DX8" s="151" t="str">
        <f>IF('CR AP'!I13="Agrar Basis",DW8,DV8)</f>
        <v/>
      </c>
      <c r="ED8" s="151"/>
    </row>
    <row r="9" spans="1:139" x14ac:dyDescent="0.2">
      <c r="A9" s="140">
        <f t="shared" si="31"/>
        <v>1</v>
      </c>
      <c r="B9" s="140">
        <f>SUM(A$2:A9)</f>
        <v>8</v>
      </c>
      <c r="C9" s="140">
        <f t="shared" si="43"/>
        <v>8</v>
      </c>
      <c r="D9" s="140">
        <f>'CR AP'!A161</f>
        <v>0</v>
      </c>
      <c r="E9" s="140">
        <f>'CR AP'!B161</f>
        <v>0</v>
      </c>
      <c r="F9" s="144">
        <f>'CR AP'!D161</f>
        <v>0</v>
      </c>
      <c r="G9" s="144">
        <f>'CR AP'!E161</f>
        <v>0</v>
      </c>
      <c r="H9" s="144">
        <f>'CR AP'!F161</f>
        <v>0</v>
      </c>
      <c r="I9" s="144">
        <f>'CR AP'!G161</f>
        <v>0</v>
      </c>
      <c r="J9" s="153">
        <f>'CR AP'!H161</f>
        <v>0</v>
      </c>
      <c r="K9" s="144">
        <f>'CR AP'!I161</f>
        <v>0</v>
      </c>
      <c r="L9" s="153">
        <f>'CR AP'!J161</f>
        <v>0</v>
      </c>
      <c r="M9" s="140">
        <f t="shared" si="32"/>
        <v>0</v>
      </c>
      <c r="N9" s="140">
        <f t="shared" si="33"/>
        <v>0</v>
      </c>
      <c r="O9" s="140" t="e">
        <f t="shared" si="16"/>
        <v>#N/A</v>
      </c>
      <c r="P9" s="140" t="e">
        <f t="shared" si="17"/>
        <v>#N/A</v>
      </c>
      <c r="Q9" s="153">
        <f>'CR AP'!J161</f>
        <v>0</v>
      </c>
      <c r="R9" s="140">
        <f>'CR AP'!L161</f>
        <v>0</v>
      </c>
      <c r="S9" s="140">
        <f>'CR AP'!M161</f>
        <v>0</v>
      </c>
      <c r="AA9" s="142">
        <v>6</v>
      </c>
      <c r="AB9" s="142" t="s">
        <v>1358</v>
      </c>
      <c r="AC9" s="154" t="s">
        <v>1353</v>
      </c>
      <c r="AD9" s="140">
        <v>8</v>
      </c>
      <c r="AF9" s="144" t="s">
        <v>1359</v>
      </c>
      <c r="AG9" s="140" t="s">
        <v>1360</v>
      </c>
      <c r="BA9" s="140">
        <f t="shared" si="18"/>
        <v>8</v>
      </c>
      <c r="BB9" s="140">
        <f t="shared" si="0"/>
        <v>0</v>
      </c>
      <c r="BC9" s="140">
        <f t="shared" si="1"/>
        <v>0</v>
      </c>
      <c r="BD9" s="140">
        <f t="shared" si="2"/>
        <v>0</v>
      </c>
      <c r="BE9" s="140">
        <f t="shared" si="3"/>
        <v>0</v>
      </c>
      <c r="BF9" s="144">
        <f t="shared" si="4"/>
        <v>0</v>
      </c>
      <c r="BG9" s="140">
        <f t="shared" si="5"/>
        <v>0</v>
      </c>
      <c r="BH9" s="140">
        <f t="shared" si="6"/>
        <v>0</v>
      </c>
      <c r="BI9" s="140">
        <f t="shared" si="7"/>
        <v>0</v>
      </c>
      <c r="BJ9" s="140">
        <f t="shared" si="8"/>
        <v>0</v>
      </c>
      <c r="BK9" s="140">
        <f t="shared" si="9"/>
        <v>0</v>
      </c>
      <c r="BL9" s="140">
        <f t="shared" si="10"/>
        <v>0</v>
      </c>
      <c r="BM9" s="140" t="e">
        <f t="shared" si="11"/>
        <v>#N/A</v>
      </c>
      <c r="BN9" s="140" t="e">
        <f t="shared" si="12"/>
        <v>#N/A</v>
      </c>
      <c r="BO9" s="140">
        <f t="shared" si="13"/>
        <v>0</v>
      </c>
      <c r="BP9" s="140">
        <f t="shared" si="14"/>
        <v>0</v>
      </c>
      <c r="BQ9" s="140">
        <f t="shared" si="15"/>
        <v>0</v>
      </c>
      <c r="CA9" s="140" t="str">
        <f t="shared" si="19"/>
        <v/>
      </c>
      <c r="CB9" s="146" t="str">
        <f t="shared" si="34"/>
        <v/>
      </c>
      <c r="CC9" s="146" t="str">
        <f t="shared" si="35"/>
        <v/>
      </c>
      <c r="CD9" s="146" t="str">
        <f t="shared" si="36"/>
        <v/>
      </c>
      <c r="CE9" s="146" t="str">
        <f t="shared" si="37"/>
        <v/>
      </c>
      <c r="CF9" s="146" t="str">
        <f t="shared" si="38"/>
        <v/>
      </c>
      <c r="CG9" s="146" t="str">
        <f t="shared" si="20"/>
        <v/>
      </c>
      <c r="CH9" s="146" t="str">
        <f t="shared" si="21"/>
        <v/>
      </c>
      <c r="CI9" s="146" t="str">
        <f t="shared" si="22"/>
        <v/>
      </c>
      <c r="CL9" s="155"/>
      <c r="CQ9" s="140">
        <v>266</v>
      </c>
      <c r="DA9" t="str">
        <f t="shared" si="39"/>
        <v/>
      </c>
      <c r="DB9" t="str">
        <f t="shared" si="23"/>
        <v/>
      </c>
      <c r="DC9" t="str">
        <f t="shared" si="24"/>
        <v/>
      </c>
      <c r="DD9" t="str">
        <f t="shared" si="25"/>
        <v/>
      </c>
      <c r="DE9" t="str">
        <f t="shared" si="26"/>
        <v/>
      </c>
      <c r="DF9" t="str">
        <f t="shared" si="40"/>
        <v/>
      </c>
      <c r="DG9" t="str">
        <f t="shared" si="27"/>
        <v/>
      </c>
      <c r="DH9" s="140" t="str">
        <f t="shared" si="28"/>
        <v/>
      </c>
      <c r="DI9" t="str">
        <f t="shared" si="41"/>
        <v/>
      </c>
      <c r="DK9" t="str">
        <f t="shared" si="29"/>
        <v/>
      </c>
      <c r="DM9" s="158"/>
      <c r="DO9" s="167" t="s">
        <v>1361</v>
      </c>
      <c r="DQ9" s="168">
        <f>IF('CR AP'!I7="Agrar Univerzál",1,IF('CR AP'!I7="Agrar Paušál",1,0))</f>
        <v>0</v>
      </c>
      <c r="DR9">
        <f t="shared" si="42"/>
        <v>0</v>
      </c>
      <c r="DS9" t="e">
        <f t="shared" si="30"/>
        <v>#NUM!</v>
      </c>
      <c r="DT9">
        <v>8</v>
      </c>
      <c r="DV9" s="151" t="str">
        <f>IF($DK9="","",IF(VLOOKUP($DK9,'CR AP'!D$17:J$33,6,0)="",VLOOKUP($DK9,'CR AP'!D$17:J$33,4,0),VLOOKUP($DK9,'CR AP'!D$17:J$33,6,0)))</f>
        <v/>
      </c>
      <c r="DW9" s="151" t="str">
        <f>IF($DK9="","",IF(VLOOKUP($DK9,'CR AP'!D$17:M$33,5,0)="",VLOOKUP($DK9,'CR AP'!D$17:M$33,4,0),VLOOKUP($DK9,'CR AP'!D$17:M$33,5,0)))</f>
        <v/>
      </c>
      <c r="DX9" s="151" t="str">
        <f>IF('CR AP'!I14="Agrar Basis",DW9,DV9)</f>
        <v/>
      </c>
      <c r="ED9" s="151"/>
    </row>
    <row r="10" spans="1:139" x14ac:dyDescent="0.2">
      <c r="A10" s="140">
        <f t="shared" si="31"/>
        <v>1</v>
      </c>
      <c r="B10" s="140">
        <f>SUM(A$2:A10)</f>
        <v>9</v>
      </c>
      <c r="C10" s="140">
        <f t="shared" si="43"/>
        <v>9</v>
      </c>
      <c r="D10" s="140">
        <f>'CR AP'!A162</f>
        <v>0</v>
      </c>
      <c r="E10" s="140">
        <f>'CR AP'!B162</f>
        <v>0</v>
      </c>
      <c r="F10" s="144">
        <f>'CR AP'!D162</f>
        <v>0</v>
      </c>
      <c r="G10" s="144">
        <f>'CR AP'!E162</f>
        <v>0</v>
      </c>
      <c r="H10" s="144">
        <f>'CR AP'!F162</f>
        <v>0</v>
      </c>
      <c r="I10" s="144">
        <f>'CR AP'!G162</f>
        <v>0</v>
      </c>
      <c r="J10" s="153">
        <f>'CR AP'!H162</f>
        <v>0</v>
      </c>
      <c r="K10" s="144">
        <f>'CR AP'!I162</f>
        <v>0</v>
      </c>
      <c r="L10" s="153">
        <f>'CR AP'!J162</f>
        <v>0</v>
      </c>
      <c r="M10" s="140">
        <f t="shared" si="32"/>
        <v>0</v>
      </c>
      <c r="N10" s="140">
        <f t="shared" si="33"/>
        <v>0</v>
      </c>
      <c r="O10" s="140" t="e">
        <f t="shared" si="16"/>
        <v>#N/A</v>
      </c>
      <c r="P10" s="140" t="e">
        <f t="shared" si="17"/>
        <v>#N/A</v>
      </c>
      <c r="Q10" s="153">
        <f>'CR AP'!J162</f>
        <v>0</v>
      </c>
      <c r="R10" s="140">
        <f>'CR AP'!L162</f>
        <v>0</v>
      </c>
      <c r="S10" s="140">
        <f>'CR AP'!M162</f>
        <v>0</v>
      </c>
      <c r="AA10" s="142">
        <v>7</v>
      </c>
      <c r="AB10" s="142" t="s">
        <v>1362</v>
      </c>
      <c r="AC10" s="154" t="s">
        <v>1356</v>
      </c>
      <c r="AD10" s="140">
        <v>9</v>
      </c>
      <c r="AF10" s="144" t="s">
        <v>1363</v>
      </c>
      <c r="AG10" s="140" t="s">
        <v>1364</v>
      </c>
      <c r="BA10" s="140">
        <f t="shared" si="18"/>
        <v>9</v>
      </c>
      <c r="BB10" s="140">
        <f t="shared" si="0"/>
        <v>0</v>
      </c>
      <c r="BC10" s="140">
        <f t="shared" si="1"/>
        <v>0</v>
      </c>
      <c r="BD10" s="140">
        <f t="shared" si="2"/>
        <v>0</v>
      </c>
      <c r="BE10" s="140">
        <f t="shared" si="3"/>
        <v>0</v>
      </c>
      <c r="BF10" s="144">
        <f t="shared" si="4"/>
        <v>0</v>
      </c>
      <c r="BG10" s="140">
        <f t="shared" si="5"/>
        <v>0</v>
      </c>
      <c r="BH10" s="140">
        <f t="shared" si="6"/>
        <v>0</v>
      </c>
      <c r="BI10" s="140">
        <f t="shared" si="7"/>
        <v>0</v>
      </c>
      <c r="BJ10" s="140">
        <f t="shared" si="8"/>
        <v>0</v>
      </c>
      <c r="BK10" s="140">
        <f t="shared" si="9"/>
        <v>0</v>
      </c>
      <c r="BL10" s="140">
        <f t="shared" si="10"/>
        <v>0</v>
      </c>
      <c r="BM10" s="140" t="e">
        <f t="shared" si="11"/>
        <v>#N/A</v>
      </c>
      <c r="BN10" s="140" t="e">
        <f t="shared" si="12"/>
        <v>#N/A</v>
      </c>
      <c r="BO10" s="140">
        <f t="shared" si="13"/>
        <v>0</v>
      </c>
      <c r="BP10" s="140">
        <f t="shared" si="14"/>
        <v>0</v>
      </c>
      <c r="BQ10" s="140">
        <f t="shared" si="15"/>
        <v>0</v>
      </c>
      <c r="CA10" s="140" t="str">
        <f t="shared" si="19"/>
        <v/>
      </c>
      <c r="CB10" s="146" t="str">
        <f t="shared" si="34"/>
        <v/>
      </c>
      <c r="CC10" s="146" t="str">
        <f t="shared" si="35"/>
        <v/>
      </c>
      <c r="CD10" s="146" t="str">
        <f t="shared" si="36"/>
        <v/>
      </c>
      <c r="CE10" s="146" t="str">
        <f t="shared" si="37"/>
        <v/>
      </c>
      <c r="CF10" s="146" t="str">
        <f t="shared" si="38"/>
        <v/>
      </c>
      <c r="CG10" s="146" t="str">
        <f t="shared" si="20"/>
        <v/>
      </c>
      <c r="CH10" s="146" t="str">
        <f t="shared" si="21"/>
        <v/>
      </c>
      <c r="CI10" s="146" t="str">
        <f t="shared" si="22"/>
        <v/>
      </c>
      <c r="CL10" s="155"/>
      <c r="CQ10" s="140">
        <v>265</v>
      </c>
      <c r="DA10" t="str">
        <f t="shared" si="39"/>
        <v/>
      </c>
      <c r="DB10" t="str">
        <f t="shared" si="23"/>
        <v/>
      </c>
      <c r="DC10" t="str">
        <f t="shared" si="24"/>
        <v/>
      </c>
      <c r="DD10" t="str">
        <f t="shared" si="25"/>
        <v/>
      </c>
      <c r="DE10" t="str">
        <f t="shared" si="26"/>
        <v/>
      </c>
      <c r="DF10" t="str">
        <f t="shared" si="40"/>
        <v/>
      </c>
      <c r="DG10" t="str">
        <f t="shared" si="27"/>
        <v/>
      </c>
      <c r="DH10" s="140" t="str">
        <f t="shared" si="28"/>
        <v/>
      </c>
      <c r="DI10" t="str">
        <f t="shared" si="41"/>
        <v/>
      </c>
      <c r="DK10" t="str">
        <f t="shared" si="29"/>
        <v/>
      </c>
      <c r="DM10" s="158"/>
      <c r="DR10">
        <f t="shared" si="42"/>
        <v>0</v>
      </c>
      <c r="DS10" t="e">
        <f t="shared" si="30"/>
        <v>#NUM!</v>
      </c>
      <c r="DT10">
        <v>9</v>
      </c>
      <c r="DV10" s="151" t="str">
        <f>IF($DK10="","",IF(VLOOKUP($DK10,'CR AP'!D$17:J$33,6,0)="",VLOOKUP($DK10,'CR AP'!D$17:J$33,4,0),VLOOKUP($DK10,'CR AP'!D$17:J$33,6,0)))</f>
        <v/>
      </c>
      <c r="DW10" s="151" t="str">
        <f>IF($DK10="","",IF(VLOOKUP($DK10,'CR AP'!D$17:M$33,5,0)="",VLOOKUP($DK10,'CR AP'!D$17:M$33,4,0),VLOOKUP($DK10,'CR AP'!D$17:M$33,5,0)))</f>
        <v/>
      </c>
      <c r="DX10" s="151" t="str">
        <f>IF('CR AP'!I15="Agrar Basis",DW10,DV10)</f>
        <v/>
      </c>
      <c r="ED10" s="151"/>
    </row>
    <row r="11" spans="1:139" x14ac:dyDescent="0.2">
      <c r="A11" s="140">
        <f t="shared" si="31"/>
        <v>1</v>
      </c>
      <c r="B11" s="140">
        <f>SUM(A$2:A11)</f>
        <v>10</v>
      </c>
      <c r="C11" s="140">
        <f t="shared" si="43"/>
        <v>10</v>
      </c>
      <c r="D11" s="140">
        <f>'CR AP'!A163</f>
        <v>0</v>
      </c>
      <c r="E11" s="140">
        <f>'CR AP'!B163</f>
        <v>0</v>
      </c>
      <c r="F11" s="144">
        <f>'CR AP'!D163</f>
        <v>0</v>
      </c>
      <c r="G11" s="144">
        <f>'CR AP'!E163</f>
        <v>0</v>
      </c>
      <c r="H11" s="144">
        <f>'CR AP'!F163</f>
        <v>0</v>
      </c>
      <c r="I11" s="144">
        <f>'CR AP'!G163</f>
        <v>0</v>
      </c>
      <c r="J11" s="153">
        <f>'CR AP'!H163</f>
        <v>0</v>
      </c>
      <c r="K11" s="144">
        <f>'CR AP'!I163</f>
        <v>0</v>
      </c>
      <c r="L11" s="153">
        <f>'CR AP'!J163</f>
        <v>0</v>
      </c>
      <c r="M11" s="140">
        <f t="shared" si="32"/>
        <v>0</v>
      </c>
      <c r="N11" s="140">
        <f t="shared" si="33"/>
        <v>0</v>
      </c>
      <c r="O11" s="140" t="e">
        <f t="shared" si="16"/>
        <v>#N/A</v>
      </c>
      <c r="P11" s="140" t="e">
        <f t="shared" si="17"/>
        <v>#N/A</v>
      </c>
      <c r="Q11" s="153">
        <f>'CR AP'!J163</f>
        <v>0</v>
      </c>
      <c r="R11" s="140">
        <f>'CR AP'!L163</f>
        <v>0</v>
      </c>
      <c r="S11" s="140">
        <f>'CR AP'!M163</f>
        <v>0</v>
      </c>
      <c r="AA11" s="142">
        <v>8</v>
      </c>
      <c r="AB11" s="142" t="s">
        <v>1365</v>
      </c>
      <c r="AC11" s="154" t="s">
        <v>1359</v>
      </c>
      <c r="AD11" s="140">
        <v>13</v>
      </c>
      <c r="AF11" s="144" t="s">
        <v>1366</v>
      </c>
      <c r="AG11" s="140" t="s">
        <v>84</v>
      </c>
      <c r="BA11" s="140">
        <f t="shared" si="18"/>
        <v>10</v>
      </c>
      <c r="BB11" s="140">
        <f t="shared" si="0"/>
        <v>0</v>
      </c>
      <c r="BC11" s="140">
        <f t="shared" si="1"/>
        <v>0</v>
      </c>
      <c r="BD11" s="140">
        <f t="shared" si="2"/>
        <v>0</v>
      </c>
      <c r="BE11" s="140">
        <f t="shared" si="3"/>
        <v>0</v>
      </c>
      <c r="BF11" s="144">
        <f t="shared" si="4"/>
        <v>0</v>
      </c>
      <c r="BG11" s="140">
        <f t="shared" si="5"/>
        <v>0</v>
      </c>
      <c r="BH11" s="140">
        <f t="shared" si="6"/>
        <v>0</v>
      </c>
      <c r="BI11" s="140">
        <f t="shared" si="7"/>
        <v>0</v>
      </c>
      <c r="BJ11" s="140">
        <f t="shared" si="8"/>
        <v>0</v>
      </c>
      <c r="BK11" s="140">
        <f t="shared" si="9"/>
        <v>0</v>
      </c>
      <c r="BL11" s="140">
        <f t="shared" si="10"/>
        <v>0</v>
      </c>
      <c r="BM11" s="140" t="e">
        <f t="shared" si="11"/>
        <v>#N/A</v>
      </c>
      <c r="BN11" s="140" t="e">
        <f t="shared" si="12"/>
        <v>#N/A</v>
      </c>
      <c r="BO11" s="140">
        <f t="shared" si="13"/>
        <v>0</v>
      </c>
      <c r="BP11" s="140">
        <f t="shared" si="14"/>
        <v>0</v>
      </c>
      <c r="BQ11" s="140">
        <f t="shared" si="15"/>
        <v>0</v>
      </c>
      <c r="CA11" s="140" t="str">
        <f t="shared" si="19"/>
        <v/>
      </c>
      <c r="CB11" s="146" t="str">
        <f t="shared" si="34"/>
        <v/>
      </c>
      <c r="CC11" s="146" t="str">
        <f t="shared" si="35"/>
        <v/>
      </c>
      <c r="CD11" s="146" t="str">
        <f t="shared" si="36"/>
        <v/>
      </c>
      <c r="CE11" s="146" t="str">
        <f t="shared" si="37"/>
        <v/>
      </c>
      <c r="CF11" s="146" t="str">
        <f t="shared" si="38"/>
        <v/>
      </c>
      <c r="CG11" s="146" t="str">
        <f t="shared" si="20"/>
        <v/>
      </c>
      <c r="CH11" s="146" t="str">
        <f t="shared" si="21"/>
        <v/>
      </c>
      <c r="CI11" s="146" t="str">
        <f t="shared" si="22"/>
        <v/>
      </c>
      <c r="CL11" s="155"/>
      <c r="CQ11" s="140">
        <v>264</v>
      </c>
      <c r="DA11" t="str">
        <f t="shared" si="39"/>
        <v/>
      </c>
      <c r="DB11" t="str">
        <f t="shared" si="23"/>
        <v/>
      </c>
      <c r="DC11" t="str">
        <f t="shared" si="24"/>
        <v/>
      </c>
      <c r="DD11" t="str">
        <f t="shared" si="25"/>
        <v/>
      </c>
      <c r="DE11" t="str">
        <f t="shared" si="26"/>
        <v/>
      </c>
      <c r="DF11" t="str">
        <f t="shared" si="40"/>
        <v/>
      </c>
      <c r="DG11" t="str">
        <f t="shared" si="27"/>
        <v/>
      </c>
      <c r="DH11" s="140" t="str">
        <f t="shared" si="28"/>
        <v/>
      </c>
      <c r="DI11" t="str">
        <f t="shared" si="41"/>
        <v/>
      </c>
      <c r="DK11" t="str">
        <f t="shared" si="29"/>
        <v/>
      </c>
      <c r="DM11" s="158"/>
      <c r="DR11">
        <f t="shared" si="42"/>
        <v>0</v>
      </c>
      <c r="DS11" t="e">
        <f t="shared" si="30"/>
        <v>#NUM!</v>
      </c>
      <c r="DT11">
        <v>10</v>
      </c>
      <c r="DV11" s="151" t="str">
        <f>IF($DK11="","",IF(VLOOKUP($DK11,'CR AP'!D$17:J$33,6,0)="",VLOOKUP($DK11,'CR AP'!D$17:J$33,4,0),VLOOKUP($DK11,'CR AP'!D$17:J$33,6,0)))</f>
        <v/>
      </c>
      <c r="DW11" s="151" t="str">
        <f>IF($DK11="","",IF(VLOOKUP($DK11,'CR AP'!D$17:M$33,5,0)="",VLOOKUP($DK11,'CR AP'!D$17:M$33,4,0),VLOOKUP($DK11,'CR AP'!D$17:M$33,5,0)))</f>
        <v/>
      </c>
      <c r="DX11" s="151" t="str">
        <f>IF('CR AP'!I16="Agrar Basis",DW11,DV11)</f>
        <v/>
      </c>
      <c r="ED11" s="151"/>
    </row>
    <row r="12" spans="1:139" x14ac:dyDescent="0.2">
      <c r="A12" s="140">
        <f t="shared" si="31"/>
        <v>1</v>
      </c>
      <c r="B12" s="140">
        <f>SUM(A$2:A12)</f>
        <v>11</v>
      </c>
      <c r="C12" s="140">
        <f t="shared" si="43"/>
        <v>11</v>
      </c>
      <c r="D12" s="140">
        <f>'CR AP'!A164</f>
        <v>0</v>
      </c>
      <c r="E12" s="140">
        <f>'CR AP'!B164</f>
        <v>0</v>
      </c>
      <c r="F12" s="144">
        <f>'CR AP'!D164</f>
        <v>0</v>
      </c>
      <c r="G12" s="144">
        <f>'CR AP'!E164</f>
        <v>0</v>
      </c>
      <c r="H12" s="144">
        <f>'CR AP'!F164</f>
        <v>0</v>
      </c>
      <c r="I12" s="144">
        <f>'CR AP'!G164</f>
        <v>0</v>
      </c>
      <c r="J12" s="153">
        <f>'CR AP'!H164</f>
        <v>0</v>
      </c>
      <c r="K12" s="144">
        <f>'CR AP'!I164</f>
        <v>0</v>
      </c>
      <c r="L12" s="153">
        <f>'CR AP'!J164</f>
        <v>0</v>
      </c>
      <c r="M12" s="140">
        <f t="shared" si="32"/>
        <v>0</v>
      </c>
      <c r="N12" s="140">
        <f t="shared" si="33"/>
        <v>0</v>
      </c>
      <c r="O12" s="140" t="e">
        <f t="shared" si="16"/>
        <v>#N/A</v>
      </c>
      <c r="P12" s="140" t="e">
        <f t="shared" si="17"/>
        <v>#N/A</v>
      </c>
      <c r="Q12" s="153">
        <f>'CR AP'!J164</f>
        <v>0</v>
      </c>
      <c r="R12" s="140">
        <f>'CR AP'!L164</f>
        <v>0</v>
      </c>
      <c r="S12" s="140">
        <f>'CR AP'!M164</f>
        <v>0</v>
      </c>
      <c r="AA12" s="142">
        <v>9</v>
      </c>
      <c r="AB12" s="142" t="s">
        <v>1367</v>
      </c>
      <c r="AC12" s="154" t="s">
        <v>1363</v>
      </c>
      <c r="AD12" s="140">
        <v>14</v>
      </c>
      <c r="AE12" s="140">
        <v>1</v>
      </c>
      <c r="AF12" s="144" t="s">
        <v>1368</v>
      </c>
      <c r="AG12" s="140" t="s">
        <v>1369</v>
      </c>
      <c r="BA12" s="140">
        <f t="shared" si="18"/>
        <v>11</v>
      </c>
      <c r="BB12" s="140">
        <f t="shared" si="0"/>
        <v>0</v>
      </c>
      <c r="BC12" s="140">
        <f t="shared" si="1"/>
        <v>0</v>
      </c>
      <c r="BD12" s="140">
        <f t="shared" si="2"/>
        <v>0</v>
      </c>
      <c r="BE12" s="140">
        <f t="shared" si="3"/>
        <v>0</v>
      </c>
      <c r="BF12" s="144">
        <f t="shared" si="4"/>
        <v>0</v>
      </c>
      <c r="BG12" s="140">
        <f t="shared" si="5"/>
        <v>0</v>
      </c>
      <c r="BH12" s="140">
        <f t="shared" si="6"/>
        <v>0</v>
      </c>
      <c r="BI12" s="140">
        <f t="shared" si="7"/>
        <v>0</v>
      </c>
      <c r="BJ12" s="140">
        <f t="shared" si="8"/>
        <v>0</v>
      </c>
      <c r="BK12" s="140">
        <f t="shared" si="9"/>
        <v>0</v>
      </c>
      <c r="BL12" s="140">
        <f t="shared" si="10"/>
        <v>0</v>
      </c>
      <c r="BM12" s="140" t="e">
        <f t="shared" si="11"/>
        <v>#N/A</v>
      </c>
      <c r="BN12" s="140" t="e">
        <f t="shared" si="12"/>
        <v>#N/A</v>
      </c>
      <c r="BO12" s="140">
        <f t="shared" si="13"/>
        <v>0</v>
      </c>
      <c r="BP12" s="140">
        <f t="shared" si="14"/>
        <v>0</v>
      </c>
      <c r="BQ12" s="140">
        <f t="shared" si="15"/>
        <v>0</v>
      </c>
      <c r="CA12" s="140" t="str">
        <f t="shared" si="19"/>
        <v/>
      </c>
      <c r="CB12" s="146" t="str">
        <f t="shared" si="34"/>
        <v/>
      </c>
      <c r="CC12" s="146" t="str">
        <f t="shared" si="35"/>
        <v/>
      </c>
      <c r="CD12" s="146" t="str">
        <f t="shared" si="36"/>
        <v/>
      </c>
      <c r="CE12" s="146" t="str">
        <f t="shared" si="37"/>
        <v/>
      </c>
      <c r="CF12" s="146" t="str">
        <f t="shared" si="38"/>
        <v/>
      </c>
      <c r="CG12" s="146" t="str">
        <f t="shared" si="20"/>
        <v/>
      </c>
      <c r="CH12" s="146" t="str">
        <f t="shared" si="21"/>
        <v/>
      </c>
      <c r="CI12" s="146" t="str">
        <f t="shared" si="22"/>
        <v/>
      </c>
      <c r="CL12" s="155"/>
      <c r="CQ12" s="140">
        <v>263</v>
      </c>
      <c r="DA12" t="str">
        <f t="shared" si="39"/>
        <v/>
      </c>
      <c r="DB12" t="str">
        <f t="shared" si="23"/>
        <v/>
      </c>
      <c r="DC12" t="str">
        <f t="shared" si="24"/>
        <v/>
      </c>
      <c r="DD12" t="str">
        <f t="shared" si="25"/>
        <v/>
      </c>
      <c r="DE12" t="str">
        <f t="shared" si="26"/>
        <v/>
      </c>
      <c r="DF12" t="str">
        <f t="shared" si="40"/>
        <v/>
      </c>
      <c r="DG12" t="str">
        <f t="shared" si="27"/>
        <v/>
      </c>
      <c r="DH12" s="140" t="str">
        <f t="shared" si="28"/>
        <v/>
      </c>
      <c r="DI12" t="str">
        <f t="shared" si="41"/>
        <v/>
      </c>
      <c r="DK12" t="str">
        <f t="shared" si="29"/>
        <v/>
      </c>
      <c r="DM12" s="158"/>
      <c r="DR12">
        <f t="shared" si="42"/>
        <v>0</v>
      </c>
      <c r="DS12" t="e">
        <f t="shared" si="30"/>
        <v>#NUM!</v>
      </c>
      <c r="DT12">
        <v>11</v>
      </c>
      <c r="DV12" s="151" t="str">
        <f>IF($DK12="","",IF(VLOOKUP($DK12,'CR AP'!D$17:J$33,6,0)="",VLOOKUP($DK12,'CR AP'!D$17:J$33,4,0),VLOOKUP($DK12,'CR AP'!D$17:J$33,6,0)))</f>
        <v/>
      </c>
      <c r="DW12" s="151" t="str">
        <f>IF($DK12="","",IF(VLOOKUP($DK12,'CR AP'!D$17:M$33,5,0)="",VLOOKUP($DK12,'CR AP'!D$17:M$33,4,0),VLOOKUP($DK12,'CR AP'!D$17:M$33,5,0)))</f>
        <v/>
      </c>
      <c r="DX12" s="151" t="str">
        <f>IF('CR AP'!I17="Agrar Basis",DW12,DV12)</f>
        <v/>
      </c>
      <c r="ED12" s="151"/>
    </row>
    <row r="13" spans="1:139" x14ac:dyDescent="0.2">
      <c r="A13" s="140">
        <f t="shared" si="31"/>
        <v>1</v>
      </c>
      <c r="B13" s="140">
        <f>SUM(A$2:A13)</f>
        <v>12</v>
      </c>
      <c r="C13" s="140">
        <f t="shared" si="43"/>
        <v>12</v>
      </c>
      <c r="D13" s="140">
        <f>'CR AP'!A165</f>
        <v>0</v>
      </c>
      <c r="E13" s="140">
        <f>'CR AP'!B165</f>
        <v>0</v>
      </c>
      <c r="F13" s="144">
        <f>'CR AP'!D165</f>
        <v>0</v>
      </c>
      <c r="G13" s="144">
        <f>'CR AP'!E165</f>
        <v>0</v>
      </c>
      <c r="H13" s="144">
        <f>'CR AP'!F165</f>
        <v>0</v>
      </c>
      <c r="I13" s="144">
        <f>'CR AP'!G165</f>
        <v>0</v>
      </c>
      <c r="J13" s="153">
        <f>'CR AP'!H165</f>
        <v>0</v>
      </c>
      <c r="K13" s="144">
        <f>'CR AP'!I165</f>
        <v>0</v>
      </c>
      <c r="L13" s="153">
        <f>'CR AP'!J165</f>
        <v>0</v>
      </c>
      <c r="M13" s="140">
        <f t="shared" si="32"/>
        <v>0</v>
      </c>
      <c r="N13" s="140">
        <f t="shared" si="33"/>
        <v>0</v>
      </c>
      <c r="O13" s="140" t="e">
        <f t="shared" si="16"/>
        <v>#N/A</v>
      </c>
      <c r="P13" s="140" t="e">
        <f t="shared" si="17"/>
        <v>#N/A</v>
      </c>
      <c r="Q13" s="153">
        <f>'CR AP'!J165</f>
        <v>0</v>
      </c>
      <c r="R13" s="140">
        <f>'CR AP'!L165</f>
        <v>0</v>
      </c>
      <c r="S13" s="140">
        <f>'CR AP'!M165</f>
        <v>0</v>
      </c>
      <c r="AA13" s="142">
        <v>13</v>
      </c>
      <c r="AB13" s="142" t="s">
        <v>1370</v>
      </c>
      <c r="AC13" s="154" t="s">
        <v>1366</v>
      </c>
      <c r="AD13" s="140">
        <v>15</v>
      </c>
      <c r="AF13" s="144" t="s">
        <v>1371</v>
      </c>
      <c r="AG13" s="140" t="s">
        <v>60</v>
      </c>
      <c r="BA13" s="140">
        <f t="shared" si="18"/>
        <v>12</v>
      </c>
      <c r="BB13" s="140">
        <f t="shared" si="0"/>
        <v>0</v>
      </c>
      <c r="BC13" s="140">
        <f t="shared" si="1"/>
        <v>0</v>
      </c>
      <c r="BD13" s="140">
        <f t="shared" si="2"/>
        <v>0</v>
      </c>
      <c r="BE13" s="140">
        <f t="shared" si="3"/>
        <v>0</v>
      </c>
      <c r="BF13" s="144">
        <f t="shared" si="4"/>
        <v>0</v>
      </c>
      <c r="BG13" s="140">
        <f t="shared" si="5"/>
        <v>0</v>
      </c>
      <c r="BH13" s="140">
        <f t="shared" si="6"/>
        <v>0</v>
      </c>
      <c r="BI13" s="140">
        <f t="shared" si="7"/>
        <v>0</v>
      </c>
      <c r="BJ13" s="140">
        <f t="shared" si="8"/>
        <v>0</v>
      </c>
      <c r="BK13" s="140">
        <f t="shared" si="9"/>
        <v>0</v>
      </c>
      <c r="BL13" s="140">
        <f t="shared" si="10"/>
        <v>0</v>
      </c>
      <c r="BM13" s="140" t="e">
        <f t="shared" si="11"/>
        <v>#N/A</v>
      </c>
      <c r="BN13" s="140" t="e">
        <f t="shared" si="12"/>
        <v>#N/A</v>
      </c>
      <c r="BO13" s="140">
        <f t="shared" si="13"/>
        <v>0</v>
      </c>
      <c r="BP13" s="140">
        <f t="shared" si="14"/>
        <v>0</v>
      </c>
      <c r="BQ13" s="140">
        <f t="shared" si="15"/>
        <v>0</v>
      </c>
      <c r="CA13" s="140" t="str">
        <f t="shared" si="19"/>
        <v/>
      </c>
      <c r="CB13" s="146" t="str">
        <f t="shared" si="34"/>
        <v/>
      </c>
      <c r="CC13" s="146" t="str">
        <f t="shared" si="35"/>
        <v/>
      </c>
      <c r="CD13" s="146" t="str">
        <f t="shared" si="36"/>
        <v/>
      </c>
      <c r="CE13" s="146" t="str">
        <f t="shared" si="37"/>
        <v/>
      </c>
      <c r="CF13" s="146" t="str">
        <f t="shared" si="38"/>
        <v/>
      </c>
      <c r="CG13" s="146" t="str">
        <f t="shared" si="20"/>
        <v/>
      </c>
      <c r="CH13" s="146" t="str">
        <f t="shared" si="21"/>
        <v/>
      </c>
      <c r="CI13" s="146" t="str">
        <f t="shared" si="22"/>
        <v/>
      </c>
      <c r="CL13" s="155"/>
      <c r="CQ13" s="140">
        <v>262</v>
      </c>
      <c r="DA13" t="str">
        <f t="shared" si="39"/>
        <v/>
      </c>
      <c r="DB13" t="str">
        <f t="shared" si="23"/>
        <v/>
      </c>
      <c r="DC13" t="str">
        <f t="shared" si="24"/>
        <v/>
      </c>
      <c r="DD13" t="str">
        <f t="shared" si="25"/>
        <v/>
      </c>
      <c r="DE13" t="str">
        <f t="shared" si="26"/>
        <v/>
      </c>
      <c r="DF13" t="str">
        <f t="shared" si="40"/>
        <v/>
      </c>
      <c r="DG13" t="str">
        <f t="shared" si="27"/>
        <v/>
      </c>
      <c r="DH13" s="140" t="str">
        <f t="shared" si="28"/>
        <v/>
      </c>
      <c r="DI13" t="str">
        <f t="shared" si="41"/>
        <v/>
      </c>
      <c r="DK13" t="str">
        <f t="shared" si="29"/>
        <v/>
      </c>
      <c r="DM13" s="158"/>
      <c r="DR13">
        <f t="shared" si="42"/>
        <v>0</v>
      </c>
      <c r="DS13" t="e">
        <f t="shared" si="30"/>
        <v>#NUM!</v>
      </c>
      <c r="DT13">
        <v>12</v>
      </c>
      <c r="DV13" s="151" t="str">
        <f>IF($DK13="","",IF(VLOOKUP($DK13,'CR AP'!D$17:J$33,6,0)="",VLOOKUP($DK13,'CR AP'!D$17:J$33,4,0),VLOOKUP($DK13,'CR AP'!D$17:J$33,6,0)))</f>
        <v/>
      </c>
      <c r="DW13" s="151" t="str">
        <f>IF($DK13="","",IF(VLOOKUP($DK13,'CR AP'!D$17:M$33,5,0)="",VLOOKUP($DK13,'CR AP'!D$17:M$33,4,0),VLOOKUP($DK13,'CR AP'!D$17:M$33,5,0)))</f>
        <v/>
      </c>
      <c r="DX13" s="151" t="str">
        <f>IF('CR AP'!I18="Agrar Basis",DW13,DV13)</f>
        <v/>
      </c>
      <c r="ED13" s="151"/>
    </row>
    <row r="14" spans="1:139" x14ac:dyDescent="0.2">
      <c r="A14" s="140">
        <f t="shared" si="31"/>
        <v>1</v>
      </c>
      <c r="B14" s="140">
        <f>SUM(A$2:A14)</f>
        <v>13</v>
      </c>
      <c r="C14" s="140">
        <f t="shared" si="43"/>
        <v>13</v>
      </c>
      <c r="D14" s="140">
        <f>'CR AP'!A166</f>
        <v>0</v>
      </c>
      <c r="E14" s="140">
        <f>'CR AP'!B166</f>
        <v>0</v>
      </c>
      <c r="F14" s="144">
        <f>'CR AP'!D166</f>
        <v>0</v>
      </c>
      <c r="G14" s="144">
        <f>'CR AP'!E166</f>
        <v>0</v>
      </c>
      <c r="H14" s="144">
        <f>'CR AP'!F166</f>
        <v>0</v>
      </c>
      <c r="I14" s="144">
        <f>'CR AP'!G166</f>
        <v>0</v>
      </c>
      <c r="J14" s="153">
        <f>'CR AP'!H166</f>
        <v>0</v>
      </c>
      <c r="K14" s="144">
        <f>'CR AP'!I166</f>
        <v>0</v>
      </c>
      <c r="L14" s="153">
        <f>'CR AP'!J166</f>
        <v>0</v>
      </c>
      <c r="M14" s="140">
        <f t="shared" si="32"/>
        <v>0</v>
      </c>
      <c r="N14" s="140">
        <f t="shared" si="33"/>
        <v>0</v>
      </c>
      <c r="O14" s="140" t="e">
        <f t="shared" si="16"/>
        <v>#N/A</v>
      </c>
      <c r="P14" s="140" t="e">
        <f t="shared" si="17"/>
        <v>#N/A</v>
      </c>
      <c r="Q14" s="153">
        <f>'CR AP'!J166</f>
        <v>0</v>
      </c>
      <c r="R14" s="140">
        <f>'CR AP'!L166</f>
        <v>0</v>
      </c>
      <c r="S14" s="140">
        <f>'CR AP'!M166</f>
        <v>0</v>
      </c>
      <c r="AA14" s="142">
        <v>14</v>
      </c>
      <c r="AB14" s="142" t="s">
        <v>1372</v>
      </c>
      <c r="AC14" s="154" t="s">
        <v>1368</v>
      </c>
      <c r="AD14" s="140">
        <v>26</v>
      </c>
      <c r="AE14" s="140">
        <v>1</v>
      </c>
      <c r="AF14" s="144" t="s">
        <v>1373</v>
      </c>
      <c r="AG14" s="140" t="s">
        <v>123</v>
      </c>
      <c r="BA14" s="140">
        <f t="shared" si="18"/>
        <v>13</v>
      </c>
      <c r="BB14" s="140">
        <f t="shared" si="0"/>
        <v>0</v>
      </c>
      <c r="BC14" s="140">
        <f t="shared" si="1"/>
        <v>0</v>
      </c>
      <c r="BD14" s="140">
        <f t="shared" si="2"/>
        <v>0</v>
      </c>
      <c r="BE14" s="140">
        <f t="shared" si="3"/>
        <v>0</v>
      </c>
      <c r="BF14" s="144">
        <f t="shared" si="4"/>
        <v>0</v>
      </c>
      <c r="BG14" s="140">
        <f t="shared" si="5"/>
        <v>0</v>
      </c>
      <c r="BH14" s="140">
        <f t="shared" si="6"/>
        <v>0</v>
      </c>
      <c r="BI14" s="140">
        <f t="shared" si="7"/>
        <v>0</v>
      </c>
      <c r="BJ14" s="140">
        <f t="shared" si="8"/>
        <v>0</v>
      </c>
      <c r="BK14" s="140">
        <f t="shared" si="9"/>
        <v>0</v>
      </c>
      <c r="BL14" s="140">
        <f t="shared" si="10"/>
        <v>0</v>
      </c>
      <c r="BM14" s="140" t="e">
        <f t="shared" si="11"/>
        <v>#N/A</v>
      </c>
      <c r="BN14" s="140" t="e">
        <f t="shared" si="12"/>
        <v>#N/A</v>
      </c>
      <c r="BO14" s="140">
        <f t="shared" si="13"/>
        <v>0</v>
      </c>
      <c r="BP14" s="140">
        <f t="shared" si="14"/>
        <v>0</v>
      </c>
      <c r="BQ14" s="140">
        <f t="shared" si="15"/>
        <v>0</v>
      </c>
      <c r="CA14" s="140" t="str">
        <f t="shared" si="19"/>
        <v/>
      </c>
      <c r="CB14" s="146" t="str">
        <f t="shared" si="34"/>
        <v/>
      </c>
      <c r="CC14" s="146" t="str">
        <f t="shared" si="35"/>
        <v/>
      </c>
      <c r="CD14" s="146" t="str">
        <f t="shared" si="36"/>
        <v/>
      </c>
      <c r="CE14" s="146" t="str">
        <f t="shared" si="37"/>
        <v/>
      </c>
      <c r="CF14" s="146" t="str">
        <f t="shared" si="38"/>
        <v/>
      </c>
      <c r="CG14" s="146" t="str">
        <f t="shared" si="20"/>
        <v/>
      </c>
      <c r="CH14" s="146" t="str">
        <f t="shared" si="21"/>
        <v/>
      </c>
      <c r="CI14" s="146" t="str">
        <f t="shared" si="22"/>
        <v/>
      </c>
      <c r="CL14" s="155"/>
      <c r="CQ14" s="140">
        <v>261</v>
      </c>
      <c r="DA14" t="str">
        <f t="shared" si="39"/>
        <v/>
      </c>
      <c r="DB14" t="str">
        <f t="shared" si="23"/>
        <v/>
      </c>
      <c r="DC14" t="str">
        <f t="shared" si="24"/>
        <v/>
      </c>
      <c r="DD14" t="str">
        <f t="shared" si="25"/>
        <v/>
      </c>
      <c r="DE14" t="str">
        <f t="shared" si="26"/>
        <v/>
      </c>
      <c r="DF14" t="str">
        <f t="shared" si="40"/>
        <v/>
      </c>
      <c r="DG14" t="str">
        <f t="shared" si="27"/>
        <v/>
      </c>
      <c r="DH14" s="140" t="str">
        <f t="shared" si="28"/>
        <v/>
      </c>
      <c r="DI14" t="str">
        <f t="shared" si="41"/>
        <v/>
      </c>
      <c r="DK14" t="str">
        <f t="shared" si="29"/>
        <v/>
      </c>
      <c r="DM14" s="158"/>
      <c r="DR14">
        <f t="shared" si="42"/>
        <v>0</v>
      </c>
      <c r="DS14" t="e">
        <f t="shared" si="30"/>
        <v>#NUM!</v>
      </c>
      <c r="DT14">
        <v>13</v>
      </c>
      <c r="DV14" s="151" t="str">
        <f>IF($DK14="","",IF(VLOOKUP($DK14,'CR AP'!D$17:J$33,6,0)="",VLOOKUP($DK14,'CR AP'!D$17:J$33,4,0),VLOOKUP($DK14,'CR AP'!D$17:J$33,6,0)))</f>
        <v/>
      </c>
      <c r="DW14" s="151" t="str">
        <f>IF($DK14="","",IF(VLOOKUP($DK14,'CR AP'!D$17:M$33,5,0)="",VLOOKUP($DK14,'CR AP'!D$17:M$33,4,0),VLOOKUP($DK14,'CR AP'!D$17:M$33,5,0)))</f>
        <v/>
      </c>
      <c r="DX14" s="151" t="str">
        <f>IF('CR AP'!I19="Agrar Basis",DW14,DV14)</f>
        <v/>
      </c>
      <c r="ED14" s="151"/>
    </row>
    <row r="15" spans="1:139" x14ac:dyDescent="0.2">
      <c r="A15" s="140">
        <f t="shared" si="31"/>
        <v>1</v>
      </c>
      <c r="B15" s="140">
        <f>SUM(A$2:A15)</f>
        <v>14</v>
      </c>
      <c r="C15" s="140">
        <f t="shared" si="43"/>
        <v>14</v>
      </c>
      <c r="D15" s="140">
        <f>'CR AP'!A167</f>
        <v>0</v>
      </c>
      <c r="E15" s="140">
        <f>'CR AP'!B167</f>
        <v>0</v>
      </c>
      <c r="F15" s="144">
        <f>'CR AP'!D167</f>
        <v>0</v>
      </c>
      <c r="G15" s="144">
        <f>'CR AP'!E167</f>
        <v>0</v>
      </c>
      <c r="H15" s="144">
        <f>'CR AP'!F167</f>
        <v>0</v>
      </c>
      <c r="I15" s="144">
        <f>'CR AP'!G167</f>
        <v>0</v>
      </c>
      <c r="J15" s="153">
        <f>'CR AP'!H167</f>
        <v>0</v>
      </c>
      <c r="K15" s="144">
        <f>'CR AP'!I167</f>
        <v>0</v>
      </c>
      <c r="L15" s="153">
        <f>'CR AP'!J167</f>
        <v>0</v>
      </c>
      <c r="M15" s="140">
        <f t="shared" si="32"/>
        <v>0</v>
      </c>
      <c r="N15" s="140">
        <f t="shared" si="33"/>
        <v>0</v>
      </c>
      <c r="O15" s="140" t="e">
        <f t="shared" si="16"/>
        <v>#N/A</v>
      </c>
      <c r="P15" s="140" t="e">
        <f t="shared" si="17"/>
        <v>#N/A</v>
      </c>
      <c r="Q15" s="153">
        <f>'CR AP'!J167</f>
        <v>0</v>
      </c>
      <c r="R15" s="140">
        <f>'CR AP'!L167</f>
        <v>0</v>
      </c>
      <c r="S15" s="140">
        <f>'CR AP'!M167</f>
        <v>0</v>
      </c>
      <c r="AA15" s="142">
        <v>15</v>
      </c>
      <c r="AB15" s="142" t="s">
        <v>24</v>
      </c>
      <c r="AC15" s="154" t="s">
        <v>1371</v>
      </c>
      <c r="AD15" s="140">
        <v>27</v>
      </c>
      <c r="AF15" s="144" t="s">
        <v>1374</v>
      </c>
      <c r="AG15" s="140" t="s">
        <v>124</v>
      </c>
      <c r="BA15" s="140">
        <f t="shared" si="18"/>
        <v>14</v>
      </c>
      <c r="BB15" s="140">
        <f t="shared" si="0"/>
        <v>0</v>
      </c>
      <c r="BC15" s="140">
        <f t="shared" si="1"/>
        <v>0</v>
      </c>
      <c r="BD15" s="140">
        <f t="shared" si="2"/>
        <v>0</v>
      </c>
      <c r="BE15" s="140">
        <f t="shared" si="3"/>
        <v>0</v>
      </c>
      <c r="BF15" s="144">
        <f t="shared" si="4"/>
        <v>0</v>
      </c>
      <c r="BG15" s="140">
        <f t="shared" si="5"/>
        <v>0</v>
      </c>
      <c r="BH15" s="140">
        <f t="shared" si="6"/>
        <v>0</v>
      </c>
      <c r="BI15" s="140">
        <f t="shared" si="7"/>
        <v>0</v>
      </c>
      <c r="BJ15" s="140">
        <f t="shared" si="8"/>
        <v>0</v>
      </c>
      <c r="BK15" s="140">
        <f t="shared" si="9"/>
        <v>0</v>
      </c>
      <c r="BL15" s="140">
        <f t="shared" si="10"/>
        <v>0</v>
      </c>
      <c r="BM15" s="140" t="e">
        <f t="shared" si="11"/>
        <v>#N/A</v>
      </c>
      <c r="BN15" s="140" t="e">
        <f t="shared" si="12"/>
        <v>#N/A</v>
      </c>
      <c r="BO15" s="140">
        <f t="shared" si="13"/>
        <v>0</v>
      </c>
      <c r="BP15" s="140">
        <f t="shared" si="14"/>
        <v>0</v>
      </c>
      <c r="BQ15" s="140">
        <f t="shared" si="15"/>
        <v>0</v>
      </c>
      <c r="CA15" s="140" t="str">
        <f t="shared" si="19"/>
        <v/>
      </c>
      <c r="CB15" s="146" t="str">
        <f t="shared" si="34"/>
        <v/>
      </c>
      <c r="CC15" s="146" t="str">
        <f t="shared" si="35"/>
        <v/>
      </c>
      <c r="CD15" s="146" t="str">
        <f t="shared" si="36"/>
        <v/>
      </c>
      <c r="CE15" s="146" t="str">
        <f t="shared" si="37"/>
        <v/>
      </c>
      <c r="CF15" s="146" t="str">
        <f t="shared" si="38"/>
        <v/>
      </c>
      <c r="CG15" s="146" t="str">
        <f t="shared" si="20"/>
        <v/>
      </c>
      <c r="CH15" s="146" t="str">
        <f t="shared" si="21"/>
        <v/>
      </c>
      <c r="CI15" s="146" t="str">
        <f t="shared" si="22"/>
        <v/>
      </c>
      <c r="CL15" s="155"/>
      <c r="CQ15" s="140">
        <v>260</v>
      </c>
      <c r="DA15" t="str">
        <f t="shared" si="39"/>
        <v/>
      </c>
      <c r="DB15" t="str">
        <f t="shared" si="23"/>
        <v/>
      </c>
      <c r="DC15" t="str">
        <f t="shared" si="24"/>
        <v/>
      </c>
      <c r="DD15" t="str">
        <f t="shared" si="25"/>
        <v/>
      </c>
      <c r="DE15" t="str">
        <f t="shared" si="26"/>
        <v/>
      </c>
      <c r="DF15" t="str">
        <f t="shared" si="40"/>
        <v/>
      </c>
      <c r="DG15" t="str">
        <f t="shared" si="27"/>
        <v/>
      </c>
      <c r="DH15" s="140" t="str">
        <f t="shared" si="28"/>
        <v/>
      </c>
      <c r="DI15" t="str">
        <f t="shared" si="41"/>
        <v/>
      </c>
      <c r="DK15" t="str">
        <f t="shared" si="29"/>
        <v/>
      </c>
      <c r="DM15" s="158"/>
      <c r="DO15">
        <f>COUNT(DG:DG)</f>
        <v>0</v>
      </c>
      <c r="DR15">
        <f t="shared" si="42"/>
        <v>0</v>
      </c>
      <c r="DS15" t="e">
        <f t="shared" si="30"/>
        <v>#NUM!</v>
      </c>
      <c r="DT15">
        <v>14</v>
      </c>
      <c r="DV15" s="151" t="str">
        <f>IF($DK15="","",IF(VLOOKUP($DK15,'CR AP'!D$17:J$33,6,0)="",VLOOKUP($DK15,'CR AP'!D$17:J$33,4,0),VLOOKUP($DK15,'CR AP'!D$17:J$33,6,0)))</f>
        <v/>
      </c>
      <c r="DW15" s="151" t="str">
        <f>IF($DK15="","",IF(VLOOKUP($DK15,'CR AP'!D$17:M$33,5,0)="",VLOOKUP($DK15,'CR AP'!D$17:M$33,4,0),VLOOKUP($DK15,'CR AP'!D$17:M$33,5,0)))</f>
        <v/>
      </c>
      <c r="DX15" s="151" t="str">
        <f>IF('CR AP'!I20="Agrar Basis",DW15,DV15)</f>
        <v/>
      </c>
      <c r="ED15" s="151"/>
    </row>
    <row r="16" spans="1:139" x14ac:dyDescent="0.2">
      <c r="A16" s="140">
        <f t="shared" si="31"/>
        <v>1</v>
      </c>
      <c r="B16" s="140">
        <f>SUM(A$2:A16)</f>
        <v>15</v>
      </c>
      <c r="C16" s="140">
        <f t="shared" si="43"/>
        <v>15</v>
      </c>
      <c r="D16" s="140">
        <f>'CR AP'!A168</f>
        <v>0</v>
      </c>
      <c r="E16" s="140">
        <f>'CR AP'!B168</f>
        <v>0</v>
      </c>
      <c r="F16" s="144">
        <f>'CR AP'!D168</f>
        <v>0</v>
      </c>
      <c r="G16" s="144">
        <f>'CR AP'!E168</f>
        <v>0</v>
      </c>
      <c r="H16" s="144">
        <f>'CR AP'!F168</f>
        <v>0</v>
      </c>
      <c r="I16" s="144">
        <f>'CR AP'!G168</f>
        <v>0</v>
      </c>
      <c r="J16" s="153">
        <f>'CR AP'!H168</f>
        <v>0</v>
      </c>
      <c r="K16" s="144">
        <f>'CR AP'!I168</f>
        <v>0</v>
      </c>
      <c r="L16" s="153">
        <f>'CR AP'!J168</f>
        <v>0</v>
      </c>
      <c r="M16" s="140">
        <f t="shared" si="32"/>
        <v>0</v>
      </c>
      <c r="N16" s="140">
        <f t="shared" si="33"/>
        <v>0</v>
      </c>
      <c r="O16" s="140" t="e">
        <f t="shared" si="16"/>
        <v>#N/A</v>
      </c>
      <c r="P16" s="140" t="e">
        <f t="shared" si="17"/>
        <v>#N/A</v>
      </c>
      <c r="Q16" s="153">
        <f>'CR AP'!J168</f>
        <v>0</v>
      </c>
      <c r="R16" s="140">
        <f>'CR AP'!L168</f>
        <v>0</v>
      </c>
      <c r="S16" s="140">
        <f>'CR AP'!M168</f>
        <v>0</v>
      </c>
      <c r="AA16" s="142">
        <v>26</v>
      </c>
      <c r="AB16" s="142" t="s">
        <v>1375</v>
      </c>
      <c r="AC16" s="154" t="s">
        <v>1373</v>
      </c>
      <c r="AD16" s="140">
        <v>42</v>
      </c>
      <c r="AF16" s="144" t="s">
        <v>1376</v>
      </c>
      <c r="AG16" s="140" t="s">
        <v>139</v>
      </c>
      <c r="BA16" s="140">
        <f t="shared" si="18"/>
        <v>15</v>
      </c>
      <c r="BB16" s="140">
        <f t="shared" si="0"/>
        <v>0</v>
      </c>
      <c r="BC16" s="140">
        <f t="shared" si="1"/>
        <v>0</v>
      </c>
      <c r="BD16" s="140">
        <f t="shared" si="2"/>
        <v>0</v>
      </c>
      <c r="BE16" s="140">
        <f t="shared" si="3"/>
        <v>0</v>
      </c>
      <c r="BF16" s="144">
        <f t="shared" si="4"/>
        <v>0</v>
      </c>
      <c r="BG16" s="140">
        <f t="shared" si="5"/>
        <v>0</v>
      </c>
      <c r="BH16" s="140">
        <f t="shared" si="6"/>
        <v>0</v>
      </c>
      <c r="BI16" s="140">
        <f t="shared" si="7"/>
        <v>0</v>
      </c>
      <c r="BJ16" s="140">
        <f t="shared" si="8"/>
        <v>0</v>
      </c>
      <c r="BK16" s="140">
        <f t="shared" si="9"/>
        <v>0</v>
      </c>
      <c r="BL16" s="140">
        <f t="shared" si="10"/>
        <v>0</v>
      </c>
      <c r="BM16" s="140" t="e">
        <f t="shared" si="11"/>
        <v>#N/A</v>
      </c>
      <c r="BN16" s="140" t="e">
        <f t="shared" si="12"/>
        <v>#N/A</v>
      </c>
      <c r="BO16" s="140">
        <f t="shared" si="13"/>
        <v>0</v>
      </c>
      <c r="BP16" s="140">
        <f t="shared" si="14"/>
        <v>0</v>
      </c>
      <c r="BQ16" s="140">
        <f t="shared" si="15"/>
        <v>0</v>
      </c>
      <c r="CA16" s="140" t="str">
        <f t="shared" si="19"/>
        <v/>
      </c>
      <c r="CB16" s="146" t="str">
        <f t="shared" si="34"/>
        <v/>
      </c>
      <c r="CC16" s="146" t="str">
        <f t="shared" si="35"/>
        <v/>
      </c>
      <c r="CD16" s="146" t="str">
        <f t="shared" si="36"/>
        <v/>
      </c>
      <c r="CE16" s="146" t="str">
        <f t="shared" si="37"/>
        <v/>
      </c>
      <c r="CF16" s="146" t="str">
        <f t="shared" si="38"/>
        <v/>
      </c>
      <c r="CG16" s="146" t="str">
        <f t="shared" si="20"/>
        <v/>
      </c>
      <c r="CH16" s="146" t="str">
        <f t="shared" si="21"/>
        <v/>
      </c>
      <c r="CI16" s="146" t="str">
        <f t="shared" si="22"/>
        <v/>
      </c>
      <c r="CL16" s="155"/>
      <c r="CQ16" s="140">
        <v>259</v>
      </c>
      <c r="DA16" t="str">
        <f t="shared" si="39"/>
        <v/>
      </c>
      <c r="DB16" t="str">
        <f t="shared" si="23"/>
        <v/>
      </c>
      <c r="DC16" t="str">
        <f t="shared" si="24"/>
        <v/>
      </c>
      <c r="DD16" t="str">
        <f t="shared" si="25"/>
        <v/>
      </c>
      <c r="DE16" t="str">
        <f t="shared" si="26"/>
        <v/>
      </c>
      <c r="DF16" t="str">
        <f t="shared" si="40"/>
        <v/>
      </c>
      <c r="DG16" t="str">
        <f t="shared" si="27"/>
        <v/>
      </c>
      <c r="DH16" s="140" t="str">
        <f t="shared" si="28"/>
        <v/>
      </c>
      <c r="DI16" t="str">
        <f t="shared" si="41"/>
        <v/>
      </c>
      <c r="DK16" t="str">
        <f t="shared" si="29"/>
        <v/>
      </c>
      <c r="DM16" s="158"/>
      <c r="DR16">
        <f t="shared" si="42"/>
        <v>0</v>
      </c>
      <c r="DS16" t="e">
        <f t="shared" si="30"/>
        <v>#NUM!</v>
      </c>
      <c r="DT16">
        <v>15</v>
      </c>
      <c r="DV16" s="151" t="str">
        <f>IF($DK16="","",IF(VLOOKUP($DK16,'CR AP'!D$17:J$33,6,0)="",VLOOKUP($DK16,'CR AP'!D$17:J$33,4,0),VLOOKUP($DK16,'CR AP'!D$17:J$33,6,0)))</f>
        <v/>
      </c>
      <c r="DW16" s="151" t="str">
        <f>IF($DK16="","",IF(VLOOKUP($DK16,'CR AP'!D$17:M$33,5,0)="",VLOOKUP($DK16,'CR AP'!D$17:M$33,4,0),VLOOKUP($DK16,'CR AP'!D$17:M$33,5,0)))</f>
        <v/>
      </c>
      <c r="DX16" s="151" t="str">
        <f>IF('CR AP'!I21="Agrar Basis",DW16,DV16)</f>
        <v/>
      </c>
      <c r="ED16" s="151"/>
    </row>
    <row r="17" spans="1:134" x14ac:dyDescent="0.2">
      <c r="A17" s="140">
        <f t="shared" si="31"/>
        <v>1</v>
      </c>
      <c r="B17" s="140">
        <f>SUM(A$2:A17)</f>
        <v>16</v>
      </c>
      <c r="C17" s="140">
        <f t="shared" si="43"/>
        <v>16</v>
      </c>
      <c r="D17" s="140">
        <f>'CR AP'!A169</f>
        <v>0</v>
      </c>
      <c r="E17" s="140">
        <f>'CR AP'!B169</f>
        <v>0</v>
      </c>
      <c r="F17" s="144">
        <f>'CR AP'!D169</f>
        <v>0</v>
      </c>
      <c r="G17" s="144">
        <f>'CR AP'!E169</f>
        <v>0</v>
      </c>
      <c r="H17" s="144">
        <f>'CR AP'!F169</f>
        <v>0</v>
      </c>
      <c r="I17" s="144">
        <f>'CR AP'!G169</f>
        <v>0</v>
      </c>
      <c r="J17" s="153">
        <f>'CR AP'!H169</f>
        <v>0</v>
      </c>
      <c r="K17" s="144">
        <f>'CR AP'!I169</f>
        <v>0</v>
      </c>
      <c r="L17" s="153">
        <f>'CR AP'!J169</f>
        <v>0</v>
      </c>
      <c r="M17" s="140">
        <f t="shared" si="32"/>
        <v>0</v>
      </c>
      <c r="N17" s="140">
        <f t="shared" si="33"/>
        <v>0</v>
      </c>
      <c r="O17" s="140" t="e">
        <f t="shared" si="16"/>
        <v>#N/A</v>
      </c>
      <c r="P17" s="140" t="e">
        <f t="shared" si="17"/>
        <v>#N/A</v>
      </c>
      <c r="Q17" s="153">
        <f>'CR AP'!J169</f>
        <v>0</v>
      </c>
      <c r="R17" s="140">
        <f>'CR AP'!L169</f>
        <v>0</v>
      </c>
      <c r="S17" s="140">
        <f>'CR AP'!M169</f>
        <v>0</v>
      </c>
      <c r="AA17" s="142">
        <v>27</v>
      </c>
      <c r="AB17" s="142" t="s">
        <v>1377</v>
      </c>
      <c r="AC17" s="154" t="s">
        <v>1374</v>
      </c>
      <c r="AD17" s="140">
        <v>43</v>
      </c>
      <c r="AE17" s="140">
        <v>1</v>
      </c>
      <c r="AF17" s="144" t="s">
        <v>1378</v>
      </c>
      <c r="AG17" s="140" t="s">
        <v>1379</v>
      </c>
      <c r="BA17" s="140">
        <f t="shared" si="18"/>
        <v>16</v>
      </c>
      <c r="BB17" s="140">
        <f t="shared" si="0"/>
        <v>0</v>
      </c>
      <c r="BC17" s="140">
        <f t="shared" si="1"/>
        <v>0</v>
      </c>
      <c r="BD17" s="140">
        <f t="shared" si="2"/>
        <v>0</v>
      </c>
      <c r="BE17" s="140">
        <f t="shared" si="3"/>
        <v>0</v>
      </c>
      <c r="BF17" s="144">
        <f t="shared" si="4"/>
        <v>0</v>
      </c>
      <c r="BG17" s="140">
        <f t="shared" si="5"/>
        <v>0</v>
      </c>
      <c r="BH17" s="140">
        <f t="shared" si="6"/>
        <v>0</v>
      </c>
      <c r="BI17" s="140">
        <f t="shared" si="7"/>
        <v>0</v>
      </c>
      <c r="BJ17" s="140">
        <f t="shared" si="8"/>
        <v>0</v>
      </c>
      <c r="BK17" s="140">
        <f t="shared" si="9"/>
        <v>0</v>
      </c>
      <c r="BL17" s="140">
        <f t="shared" si="10"/>
        <v>0</v>
      </c>
      <c r="BM17" s="140" t="e">
        <f t="shared" si="11"/>
        <v>#N/A</v>
      </c>
      <c r="BN17" s="140" t="e">
        <f t="shared" si="12"/>
        <v>#N/A</v>
      </c>
      <c r="BO17" s="140">
        <f t="shared" si="13"/>
        <v>0</v>
      </c>
      <c r="BP17" s="140">
        <f t="shared" si="14"/>
        <v>0</v>
      </c>
      <c r="BQ17" s="140">
        <f t="shared" si="15"/>
        <v>0</v>
      </c>
      <c r="CA17" s="140" t="str">
        <f t="shared" si="19"/>
        <v/>
      </c>
      <c r="CB17" s="146" t="str">
        <f t="shared" si="34"/>
        <v/>
      </c>
      <c r="CC17" s="146" t="str">
        <f t="shared" si="35"/>
        <v/>
      </c>
      <c r="CD17" s="146" t="str">
        <f t="shared" si="36"/>
        <v/>
      </c>
      <c r="CE17" s="146" t="str">
        <f t="shared" si="37"/>
        <v/>
      </c>
      <c r="CF17" s="146" t="str">
        <f t="shared" si="38"/>
        <v/>
      </c>
      <c r="CG17" s="146" t="str">
        <f t="shared" si="20"/>
        <v/>
      </c>
      <c r="CH17" s="146" t="str">
        <f t="shared" si="21"/>
        <v/>
      </c>
      <c r="CI17" s="146" t="str">
        <f t="shared" si="22"/>
        <v/>
      </c>
      <c r="CL17" s="155"/>
      <c r="CQ17" s="140">
        <v>258</v>
      </c>
      <c r="DA17" t="str">
        <f t="shared" si="39"/>
        <v/>
      </c>
      <c r="DB17" t="str">
        <f t="shared" si="23"/>
        <v/>
      </c>
      <c r="DC17" t="str">
        <f t="shared" si="24"/>
        <v/>
      </c>
      <c r="DD17" t="str">
        <f t="shared" si="25"/>
        <v/>
      </c>
      <c r="DE17" t="str">
        <f t="shared" si="26"/>
        <v/>
      </c>
      <c r="DF17" t="str">
        <f t="shared" si="40"/>
        <v/>
      </c>
      <c r="DG17" t="str">
        <f t="shared" si="27"/>
        <v/>
      </c>
      <c r="DH17" s="140" t="str">
        <f t="shared" si="28"/>
        <v/>
      </c>
      <c r="DI17" t="str">
        <f t="shared" si="41"/>
        <v/>
      </c>
      <c r="DK17" t="str">
        <f t="shared" si="29"/>
        <v/>
      </c>
      <c r="DM17" s="158"/>
      <c r="DR17">
        <f t="shared" si="42"/>
        <v>0</v>
      </c>
      <c r="DS17" t="e">
        <f t="shared" si="30"/>
        <v>#NUM!</v>
      </c>
      <c r="DT17">
        <v>16</v>
      </c>
      <c r="DV17" s="151" t="str">
        <f>IF($DK17="","",IF(VLOOKUP($DK17,'CR AP'!D$17:J$33,6,0)="",VLOOKUP($DK17,'CR AP'!D$17:J$33,4,0),VLOOKUP($DK17,'CR AP'!D$17:J$33,6,0)))</f>
        <v/>
      </c>
      <c r="DW17" s="151" t="str">
        <f>IF($DK17="","",IF(VLOOKUP($DK17,'CR AP'!D$17:M$33,5,0)="",VLOOKUP($DK17,'CR AP'!D$17:M$33,4,0),VLOOKUP($DK17,'CR AP'!D$17:M$33,5,0)))</f>
        <v/>
      </c>
      <c r="DX17" s="151" t="str">
        <f>IF('CR AP'!I22="Agrar Basis",DW17,DV17)</f>
        <v/>
      </c>
      <c r="ED17" s="151"/>
    </row>
    <row r="18" spans="1:134" x14ac:dyDescent="0.2">
      <c r="A18" s="140">
        <f t="shared" si="31"/>
        <v>1</v>
      </c>
      <c r="B18" s="140">
        <f>SUM(A$2:A18)</f>
        <v>17</v>
      </c>
      <c r="C18" s="140">
        <f t="shared" si="43"/>
        <v>17</v>
      </c>
      <c r="D18" s="140">
        <f>'CR AP'!A170</f>
        <v>0</v>
      </c>
      <c r="E18" s="140">
        <f>'CR AP'!B170</f>
        <v>0</v>
      </c>
      <c r="F18" s="144">
        <f>'CR AP'!D170</f>
        <v>0</v>
      </c>
      <c r="G18" s="144">
        <f>'CR AP'!E170</f>
        <v>0</v>
      </c>
      <c r="H18" s="144">
        <f>'CR AP'!F170</f>
        <v>0</v>
      </c>
      <c r="I18" s="144">
        <f>'CR AP'!G170</f>
        <v>0</v>
      </c>
      <c r="J18" s="153">
        <f>'CR AP'!H170</f>
        <v>0</v>
      </c>
      <c r="K18" s="144">
        <f>'CR AP'!I170</f>
        <v>0</v>
      </c>
      <c r="L18" s="153">
        <f>'CR AP'!J170</f>
        <v>0</v>
      </c>
      <c r="M18" s="140">
        <f t="shared" si="32"/>
        <v>0</v>
      </c>
      <c r="N18" s="140">
        <f t="shared" si="33"/>
        <v>0</v>
      </c>
      <c r="O18" s="140" t="e">
        <f t="shared" si="16"/>
        <v>#N/A</v>
      </c>
      <c r="P18" s="140" t="e">
        <f t="shared" si="17"/>
        <v>#N/A</v>
      </c>
      <c r="Q18" s="153">
        <f>'CR AP'!J170</f>
        <v>0</v>
      </c>
      <c r="R18" s="140">
        <f>'CR AP'!L170</f>
        <v>0</v>
      </c>
      <c r="S18" s="140">
        <f>'CR AP'!M170</f>
        <v>0</v>
      </c>
      <c r="AA18" s="142">
        <v>42</v>
      </c>
      <c r="AB18" s="142" t="s">
        <v>1380</v>
      </c>
      <c r="AC18" s="154" t="s">
        <v>1376</v>
      </c>
      <c r="AD18" s="140">
        <v>44</v>
      </c>
      <c r="AF18" s="144" t="s">
        <v>1381</v>
      </c>
      <c r="AG18" s="140" t="s">
        <v>1382</v>
      </c>
      <c r="BA18" s="140">
        <f t="shared" si="18"/>
        <v>17</v>
      </c>
      <c r="BB18" s="140">
        <f t="shared" si="0"/>
        <v>0</v>
      </c>
      <c r="BC18" s="140">
        <f t="shared" si="1"/>
        <v>0</v>
      </c>
      <c r="BD18" s="140">
        <f t="shared" si="2"/>
        <v>0</v>
      </c>
      <c r="BE18" s="140">
        <f t="shared" si="3"/>
        <v>0</v>
      </c>
      <c r="BF18" s="144">
        <f t="shared" si="4"/>
        <v>0</v>
      </c>
      <c r="BG18" s="140">
        <f t="shared" si="5"/>
        <v>0</v>
      </c>
      <c r="BH18" s="140">
        <f t="shared" si="6"/>
        <v>0</v>
      </c>
      <c r="BI18" s="140">
        <f t="shared" si="7"/>
        <v>0</v>
      </c>
      <c r="BJ18" s="140">
        <f t="shared" si="8"/>
        <v>0</v>
      </c>
      <c r="BK18" s="140">
        <f t="shared" si="9"/>
        <v>0</v>
      </c>
      <c r="BL18" s="140">
        <f t="shared" si="10"/>
        <v>0</v>
      </c>
      <c r="BM18" s="140" t="e">
        <f t="shared" si="11"/>
        <v>#N/A</v>
      </c>
      <c r="BN18" s="140" t="e">
        <f t="shared" si="12"/>
        <v>#N/A</v>
      </c>
      <c r="BO18" s="140">
        <f t="shared" si="13"/>
        <v>0</v>
      </c>
      <c r="BP18" s="140">
        <f t="shared" si="14"/>
        <v>0</v>
      </c>
      <c r="BQ18" s="140">
        <f t="shared" si="15"/>
        <v>0</v>
      </c>
      <c r="CA18" s="140" t="str">
        <f t="shared" si="19"/>
        <v/>
      </c>
      <c r="CB18" s="146" t="str">
        <f t="shared" si="34"/>
        <v/>
      </c>
      <c r="CC18" s="146" t="str">
        <f t="shared" si="35"/>
        <v/>
      </c>
      <c r="CD18" s="146" t="str">
        <f t="shared" si="36"/>
        <v/>
      </c>
      <c r="CE18" s="146" t="str">
        <f t="shared" si="37"/>
        <v/>
      </c>
      <c r="CF18" s="146" t="str">
        <f t="shared" si="38"/>
        <v/>
      </c>
      <c r="CG18" s="146" t="str">
        <f t="shared" si="20"/>
        <v/>
      </c>
      <c r="CH18" s="146" t="str">
        <f t="shared" si="21"/>
        <v/>
      </c>
      <c r="CI18" s="146" t="str">
        <f t="shared" si="22"/>
        <v/>
      </c>
      <c r="CL18" s="155"/>
      <c r="CQ18" s="140">
        <v>257</v>
      </c>
      <c r="DA18" t="str">
        <f t="shared" si="39"/>
        <v/>
      </c>
      <c r="DB18" t="str">
        <f t="shared" si="23"/>
        <v/>
      </c>
      <c r="DC18" t="str">
        <f t="shared" si="24"/>
        <v/>
      </c>
      <c r="DD18" t="str">
        <f t="shared" si="25"/>
        <v/>
      </c>
      <c r="DE18" t="str">
        <f t="shared" si="26"/>
        <v/>
      </c>
      <c r="DF18" t="str">
        <f t="shared" si="40"/>
        <v/>
      </c>
      <c r="DG18" t="str">
        <f t="shared" si="27"/>
        <v/>
      </c>
      <c r="DH18" s="140" t="str">
        <f t="shared" si="28"/>
        <v/>
      </c>
      <c r="DI18" t="str">
        <f t="shared" si="41"/>
        <v/>
      </c>
      <c r="DK18" t="str">
        <f t="shared" si="29"/>
        <v/>
      </c>
      <c r="DM18" s="158"/>
      <c r="DR18">
        <f t="shared" si="42"/>
        <v>0</v>
      </c>
      <c r="DS18" t="e">
        <f t="shared" si="30"/>
        <v>#NUM!</v>
      </c>
      <c r="DT18">
        <v>17</v>
      </c>
      <c r="DV18" s="151" t="str">
        <f>IF($DK18="","",IF(VLOOKUP($DK18,'CR AP'!D$17:J$33,6,0)="",VLOOKUP($DK18,'CR AP'!D$17:J$33,4,0),VLOOKUP($DK18,'CR AP'!D$17:J$33,6,0)))</f>
        <v/>
      </c>
      <c r="DW18" s="151" t="str">
        <f>IF($DK18="","",IF(VLOOKUP($DK18,'CR AP'!D$17:M$33,5,0)="",VLOOKUP($DK18,'CR AP'!D$17:M$33,4,0),VLOOKUP($DK18,'CR AP'!D$17:M$33,5,0)))</f>
        <v/>
      </c>
      <c r="DX18" s="151" t="str">
        <f>IF('CR AP'!I23="Agrar Basis",DW18,DV18)</f>
        <v/>
      </c>
      <c r="ED18" s="151"/>
    </row>
    <row r="19" spans="1:134" x14ac:dyDescent="0.2">
      <c r="A19" s="140">
        <f t="shared" si="31"/>
        <v>1</v>
      </c>
      <c r="B19" s="140">
        <f>SUM(A$2:A19)</f>
        <v>18</v>
      </c>
      <c r="C19" s="140">
        <f t="shared" si="43"/>
        <v>18</v>
      </c>
      <c r="D19" s="140">
        <f>'CR AP'!A171</f>
        <v>0</v>
      </c>
      <c r="E19" s="140">
        <f>'CR AP'!B171</f>
        <v>0</v>
      </c>
      <c r="F19" s="144">
        <f>'CR AP'!D171</f>
        <v>0</v>
      </c>
      <c r="G19" s="144">
        <f>'CR AP'!E171</f>
        <v>0</v>
      </c>
      <c r="H19" s="144">
        <f>'CR AP'!F171</f>
        <v>0</v>
      </c>
      <c r="I19" s="144">
        <f>'CR AP'!G171</f>
        <v>0</v>
      </c>
      <c r="J19" s="153">
        <f>'CR AP'!H171</f>
        <v>0</v>
      </c>
      <c r="K19" s="144">
        <f>'CR AP'!I171</f>
        <v>0</v>
      </c>
      <c r="L19" s="153">
        <f>'CR AP'!J171</f>
        <v>0</v>
      </c>
      <c r="M19" s="140">
        <f t="shared" si="32"/>
        <v>0</v>
      </c>
      <c r="N19" s="140">
        <f t="shared" si="33"/>
        <v>0</v>
      </c>
      <c r="O19" s="140" t="e">
        <f t="shared" si="16"/>
        <v>#N/A</v>
      </c>
      <c r="P19" s="140" t="e">
        <f t="shared" si="17"/>
        <v>#N/A</v>
      </c>
      <c r="Q19" s="153">
        <f>'CR AP'!J171</f>
        <v>0</v>
      </c>
      <c r="R19" s="140">
        <f>'CR AP'!L171</f>
        <v>0</v>
      </c>
      <c r="S19" s="140">
        <f>'CR AP'!M171</f>
        <v>0</v>
      </c>
      <c r="AA19" s="142">
        <v>43</v>
      </c>
      <c r="AB19" s="142" t="s">
        <v>1383</v>
      </c>
      <c r="AC19" s="154" t="s">
        <v>1378</v>
      </c>
      <c r="AD19" s="140">
        <v>45</v>
      </c>
      <c r="AF19" s="144" t="s">
        <v>1384</v>
      </c>
      <c r="AG19" s="140" t="s">
        <v>142</v>
      </c>
      <c r="BA19" s="140">
        <f t="shared" si="18"/>
        <v>18</v>
      </c>
      <c r="BB19" s="140">
        <f t="shared" si="0"/>
        <v>0</v>
      </c>
      <c r="BC19" s="140">
        <f t="shared" si="1"/>
        <v>0</v>
      </c>
      <c r="BD19" s="140">
        <f t="shared" si="2"/>
        <v>0</v>
      </c>
      <c r="BE19" s="140">
        <f t="shared" si="3"/>
        <v>0</v>
      </c>
      <c r="BF19" s="144">
        <f t="shared" si="4"/>
        <v>0</v>
      </c>
      <c r="BG19" s="140">
        <f t="shared" si="5"/>
        <v>0</v>
      </c>
      <c r="BH19" s="140">
        <f t="shared" si="6"/>
        <v>0</v>
      </c>
      <c r="BI19" s="140">
        <f t="shared" si="7"/>
        <v>0</v>
      </c>
      <c r="BJ19" s="140">
        <f t="shared" si="8"/>
        <v>0</v>
      </c>
      <c r="BK19" s="140">
        <f t="shared" si="9"/>
        <v>0</v>
      </c>
      <c r="BL19" s="140">
        <f t="shared" si="10"/>
        <v>0</v>
      </c>
      <c r="BM19" s="140" t="e">
        <f t="shared" si="11"/>
        <v>#N/A</v>
      </c>
      <c r="BN19" s="140" t="e">
        <f t="shared" si="12"/>
        <v>#N/A</v>
      </c>
      <c r="BO19" s="140">
        <f t="shared" si="13"/>
        <v>0</v>
      </c>
      <c r="BP19" s="140">
        <f t="shared" si="14"/>
        <v>0</v>
      </c>
      <c r="BQ19" s="140">
        <f t="shared" si="15"/>
        <v>0</v>
      </c>
      <c r="CA19" s="140" t="str">
        <f t="shared" si="19"/>
        <v/>
      </c>
      <c r="CB19" s="146" t="str">
        <f t="shared" si="34"/>
        <v/>
      </c>
      <c r="CC19" s="146" t="str">
        <f t="shared" si="35"/>
        <v/>
      </c>
      <c r="CD19" s="146" t="str">
        <f t="shared" si="36"/>
        <v/>
      </c>
      <c r="CE19" s="146" t="str">
        <f t="shared" si="37"/>
        <v/>
      </c>
      <c r="CF19" s="146" t="str">
        <f t="shared" si="38"/>
        <v/>
      </c>
      <c r="CG19" s="146" t="str">
        <f t="shared" si="20"/>
        <v/>
      </c>
      <c r="CH19" s="146" t="str">
        <f t="shared" si="21"/>
        <v/>
      </c>
      <c r="CI19" s="146" t="str">
        <f t="shared" si="22"/>
        <v/>
      </c>
      <c r="CL19" s="155"/>
      <c r="CQ19" s="140">
        <v>256</v>
      </c>
      <c r="DA19" t="str">
        <f t="shared" si="39"/>
        <v/>
      </c>
      <c r="DB19" t="str">
        <f t="shared" si="23"/>
        <v/>
      </c>
      <c r="DC19" t="str">
        <f t="shared" si="24"/>
        <v/>
      </c>
      <c r="DD19" t="str">
        <f t="shared" si="25"/>
        <v/>
      </c>
      <c r="DE19" t="str">
        <f t="shared" si="26"/>
        <v/>
      </c>
      <c r="DF19" t="str">
        <f t="shared" si="40"/>
        <v/>
      </c>
      <c r="DG19" t="str">
        <f t="shared" si="27"/>
        <v/>
      </c>
      <c r="DH19" s="140" t="str">
        <f t="shared" si="28"/>
        <v/>
      </c>
      <c r="DI19" t="str">
        <f t="shared" si="41"/>
        <v/>
      </c>
      <c r="DK19" t="str">
        <f t="shared" si="29"/>
        <v/>
      </c>
      <c r="DM19" s="158"/>
      <c r="DR19">
        <f t="shared" si="42"/>
        <v>0</v>
      </c>
      <c r="DS19" t="e">
        <f t="shared" si="30"/>
        <v>#NUM!</v>
      </c>
      <c r="DT19">
        <v>18</v>
      </c>
      <c r="DV19" s="151" t="str">
        <f>IF($DK19="","",IF(VLOOKUP($DK19,'CR AP'!D$17:J$33,6,0)="",VLOOKUP($DK19,'CR AP'!D$17:J$33,4,0),VLOOKUP($DK19,'CR AP'!D$17:J$33,6,0)))</f>
        <v/>
      </c>
      <c r="DW19" s="151" t="str">
        <f>IF($DK19="","",IF(VLOOKUP($DK19,'CR AP'!D$17:M$33,5,0)="",VLOOKUP($DK19,'CR AP'!D$17:M$33,4,0),VLOOKUP($DK19,'CR AP'!D$17:M$33,5,0)))</f>
        <v/>
      </c>
      <c r="DX19" s="151" t="str">
        <f>IF('CR AP'!I24="Agrar Basis",DW19,DV19)</f>
        <v/>
      </c>
      <c r="ED19" s="151"/>
    </row>
    <row r="20" spans="1:134" x14ac:dyDescent="0.2">
      <c r="A20" s="140">
        <f t="shared" si="31"/>
        <v>1</v>
      </c>
      <c r="B20" s="140">
        <f>SUM(A$2:A20)</f>
        <v>19</v>
      </c>
      <c r="C20" s="140">
        <f t="shared" si="43"/>
        <v>19</v>
      </c>
      <c r="D20" s="140">
        <f>'CR AP'!A172</f>
        <v>0</v>
      </c>
      <c r="E20" s="140">
        <f>'CR AP'!B172</f>
        <v>0</v>
      </c>
      <c r="F20" s="144">
        <f>'CR AP'!D172</f>
        <v>0</v>
      </c>
      <c r="G20" s="144">
        <f>'CR AP'!E172</f>
        <v>0</v>
      </c>
      <c r="H20" s="144">
        <f>'CR AP'!F172</f>
        <v>0</v>
      </c>
      <c r="I20" s="144">
        <f>'CR AP'!G172</f>
        <v>0</v>
      </c>
      <c r="J20" s="153">
        <f>'CR AP'!H172</f>
        <v>0</v>
      </c>
      <c r="K20" s="144">
        <f>'CR AP'!I172</f>
        <v>0</v>
      </c>
      <c r="L20" s="153">
        <f>'CR AP'!J172</f>
        <v>0</v>
      </c>
      <c r="M20" s="140">
        <f t="shared" si="32"/>
        <v>0</v>
      </c>
      <c r="N20" s="140">
        <f t="shared" si="33"/>
        <v>0</v>
      </c>
      <c r="O20" s="140" t="e">
        <f t="shared" si="16"/>
        <v>#N/A</v>
      </c>
      <c r="P20" s="140" t="e">
        <f t="shared" si="17"/>
        <v>#N/A</v>
      </c>
      <c r="Q20" s="153">
        <f>'CR AP'!J172</f>
        <v>0</v>
      </c>
      <c r="R20" s="140">
        <f>'CR AP'!L172</f>
        <v>0</v>
      </c>
      <c r="S20" s="140">
        <f>'CR AP'!M172</f>
        <v>0</v>
      </c>
      <c r="AA20" s="142">
        <v>44</v>
      </c>
      <c r="AB20" s="142" t="s">
        <v>1385</v>
      </c>
      <c r="AC20" s="154" t="s">
        <v>1381</v>
      </c>
      <c r="AD20" s="140">
        <v>68</v>
      </c>
      <c r="AF20" s="144" t="s">
        <v>1386</v>
      </c>
      <c r="AG20" s="140" t="s">
        <v>1387</v>
      </c>
      <c r="BA20" s="140">
        <f t="shared" si="18"/>
        <v>19</v>
      </c>
      <c r="BB20" s="140">
        <f t="shared" si="0"/>
        <v>0</v>
      </c>
      <c r="BC20" s="140">
        <f t="shared" si="1"/>
        <v>0</v>
      </c>
      <c r="BD20" s="140">
        <f t="shared" si="2"/>
        <v>0</v>
      </c>
      <c r="BE20" s="140">
        <f t="shared" si="3"/>
        <v>0</v>
      </c>
      <c r="BF20" s="144">
        <f t="shared" si="4"/>
        <v>0</v>
      </c>
      <c r="BG20" s="140">
        <f t="shared" si="5"/>
        <v>0</v>
      </c>
      <c r="BH20" s="140">
        <f t="shared" si="6"/>
        <v>0</v>
      </c>
      <c r="BI20" s="140">
        <f t="shared" si="7"/>
        <v>0</v>
      </c>
      <c r="BJ20" s="140">
        <f t="shared" si="8"/>
        <v>0</v>
      </c>
      <c r="BK20" s="140">
        <f t="shared" si="9"/>
        <v>0</v>
      </c>
      <c r="BL20" s="140">
        <f t="shared" si="10"/>
        <v>0</v>
      </c>
      <c r="BM20" s="140" t="e">
        <f t="shared" si="11"/>
        <v>#N/A</v>
      </c>
      <c r="BN20" s="140" t="e">
        <f t="shared" si="12"/>
        <v>#N/A</v>
      </c>
      <c r="BO20" s="140">
        <f t="shared" si="13"/>
        <v>0</v>
      </c>
      <c r="BP20" s="140">
        <f t="shared" si="14"/>
        <v>0</v>
      </c>
      <c r="BQ20" s="140">
        <f t="shared" si="15"/>
        <v>0</v>
      </c>
      <c r="CA20" s="140" t="str">
        <f t="shared" si="19"/>
        <v/>
      </c>
      <c r="CB20" s="146" t="str">
        <f t="shared" si="34"/>
        <v/>
      </c>
      <c r="CC20" s="146" t="str">
        <f t="shared" si="35"/>
        <v/>
      </c>
      <c r="CD20" s="146" t="str">
        <f t="shared" si="36"/>
        <v/>
      </c>
      <c r="CE20" s="146" t="str">
        <f t="shared" si="37"/>
        <v/>
      </c>
      <c r="CF20" s="146" t="str">
        <f t="shared" si="38"/>
        <v/>
      </c>
      <c r="CG20" s="146" t="str">
        <f t="shared" si="20"/>
        <v/>
      </c>
      <c r="CH20" s="146" t="str">
        <f t="shared" si="21"/>
        <v/>
      </c>
      <c r="CI20" s="146" t="str">
        <f t="shared" si="22"/>
        <v/>
      </c>
      <c r="CL20" s="155"/>
      <c r="CQ20" s="140">
        <v>255</v>
      </c>
      <c r="DA20" t="str">
        <f t="shared" si="39"/>
        <v/>
      </c>
      <c r="DB20" t="str">
        <f t="shared" si="23"/>
        <v/>
      </c>
      <c r="DC20" t="str">
        <f t="shared" si="24"/>
        <v/>
      </c>
      <c r="DD20" t="str">
        <f t="shared" si="25"/>
        <v/>
      </c>
      <c r="DE20" t="str">
        <f t="shared" si="26"/>
        <v/>
      </c>
      <c r="DF20" t="str">
        <f t="shared" si="40"/>
        <v/>
      </c>
      <c r="DG20" t="str">
        <f t="shared" si="27"/>
        <v/>
      </c>
      <c r="DH20" s="140" t="str">
        <f t="shared" si="28"/>
        <v/>
      </c>
      <c r="DI20" t="str">
        <f t="shared" si="41"/>
        <v/>
      </c>
      <c r="DK20" t="str">
        <f t="shared" si="29"/>
        <v/>
      </c>
      <c r="DM20" s="158"/>
      <c r="DR20">
        <f t="shared" si="42"/>
        <v>0</v>
      </c>
      <c r="DS20" t="e">
        <f t="shared" si="30"/>
        <v>#NUM!</v>
      </c>
      <c r="DT20">
        <v>19</v>
      </c>
      <c r="DV20" s="151" t="str">
        <f>IF($DK20="","",IF(VLOOKUP($DK20,'CR AP'!D$17:J$33,6,0)="",VLOOKUP($DK20,'CR AP'!D$17:J$33,4,0),VLOOKUP($DK20,'CR AP'!D$17:J$33,6,0)))</f>
        <v/>
      </c>
      <c r="DW20" s="151" t="str">
        <f>IF($DK20="","",IF(VLOOKUP($DK20,'CR AP'!D$17:M$33,5,0)="",VLOOKUP($DK20,'CR AP'!D$17:M$33,4,0),VLOOKUP($DK20,'CR AP'!D$17:M$33,5,0)))</f>
        <v/>
      </c>
      <c r="DX20" s="151" t="str">
        <f>IF('CR AP'!I25="Agrar Basis",DW20,DV20)</f>
        <v/>
      </c>
      <c r="ED20" s="151"/>
    </row>
    <row r="21" spans="1:134" x14ac:dyDescent="0.2">
      <c r="A21" s="140">
        <f t="shared" si="31"/>
        <v>1</v>
      </c>
      <c r="B21" s="140">
        <f>SUM(A$2:A21)</f>
        <v>20</v>
      </c>
      <c r="C21" s="140">
        <f t="shared" si="43"/>
        <v>20</v>
      </c>
      <c r="D21" s="140">
        <f>'CR AP'!A173</f>
        <v>0</v>
      </c>
      <c r="E21" s="140">
        <f>'CR AP'!B173</f>
        <v>0</v>
      </c>
      <c r="F21" s="144">
        <f>'CR AP'!D173</f>
        <v>0</v>
      </c>
      <c r="G21" s="144">
        <f>'CR AP'!E173</f>
        <v>0</v>
      </c>
      <c r="H21" s="144">
        <f>'CR AP'!F173</f>
        <v>0</v>
      </c>
      <c r="I21" s="144">
        <f>'CR AP'!G173</f>
        <v>0</v>
      </c>
      <c r="J21" s="153">
        <f>'CR AP'!H173</f>
        <v>0</v>
      </c>
      <c r="K21" s="144">
        <f>'CR AP'!I173</f>
        <v>0</v>
      </c>
      <c r="L21" s="153">
        <f>'CR AP'!J173</f>
        <v>0</v>
      </c>
      <c r="M21" s="140">
        <f t="shared" si="32"/>
        <v>0</v>
      </c>
      <c r="N21" s="140">
        <f t="shared" si="33"/>
        <v>0</v>
      </c>
      <c r="O21" s="140" t="e">
        <f t="shared" si="16"/>
        <v>#N/A</v>
      </c>
      <c r="P21" s="140" t="e">
        <f t="shared" si="17"/>
        <v>#N/A</v>
      </c>
      <c r="Q21" s="153">
        <f>'CR AP'!J173</f>
        <v>0</v>
      </c>
      <c r="R21" s="140">
        <f>'CR AP'!L173</f>
        <v>0</v>
      </c>
      <c r="S21" s="140">
        <f>'CR AP'!M173</f>
        <v>0</v>
      </c>
      <c r="AA21" s="142">
        <v>45</v>
      </c>
      <c r="AB21" s="142" t="s">
        <v>1388</v>
      </c>
      <c r="AC21" s="154" t="s">
        <v>1384</v>
      </c>
      <c r="AD21" s="140">
        <v>71</v>
      </c>
      <c r="AF21" s="144" t="s">
        <v>1389</v>
      </c>
      <c r="AG21" s="140" t="s">
        <v>53</v>
      </c>
      <c r="BA21" s="140">
        <f t="shared" si="18"/>
        <v>20</v>
      </c>
      <c r="BB21" s="140">
        <f t="shared" si="0"/>
        <v>0</v>
      </c>
      <c r="BC21" s="140">
        <f t="shared" si="1"/>
        <v>0</v>
      </c>
      <c r="BD21" s="140">
        <f t="shared" si="2"/>
        <v>0</v>
      </c>
      <c r="BE21" s="140">
        <f t="shared" si="3"/>
        <v>0</v>
      </c>
      <c r="BF21" s="144">
        <f t="shared" si="4"/>
        <v>0</v>
      </c>
      <c r="BG21" s="140">
        <f t="shared" si="5"/>
        <v>0</v>
      </c>
      <c r="BH21" s="140">
        <f t="shared" si="6"/>
        <v>0</v>
      </c>
      <c r="BI21" s="140">
        <f t="shared" si="7"/>
        <v>0</v>
      </c>
      <c r="BJ21" s="140">
        <f t="shared" si="8"/>
        <v>0</v>
      </c>
      <c r="BK21" s="140">
        <f t="shared" si="9"/>
        <v>0</v>
      </c>
      <c r="BL21" s="140">
        <f t="shared" si="10"/>
        <v>0</v>
      </c>
      <c r="BM21" s="140" t="e">
        <f t="shared" si="11"/>
        <v>#N/A</v>
      </c>
      <c r="BN21" s="140" t="e">
        <f t="shared" si="12"/>
        <v>#N/A</v>
      </c>
      <c r="BO21" s="140">
        <f t="shared" si="13"/>
        <v>0</v>
      </c>
      <c r="BP21" s="140">
        <f t="shared" si="14"/>
        <v>0</v>
      </c>
      <c r="BQ21" s="140">
        <f t="shared" si="15"/>
        <v>0</v>
      </c>
      <c r="CA21" s="140" t="str">
        <f t="shared" si="19"/>
        <v/>
      </c>
      <c r="CB21" s="146" t="str">
        <f t="shared" si="34"/>
        <v/>
      </c>
      <c r="CC21" s="146" t="str">
        <f t="shared" si="35"/>
        <v/>
      </c>
      <c r="CD21" s="146" t="str">
        <f t="shared" si="36"/>
        <v/>
      </c>
      <c r="CE21" s="146" t="str">
        <f t="shared" si="37"/>
        <v/>
      </c>
      <c r="CF21" s="146" t="str">
        <f t="shared" si="38"/>
        <v/>
      </c>
      <c r="CG21" s="146" t="str">
        <f t="shared" si="20"/>
        <v/>
      </c>
      <c r="CH21" s="146" t="str">
        <f t="shared" si="21"/>
        <v/>
      </c>
      <c r="CI21" s="146" t="str">
        <f t="shared" si="22"/>
        <v/>
      </c>
      <c r="CL21" s="155"/>
      <c r="CQ21" s="140">
        <v>254</v>
      </c>
      <c r="DA21" t="str">
        <f t="shared" si="39"/>
        <v/>
      </c>
      <c r="DB21" t="str">
        <f t="shared" si="23"/>
        <v/>
      </c>
      <c r="DC21" t="str">
        <f t="shared" si="24"/>
        <v/>
      </c>
      <c r="DD21" t="str">
        <f t="shared" si="25"/>
        <v/>
      </c>
      <c r="DE21" t="str">
        <f t="shared" si="26"/>
        <v/>
      </c>
      <c r="DF21" t="str">
        <f t="shared" si="40"/>
        <v/>
      </c>
      <c r="DG21" t="str">
        <f t="shared" si="27"/>
        <v/>
      </c>
      <c r="DH21" s="140" t="str">
        <f t="shared" si="28"/>
        <v/>
      </c>
      <c r="DI21" t="str">
        <f t="shared" si="41"/>
        <v/>
      </c>
      <c r="DK21" t="str">
        <f t="shared" si="29"/>
        <v/>
      </c>
      <c r="DM21" s="158"/>
      <c r="DR21">
        <f t="shared" si="42"/>
        <v>0</v>
      </c>
      <c r="DS21" t="e">
        <f t="shared" si="30"/>
        <v>#NUM!</v>
      </c>
      <c r="DT21">
        <v>20</v>
      </c>
      <c r="DV21" s="151" t="str">
        <f>IF($DK21="","",IF(VLOOKUP($DK21,'CR AP'!D$17:J$33,6,0)="",VLOOKUP($DK21,'CR AP'!D$17:J$33,4,0),VLOOKUP($DK21,'CR AP'!D$17:J$33,6,0)))</f>
        <v/>
      </c>
      <c r="DW21" s="151" t="str">
        <f>IF($DK21="","",IF(VLOOKUP($DK21,'CR AP'!D$17:M$33,5,0)="",VLOOKUP($DK21,'CR AP'!D$17:M$33,4,0),VLOOKUP($DK21,'CR AP'!D$17:M$33,5,0)))</f>
        <v/>
      </c>
      <c r="DX21" s="151" t="str">
        <f>IF('CR AP'!I26="Agrar Basis",DW21,DV21)</f>
        <v/>
      </c>
      <c r="ED21" s="151"/>
    </row>
    <row r="22" spans="1:134" x14ac:dyDescent="0.2">
      <c r="A22" s="140">
        <f t="shared" si="31"/>
        <v>1</v>
      </c>
      <c r="B22" s="140">
        <f>SUM(A$2:A22)</f>
        <v>21</v>
      </c>
      <c r="C22" s="140">
        <f t="shared" si="43"/>
        <v>21</v>
      </c>
      <c r="D22" s="140">
        <f>'CR AP'!A174</f>
        <v>0</v>
      </c>
      <c r="E22" s="140">
        <f>'CR AP'!B174</f>
        <v>0</v>
      </c>
      <c r="F22" s="144">
        <f>'CR AP'!D174</f>
        <v>0</v>
      </c>
      <c r="G22" s="144">
        <f>'CR AP'!E174</f>
        <v>0</v>
      </c>
      <c r="H22" s="144">
        <f>'CR AP'!F174</f>
        <v>0</v>
      </c>
      <c r="I22" s="144">
        <f>'CR AP'!G174</f>
        <v>0</v>
      </c>
      <c r="J22" s="153">
        <f>'CR AP'!H174</f>
        <v>0</v>
      </c>
      <c r="K22" s="144">
        <f>'CR AP'!I174</f>
        <v>0</v>
      </c>
      <c r="L22" s="153">
        <f>'CR AP'!J174</f>
        <v>0</v>
      </c>
      <c r="M22" s="140">
        <f t="shared" si="32"/>
        <v>0</v>
      </c>
      <c r="N22" s="140">
        <f t="shared" si="33"/>
        <v>0</v>
      </c>
      <c r="O22" s="140" t="e">
        <f t="shared" si="16"/>
        <v>#N/A</v>
      </c>
      <c r="P22" s="140" t="e">
        <f t="shared" si="17"/>
        <v>#N/A</v>
      </c>
      <c r="Q22" s="153">
        <f>'CR AP'!J174</f>
        <v>0</v>
      </c>
      <c r="R22" s="140">
        <f>'CR AP'!L174</f>
        <v>0</v>
      </c>
      <c r="S22" s="140">
        <f>'CR AP'!M174</f>
        <v>0</v>
      </c>
      <c r="AA22" s="142">
        <v>68</v>
      </c>
      <c r="AB22" s="142" t="s">
        <v>1387</v>
      </c>
      <c r="AC22" s="154" t="s">
        <v>1386</v>
      </c>
      <c r="AD22" s="140">
        <v>83</v>
      </c>
      <c r="AF22" s="144" t="s">
        <v>1390</v>
      </c>
      <c r="AG22" s="140" t="s">
        <v>83</v>
      </c>
      <c r="BA22" s="140">
        <f t="shared" si="18"/>
        <v>21</v>
      </c>
      <c r="BB22" s="140">
        <f t="shared" si="0"/>
        <v>0</v>
      </c>
      <c r="BC22" s="140">
        <f t="shared" si="1"/>
        <v>0</v>
      </c>
      <c r="BD22" s="140">
        <f t="shared" si="2"/>
        <v>0</v>
      </c>
      <c r="BE22" s="140">
        <f t="shared" si="3"/>
        <v>0</v>
      </c>
      <c r="BF22" s="144">
        <f t="shared" si="4"/>
        <v>0</v>
      </c>
      <c r="BG22" s="140">
        <f t="shared" si="5"/>
        <v>0</v>
      </c>
      <c r="BH22" s="140">
        <f t="shared" si="6"/>
        <v>0</v>
      </c>
      <c r="BI22" s="140">
        <f t="shared" si="7"/>
        <v>0</v>
      </c>
      <c r="BJ22" s="140">
        <f t="shared" si="8"/>
        <v>0</v>
      </c>
      <c r="BK22" s="140">
        <f t="shared" si="9"/>
        <v>0</v>
      </c>
      <c r="BL22" s="140">
        <f t="shared" si="10"/>
        <v>0</v>
      </c>
      <c r="BM22" s="140" t="e">
        <f t="shared" si="11"/>
        <v>#N/A</v>
      </c>
      <c r="BN22" s="140" t="e">
        <f t="shared" si="12"/>
        <v>#N/A</v>
      </c>
      <c r="BO22" s="140">
        <f t="shared" si="13"/>
        <v>0</v>
      </c>
      <c r="BP22" s="140">
        <f t="shared" si="14"/>
        <v>0</v>
      </c>
      <c r="BQ22" s="140">
        <f t="shared" si="15"/>
        <v>0</v>
      </c>
      <c r="CA22" s="140" t="str">
        <f t="shared" si="19"/>
        <v/>
      </c>
      <c r="CB22" s="146" t="str">
        <f t="shared" si="34"/>
        <v/>
      </c>
      <c r="CC22" s="146" t="str">
        <f t="shared" si="35"/>
        <v/>
      </c>
      <c r="CD22" s="146" t="str">
        <f t="shared" si="36"/>
        <v/>
      </c>
      <c r="CE22" s="146" t="str">
        <f t="shared" si="37"/>
        <v/>
      </c>
      <c r="CF22" s="146" t="str">
        <f t="shared" si="38"/>
        <v/>
      </c>
      <c r="CG22" s="146" t="str">
        <f t="shared" si="20"/>
        <v/>
      </c>
      <c r="CH22" s="146" t="str">
        <f t="shared" si="21"/>
        <v/>
      </c>
      <c r="CI22" s="146" t="str">
        <f t="shared" si="22"/>
        <v/>
      </c>
      <c r="CL22" s="155"/>
      <c r="CQ22" s="140">
        <v>253</v>
      </c>
      <c r="DA22" t="str">
        <f t="shared" si="39"/>
        <v/>
      </c>
      <c r="DB22" t="str">
        <f t="shared" si="23"/>
        <v/>
      </c>
      <c r="DC22" t="str">
        <f t="shared" si="24"/>
        <v/>
      </c>
      <c r="DD22" t="str">
        <f t="shared" si="25"/>
        <v/>
      </c>
      <c r="DE22" t="str">
        <f t="shared" si="26"/>
        <v/>
      </c>
      <c r="DF22" t="str">
        <f t="shared" si="40"/>
        <v/>
      </c>
      <c r="DG22" t="str">
        <f t="shared" si="27"/>
        <v/>
      </c>
      <c r="DH22" s="140" t="str">
        <f t="shared" si="28"/>
        <v/>
      </c>
      <c r="DI22" t="str">
        <f t="shared" si="41"/>
        <v/>
      </c>
      <c r="DK22" t="str">
        <f t="shared" si="29"/>
        <v/>
      </c>
      <c r="DM22" s="158"/>
      <c r="DR22">
        <f t="shared" si="42"/>
        <v>0</v>
      </c>
      <c r="DS22" t="e">
        <f t="shared" si="30"/>
        <v>#NUM!</v>
      </c>
      <c r="DT22">
        <v>21</v>
      </c>
      <c r="DV22" s="151" t="str">
        <f>IF($DK22="","",IF(VLOOKUP($DK22,'CR AP'!D$17:J$33,6,0)="",VLOOKUP($DK22,'CR AP'!D$17:J$33,4,0),VLOOKUP($DK22,'CR AP'!D$17:J$33,6,0)))</f>
        <v/>
      </c>
      <c r="DW22" s="151" t="str">
        <f>IF($DK22="","",IF(VLOOKUP($DK22,'CR AP'!D$17:M$33,5,0)="",VLOOKUP($DK22,'CR AP'!D$17:M$33,4,0),VLOOKUP($DK22,'CR AP'!D$17:M$33,5,0)))</f>
        <v/>
      </c>
      <c r="DX22" s="151" t="str">
        <f>IF('CR AP'!I27="Agrar Basis",DW22,DV22)</f>
        <v/>
      </c>
      <c r="ED22" s="151"/>
    </row>
    <row r="23" spans="1:134" x14ac:dyDescent="0.2">
      <c r="A23" s="140">
        <f t="shared" si="31"/>
        <v>1</v>
      </c>
      <c r="B23" s="140">
        <f>SUM(A$2:A23)</f>
        <v>22</v>
      </c>
      <c r="C23" s="140">
        <f t="shared" si="43"/>
        <v>22</v>
      </c>
      <c r="D23" s="140">
        <f>'CR AP'!A175</f>
        <v>0</v>
      </c>
      <c r="E23" s="140">
        <f>'CR AP'!B175</f>
        <v>0</v>
      </c>
      <c r="F23" s="144">
        <f>'CR AP'!D175</f>
        <v>0</v>
      </c>
      <c r="G23" s="144">
        <f>'CR AP'!E175</f>
        <v>0</v>
      </c>
      <c r="H23" s="144">
        <f>'CR AP'!F175</f>
        <v>0</v>
      </c>
      <c r="I23" s="144">
        <f>'CR AP'!G175</f>
        <v>0</v>
      </c>
      <c r="J23" s="153">
        <f>'CR AP'!H175</f>
        <v>0</v>
      </c>
      <c r="K23" s="144">
        <f>'CR AP'!I175</f>
        <v>0</v>
      </c>
      <c r="L23" s="153">
        <f>'CR AP'!J175</f>
        <v>0</v>
      </c>
      <c r="M23" s="140">
        <f t="shared" si="32"/>
        <v>0</v>
      </c>
      <c r="N23" s="140">
        <f t="shared" si="33"/>
        <v>0</v>
      </c>
      <c r="O23" s="140" t="e">
        <f t="shared" si="16"/>
        <v>#N/A</v>
      </c>
      <c r="P23" s="140" t="e">
        <f t="shared" si="17"/>
        <v>#N/A</v>
      </c>
      <c r="Q23" s="153">
        <f>'CR AP'!J175</f>
        <v>0</v>
      </c>
      <c r="R23" s="140">
        <f>'CR AP'!L175</f>
        <v>0</v>
      </c>
      <c r="S23" s="140">
        <f>'CR AP'!M175</f>
        <v>0</v>
      </c>
      <c r="AA23" s="142">
        <v>71</v>
      </c>
      <c r="AB23" s="142" t="s">
        <v>1391</v>
      </c>
      <c r="AC23" s="154" t="s">
        <v>1389</v>
      </c>
      <c r="AD23" s="140">
        <v>84</v>
      </c>
      <c r="AE23" s="140">
        <v>1</v>
      </c>
      <c r="AF23" s="144" t="s">
        <v>1392</v>
      </c>
      <c r="AG23" s="140" t="s">
        <v>82</v>
      </c>
      <c r="BA23" s="140">
        <f t="shared" si="18"/>
        <v>22</v>
      </c>
      <c r="BB23" s="140">
        <f t="shared" si="0"/>
        <v>0</v>
      </c>
      <c r="BC23" s="140">
        <f t="shared" si="1"/>
        <v>0</v>
      </c>
      <c r="BD23" s="140">
        <f t="shared" si="2"/>
        <v>0</v>
      </c>
      <c r="BE23" s="140">
        <f t="shared" si="3"/>
        <v>0</v>
      </c>
      <c r="BF23" s="144">
        <f t="shared" si="4"/>
        <v>0</v>
      </c>
      <c r="BG23" s="140">
        <f t="shared" si="5"/>
        <v>0</v>
      </c>
      <c r="BH23" s="140">
        <f t="shared" si="6"/>
        <v>0</v>
      </c>
      <c r="BI23" s="140">
        <f t="shared" si="7"/>
        <v>0</v>
      </c>
      <c r="BJ23" s="140">
        <f t="shared" si="8"/>
        <v>0</v>
      </c>
      <c r="BK23" s="140">
        <f t="shared" si="9"/>
        <v>0</v>
      </c>
      <c r="BL23" s="140">
        <f t="shared" si="10"/>
        <v>0</v>
      </c>
      <c r="BM23" s="140" t="e">
        <f t="shared" si="11"/>
        <v>#N/A</v>
      </c>
      <c r="BN23" s="140" t="e">
        <f t="shared" si="12"/>
        <v>#N/A</v>
      </c>
      <c r="BO23" s="140">
        <f t="shared" si="13"/>
        <v>0</v>
      </c>
      <c r="BP23" s="140">
        <f t="shared" si="14"/>
        <v>0</v>
      </c>
      <c r="BQ23" s="140">
        <f t="shared" si="15"/>
        <v>0</v>
      </c>
      <c r="CA23" s="140" t="str">
        <f t="shared" si="19"/>
        <v/>
      </c>
      <c r="CB23" s="146" t="str">
        <f t="shared" si="34"/>
        <v/>
      </c>
      <c r="CC23" s="146" t="str">
        <f t="shared" si="35"/>
        <v/>
      </c>
      <c r="CD23" s="146" t="str">
        <f t="shared" si="36"/>
        <v/>
      </c>
      <c r="CE23" s="146" t="str">
        <f t="shared" si="37"/>
        <v/>
      </c>
      <c r="CF23" s="146" t="str">
        <f t="shared" si="38"/>
        <v/>
      </c>
      <c r="CG23" s="146" t="str">
        <f t="shared" si="20"/>
        <v/>
      </c>
      <c r="CH23" s="146" t="str">
        <f t="shared" si="21"/>
        <v/>
      </c>
      <c r="CI23" s="146" t="str">
        <f t="shared" si="22"/>
        <v/>
      </c>
      <c r="CL23" s="155"/>
      <c r="CQ23" s="140">
        <v>252</v>
      </c>
      <c r="DA23" t="str">
        <f t="shared" si="39"/>
        <v/>
      </c>
      <c r="DB23" t="str">
        <f t="shared" si="23"/>
        <v/>
      </c>
      <c r="DC23" t="str">
        <f t="shared" si="24"/>
        <v/>
      </c>
      <c r="DD23" t="str">
        <f t="shared" si="25"/>
        <v/>
      </c>
      <c r="DE23" t="str">
        <f t="shared" si="26"/>
        <v/>
      </c>
      <c r="DF23" t="str">
        <f t="shared" si="40"/>
        <v/>
      </c>
      <c r="DG23" t="str">
        <f t="shared" si="27"/>
        <v/>
      </c>
      <c r="DH23" s="140" t="str">
        <f t="shared" si="28"/>
        <v/>
      </c>
      <c r="DI23" t="str">
        <f t="shared" si="41"/>
        <v/>
      </c>
      <c r="DK23" t="str">
        <f t="shared" si="29"/>
        <v/>
      </c>
      <c r="DM23" s="158"/>
      <c r="DR23">
        <f t="shared" si="42"/>
        <v>0</v>
      </c>
      <c r="DS23" t="e">
        <f t="shared" si="30"/>
        <v>#NUM!</v>
      </c>
      <c r="DT23">
        <v>22</v>
      </c>
      <c r="DV23" s="151" t="str">
        <f>IF($DK23="","",IF(VLOOKUP($DK23,'CR AP'!D$17:J$33,6,0)="",VLOOKUP($DK23,'CR AP'!D$17:J$33,4,0),VLOOKUP($DK23,'CR AP'!D$17:J$33,6,0)))</f>
        <v/>
      </c>
      <c r="DW23" s="151" t="str">
        <f>IF($DK23="","",IF(VLOOKUP($DK23,'CR AP'!D$17:M$33,5,0)="",VLOOKUP($DK23,'CR AP'!D$17:M$33,4,0),VLOOKUP($DK23,'CR AP'!D$17:M$33,5,0)))</f>
        <v/>
      </c>
      <c r="DX23" s="151" t="str">
        <f>IF('CR AP'!I28="Agrar Basis",DW23,DV23)</f>
        <v/>
      </c>
      <c r="ED23" s="151"/>
    </row>
    <row r="24" spans="1:134" x14ac:dyDescent="0.2">
      <c r="A24" s="140">
        <f t="shared" si="31"/>
        <v>1</v>
      </c>
      <c r="B24" s="140">
        <f>SUM(A$2:A24)</f>
        <v>23</v>
      </c>
      <c r="C24" s="140">
        <f t="shared" si="43"/>
        <v>23</v>
      </c>
      <c r="D24" s="140">
        <f>'CR AP'!A176</f>
        <v>0</v>
      </c>
      <c r="E24" s="140">
        <f>'CR AP'!B176</f>
        <v>0</v>
      </c>
      <c r="F24" s="144">
        <f>'CR AP'!D176</f>
        <v>0</v>
      </c>
      <c r="G24" s="144">
        <f>'CR AP'!E176</f>
        <v>0</v>
      </c>
      <c r="H24" s="144">
        <f>'CR AP'!F176</f>
        <v>0</v>
      </c>
      <c r="I24" s="144">
        <f>'CR AP'!G176</f>
        <v>0</v>
      </c>
      <c r="J24" s="153">
        <f>'CR AP'!H176</f>
        <v>0</v>
      </c>
      <c r="K24" s="144">
        <f>'CR AP'!I176</f>
        <v>0</v>
      </c>
      <c r="L24" s="153">
        <f>'CR AP'!J176</f>
        <v>0</v>
      </c>
      <c r="M24" s="140">
        <f t="shared" si="32"/>
        <v>0</v>
      </c>
      <c r="N24" s="140">
        <f t="shared" si="33"/>
        <v>0</v>
      </c>
      <c r="O24" s="140" t="e">
        <f t="shared" si="16"/>
        <v>#N/A</v>
      </c>
      <c r="P24" s="140" t="e">
        <f t="shared" si="17"/>
        <v>#N/A</v>
      </c>
      <c r="Q24" s="153">
        <f>'CR AP'!J176</f>
        <v>0</v>
      </c>
      <c r="R24" s="140">
        <f>'CR AP'!L176</f>
        <v>0</v>
      </c>
      <c r="S24" s="140">
        <f>'CR AP'!M176</f>
        <v>0</v>
      </c>
      <c r="AA24" s="142">
        <v>83</v>
      </c>
      <c r="AB24" s="142" t="s">
        <v>1393</v>
      </c>
      <c r="AC24" s="154" t="s">
        <v>1390</v>
      </c>
      <c r="AD24" s="140">
        <v>85</v>
      </c>
      <c r="AF24" s="144" t="s">
        <v>1394</v>
      </c>
      <c r="AG24" s="140" t="s">
        <v>81</v>
      </c>
      <c r="BA24" s="140">
        <f t="shared" si="18"/>
        <v>23</v>
      </c>
      <c r="BB24" s="140">
        <f t="shared" si="0"/>
        <v>0</v>
      </c>
      <c r="BC24" s="140">
        <f t="shared" si="1"/>
        <v>0</v>
      </c>
      <c r="BD24" s="140">
        <f t="shared" si="2"/>
        <v>0</v>
      </c>
      <c r="BE24" s="140">
        <f t="shared" si="3"/>
        <v>0</v>
      </c>
      <c r="BF24" s="144">
        <f t="shared" si="4"/>
        <v>0</v>
      </c>
      <c r="BG24" s="140">
        <f t="shared" si="5"/>
        <v>0</v>
      </c>
      <c r="BH24" s="140">
        <f t="shared" si="6"/>
        <v>0</v>
      </c>
      <c r="BI24" s="140">
        <f t="shared" si="7"/>
        <v>0</v>
      </c>
      <c r="BJ24" s="140">
        <f t="shared" si="8"/>
        <v>0</v>
      </c>
      <c r="BK24" s="140">
        <f t="shared" si="9"/>
        <v>0</v>
      </c>
      <c r="BL24" s="140">
        <f t="shared" si="10"/>
        <v>0</v>
      </c>
      <c r="BM24" s="140" t="e">
        <f t="shared" si="11"/>
        <v>#N/A</v>
      </c>
      <c r="BN24" s="140" t="e">
        <f t="shared" si="12"/>
        <v>#N/A</v>
      </c>
      <c r="BO24" s="140">
        <f t="shared" si="13"/>
        <v>0</v>
      </c>
      <c r="BP24" s="140">
        <f t="shared" si="14"/>
        <v>0</v>
      </c>
      <c r="BQ24" s="140">
        <f t="shared" si="15"/>
        <v>0</v>
      </c>
      <c r="CA24" s="140" t="str">
        <f t="shared" si="19"/>
        <v/>
      </c>
      <c r="CB24" s="146" t="str">
        <f t="shared" si="34"/>
        <v/>
      </c>
      <c r="CC24" s="146" t="str">
        <f t="shared" si="35"/>
        <v/>
      </c>
      <c r="CD24" s="146" t="str">
        <f t="shared" si="36"/>
        <v/>
      </c>
      <c r="CE24" s="146" t="str">
        <f t="shared" si="37"/>
        <v/>
      </c>
      <c r="CF24" s="146" t="str">
        <f t="shared" si="38"/>
        <v/>
      </c>
      <c r="CG24" s="146" t="str">
        <f t="shared" si="20"/>
        <v/>
      </c>
      <c r="CH24" s="146" t="str">
        <f t="shared" si="21"/>
        <v/>
      </c>
      <c r="CI24" s="146" t="str">
        <f t="shared" si="22"/>
        <v/>
      </c>
      <c r="CL24" s="155"/>
      <c r="CQ24" s="140">
        <v>251</v>
      </c>
      <c r="DA24" t="str">
        <f t="shared" si="39"/>
        <v/>
      </c>
      <c r="DB24" t="str">
        <f t="shared" si="23"/>
        <v/>
      </c>
      <c r="DC24" t="str">
        <f t="shared" si="24"/>
        <v/>
      </c>
      <c r="DD24" t="str">
        <f t="shared" si="25"/>
        <v/>
      </c>
      <c r="DE24" t="str">
        <f t="shared" si="26"/>
        <v/>
      </c>
      <c r="DF24" t="str">
        <f t="shared" si="40"/>
        <v/>
      </c>
      <c r="DG24" t="str">
        <f t="shared" si="27"/>
        <v/>
      </c>
      <c r="DH24" s="140" t="str">
        <f t="shared" si="28"/>
        <v/>
      </c>
      <c r="DI24" t="str">
        <f t="shared" si="41"/>
        <v/>
      </c>
      <c r="DK24" t="str">
        <f t="shared" si="29"/>
        <v/>
      </c>
      <c r="DM24" s="158"/>
      <c r="DR24">
        <f t="shared" si="42"/>
        <v>0</v>
      </c>
      <c r="DS24" t="e">
        <f t="shared" si="30"/>
        <v>#NUM!</v>
      </c>
      <c r="DT24">
        <v>23</v>
      </c>
      <c r="DV24" s="151" t="str">
        <f>IF($DK24="","",IF(VLOOKUP($DK24,'CR AP'!D$17:J$33,6,0)="",VLOOKUP($DK24,'CR AP'!D$17:J$33,4,0),VLOOKUP($DK24,'CR AP'!D$17:J$33,6,0)))</f>
        <v/>
      </c>
      <c r="DW24" s="151" t="str">
        <f>IF($DK24="","",IF(VLOOKUP($DK24,'CR AP'!D$17:M$33,5,0)="",VLOOKUP($DK24,'CR AP'!D$17:M$33,4,0),VLOOKUP($DK24,'CR AP'!D$17:M$33,5,0)))</f>
        <v/>
      </c>
      <c r="DX24" s="151" t="str">
        <f>IF('CR AP'!I29="Agrar Basis",DW24,DV24)</f>
        <v/>
      </c>
      <c r="ED24" s="151"/>
    </row>
    <row r="25" spans="1:134" x14ac:dyDescent="0.2">
      <c r="A25" s="140">
        <f t="shared" si="31"/>
        <v>1</v>
      </c>
      <c r="B25" s="140">
        <f>SUM(A$2:A25)</f>
        <v>24</v>
      </c>
      <c r="C25" s="140">
        <f t="shared" si="43"/>
        <v>24</v>
      </c>
      <c r="D25" s="140">
        <f>'CR AP'!A177</f>
        <v>0</v>
      </c>
      <c r="E25" s="140">
        <f>'CR AP'!B177</f>
        <v>0</v>
      </c>
      <c r="F25" s="144">
        <f>'CR AP'!D177</f>
        <v>0</v>
      </c>
      <c r="G25" s="144">
        <f>'CR AP'!E177</f>
        <v>0</v>
      </c>
      <c r="H25" s="144">
        <f>'CR AP'!F177</f>
        <v>0</v>
      </c>
      <c r="I25" s="144">
        <f>'CR AP'!G177</f>
        <v>0</v>
      </c>
      <c r="J25" s="153">
        <f>'CR AP'!H177</f>
        <v>0</v>
      </c>
      <c r="K25" s="144">
        <f>'CR AP'!I177</f>
        <v>0</v>
      </c>
      <c r="L25" s="153">
        <f>'CR AP'!J177</f>
        <v>0</v>
      </c>
      <c r="M25" s="140">
        <f t="shared" si="32"/>
        <v>0</v>
      </c>
      <c r="N25" s="140">
        <f t="shared" si="33"/>
        <v>0</v>
      </c>
      <c r="O25" s="140" t="e">
        <f t="shared" si="16"/>
        <v>#N/A</v>
      </c>
      <c r="P25" s="140" t="e">
        <f t="shared" si="17"/>
        <v>#N/A</v>
      </c>
      <c r="Q25" s="153">
        <f>'CR AP'!J177</f>
        <v>0</v>
      </c>
      <c r="R25" s="140">
        <f>'CR AP'!L177</f>
        <v>0</v>
      </c>
      <c r="S25" s="140">
        <f>'CR AP'!M177</f>
        <v>0</v>
      </c>
      <c r="AA25" s="142">
        <v>84</v>
      </c>
      <c r="AB25" s="142" t="s">
        <v>1395</v>
      </c>
      <c r="AC25" s="154" t="s">
        <v>1392</v>
      </c>
      <c r="AD25" s="140">
        <v>86</v>
      </c>
      <c r="AF25" s="144" t="s">
        <v>1396</v>
      </c>
      <c r="AG25" s="140" t="s">
        <v>80</v>
      </c>
      <c r="BA25" s="140">
        <f t="shared" si="18"/>
        <v>24</v>
      </c>
      <c r="BB25" s="140">
        <f t="shared" si="0"/>
        <v>0</v>
      </c>
      <c r="BC25" s="140">
        <f t="shared" si="1"/>
        <v>0</v>
      </c>
      <c r="BD25" s="140">
        <f t="shared" si="2"/>
        <v>0</v>
      </c>
      <c r="BE25" s="140">
        <f t="shared" si="3"/>
        <v>0</v>
      </c>
      <c r="BF25" s="144">
        <f t="shared" si="4"/>
        <v>0</v>
      </c>
      <c r="BG25" s="140">
        <f t="shared" si="5"/>
        <v>0</v>
      </c>
      <c r="BH25" s="140">
        <f t="shared" si="6"/>
        <v>0</v>
      </c>
      <c r="BI25" s="140">
        <f t="shared" si="7"/>
        <v>0</v>
      </c>
      <c r="BJ25" s="140">
        <f t="shared" si="8"/>
        <v>0</v>
      </c>
      <c r="BK25" s="140">
        <f t="shared" si="9"/>
        <v>0</v>
      </c>
      <c r="BL25" s="140">
        <f t="shared" si="10"/>
        <v>0</v>
      </c>
      <c r="BM25" s="140" t="e">
        <f t="shared" si="11"/>
        <v>#N/A</v>
      </c>
      <c r="BN25" s="140" t="e">
        <f t="shared" si="12"/>
        <v>#N/A</v>
      </c>
      <c r="BO25" s="140">
        <f t="shared" si="13"/>
        <v>0</v>
      </c>
      <c r="BP25" s="140">
        <f t="shared" si="14"/>
        <v>0</v>
      </c>
      <c r="BQ25" s="140">
        <f t="shared" si="15"/>
        <v>0</v>
      </c>
      <c r="CA25" s="140" t="str">
        <f t="shared" si="19"/>
        <v/>
      </c>
      <c r="CB25" s="146" t="str">
        <f t="shared" si="34"/>
        <v/>
      </c>
      <c r="CC25" s="146" t="str">
        <f t="shared" si="35"/>
        <v/>
      </c>
      <c r="CD25" s="146" t="str">
        <f t="shared" si="36"/>
        <v/>
      </c>
      <c r="CE25" s="146" t="str">
        <f t="shared" si="37"/>
        <v/>
      </c>
      <c r="CF25" s="146" t="str">
        <f t="shared" si="38"/>
        <v/>
      </c>
      <c r="CG25" s="146" t="str">
        <f t="shared" si="20"/>
        <v/>
      </c>
      <c r="CH25" s="146" t="str">
        <f t="shared" si="21"/>
        <v/>
      </c>
      <c r="CI25" s="146" t="str">
        <f t="shared" si="22"/>
        <v/>
      </c>
      <c r="CL25" s="155"/>
      <c r="CQ25" s="140">
        <v>250</v>
      </c>
      <c r="DA25" t="str">
        <f t="shared" si="39"/>
        <v/>
      </c>
      <c r="DB25" t="str">
        <f t="shared" si="23"/>
        <v/>
      </c>
      <c r="DC25" t="str">
        <f t="shared" si="24"/>
        <v/>
      </c>
      <c r="DD25" t="str">
        <f t="shared" si="25"/>
        <v/>
      </c>
      <c r="DE25" t="str">
        <f t="shared" si="26"/>
        <v/>
      </c>
      <c r="DF25" t="str">
        <f t="shared" si="40"/>
        <v/>
      </c>
      <c r="DG25" t="str">
        <f t="shared" si="27"/>
        <v/>
      </c>
      <c r="DH25" s="140" t="str">
        <f t="shared" si="28"/>
        <v/>
      </c>
      <c r="DI25" t="str">
        <f t="shared" si="41"/>
        <v/>
      </c>
      <c r="DK25" t="str">
        <f t="shared" si="29"/>
        <v/>
      </c>
      <c r="DM25" s="158"/>
      <c r="DR25">
        <f t="shared" si="42"/>
        <v>0</v>
      </c>
      <c r="DS25" t="e">
        <f t="shared" si="30"/>
        <v>#NUM!</v>
      </c>
      <c r="DT25">
        <v>24</v>
      </c>
      <c r="DV25" s="151" t="str">
        <f>IF($DK25="","",IF(VLOOKUP($DK25,'CR AP'!D$17:J$33,6,0)="",VLOOKUP($DK25,'CR AP'!D$17:J$33,4,0),VLOOKUP($DK25,'CR AP'!D$17:J$33,6,0)))</f>
        <v/>
      </c>
      <c r="DW25" s="151" t="str">
        <f>IF($DK25="","",IF(VLOOKUP($DK25,'CR AP'!D$17:M$33,5,0)="",VLOOKUP($DK25,'CR AP'!D$17:M$33,4,0),VLOOKUP($DK25,'CR AP'!D$17:M$33,5,0)))</f>
        <v/>
      </c>
      <c r="DX25" s="151" t="str">
        <f>IF('CR AP'!I30="Agrar Basis",DW25,DV25)</f>
        <v/>
      </c>
      <c r="ED25" s="151"/>
    </row>
    <row r="26" spans="1:134" x14ac:dyDescent="0.2">
      <c r="A26" s="140">
        <f t="shared" si="31"/>
        <v>1</v>
      </c>
      <c r="B26" s="140">
        <f>SUM(A$2:A26)</f>
        <v>25</v>
      </c>
      <c r="C26" s="140">
        <f t="shared" si="43"/>
        <v>25</v>
      </c>
      <c r="D26" s="140">
        <f>'CR AP'!A178</f>
        <v>0</v>
      </c>
      <c r="E26" s="140">
        <f>'CR AP'!B178</f>
        <v>0</v>
      </c>
      <c r="F26" s="144">
        <f>'CR AP'!D178</f>
        <v>0</v>
      </c>
      <c r="G26" s="144">
        <f>'CR AP'!E178</f>
        <v>0</v>
      </c>
      <c r="H26" s="144">
        <f>'CR AP'!F178</f>
        <v>0</v>
      </c>
      <c r="I26" s="144">
        <f>'CR AP'!G178</f>
        <v>0</v>
      </c>
      <c r="J26" s="153">
        <f>'CR AP'!H178</f>
        <v>0</v>
      </c>
      <c r="K26" s="144">
        <f>'CR AP'!I178</f>
        <v>0</v>
      </c>
      <c r="L26" s="153">
        <f>'CR AP'!J178</f>
        <v>0</v>
      </c>
      <c r="M26" s="140">
        <f t="shared" si="32"/>
        <v>0</v>
      </c>
      <c r="N26" s="140">
        <f t="shared" si="33"/>
        <v>0</v>
      </c>
      <c r="O26" s="140" t="e">
        <f t="shared" si="16"/>
        <v>#N/A</v>
      </c>
      <c r="P26" s="140" t="e">
        <f t="shared" si="17"/>
        <v>#N/A</v>
      </c>
      <c r="Q26" s="153">
        <f>'CR AP'!J178</f>
        <v>0</v>
      </c>
      <c r="R26" s="140">
        <f>'CR AP'!L178</f>
        <v>0</v>
      </c>
      <c r="S26" s="140">
        <f>'CR AP'!M178</f>
        <v>0</v>
      </c>
      <c r="AA26" s="142">
        <v>85</v>
      </c>
      <c r="AB26" s="142" t="s">
        <v>1397</v>
      </c>
      <c r="AC26" s="154" t="s">
        <v>1394</v>
      </c>
      <c r="AD26" s="140">
        <v>97</v>
      </c>
      <c r="AF26" s="144" t="s">
        <v>1398</v>
      </c>
      <c r="AG26" s="140" t="s">
        <v>1399</v>
      </c>
      <c r="BA26" s="140">
        <f t="shared" si="18"/>
        <v>25</v>
      </c>
      <c r="BB26" s="140">
        <f t="shared" si="0"/>
        <v>0</v>
      </c>
      <c r="BC26" s="140">
        <f t="shared" si="1"/>
        <v>0</v>
      </c>
      <c r="BD26" s="140">
        <f t="shared" si="2"/>
        <v>0</v>
      </c>
      <c r="BE26" s="140">
        <f t="shared" si="3"/>
        <v>0</v>
      </c>
      <c r="BF26" s="144">
        <f t="shared" si="4"/>
        <v>0</v>
      </c>
      <c r="BG26" s="140">
        <f t="shared" si="5"/>
        <v>0</v>
      </c>
      <c r="BH26" s="140">
        <f t="shared" si="6"/>
        <v>0</v>
      </c>
      <c r="BI26" s="140">
        <f t="shared" si="7"/>
        <v>0</v>
      </c>
      <c r="BJ26" s="140">
        <f t="shared" si="8"/>
        <v>0</v>
      </c>
      <c r="BK26" s="140">
        <f t="shared" si="9"/>
        <v>0</v>
      </c>
      <c r="BL26" s="140">
        <f t="shared" si="10"/>
        <v>0</v>
      </c>
      <c r="BM26" s="140" t="e">
        <f t="shared" si="11"/>
        <v>#N/A</v>
      </c>
      <c r="BN26" s="140" t="e">
        <f t="shared" si="12"/>
        <v>#N/A</v>
      </c>
      <c r="BO26" s="140">
        <f t="shared" si="13"/>
        <v>0</v>
      </c>
      <c r="BP26" s="140">
        <f t="shared" si="14"/>
        <v>0</v>
      </c>
      <c r="BQ26" s="140">
        <f t="shared" si="15"/>
        <v>0</v>
      </c>
      <c r="CA26" s="140" t="str">
        <f t="shared" si="19"/>
        <v/>
      </c>
      <c r="CB26" s="146" t="str">
        <f t="shared" si="34"/>
        <v/>
      </c>
      <c r="CC26" s="146" t="str">
        <f t="shared" si="35"/>
        <v/>
      </c>
      <c r="CD26" s="146" t="str">
        <f t="shared" si="36"/>
        <v/>
      </c>
      <c r="CE26" s="146" t="str">
        <f t="shared" si="37"/>
        <v/>
      </c>
      <c r="CF26" s="146" t="str">
        <f t="shared" si="38"/>
        <v/>
      </c>
      <c r="CG26" s="146" t="str">
        <f t="shared" si="20"/>
        <v/>
      </c>
      <c r="CH26" s="146" t="str">
        <f t="shared" si="21"/>
        <v/>
      </c>
      <c r="CI26" s="146" t="str">
        <f t="shared" si="22"/>
        <v/>
      </c>
      <c r="CL26" s="155"/>
      <c r="CQ26" s="140">
        <v>249</v>
      </c>
      <c r="DA26" t="str">
        <f t="shared" si="39"/>
        <v/>
      </c>
      <c r="DB26" t="str">
        <f t="shared" si="23"/>
        <v/>
      </c>
      <c r="DC26" t="str">
        <f t="shared" si="24"/>
        <v/>
      </c>
      <c r="DD26" t="str">
        <f t="shared" si="25"/>
        <v/>
      </c>
      <c r="DE26" t="str">
        <f t="shared" si="26"/>
        <v/>
      </c>
      <c r="DF26" t="str">
        <f t="shared" si="40"/>
        <v/>
      </c>
      <c r="DG26" t="str">
        <f t="shared" si="27"/>
        <v/>
      </c>
      <c r="DH26" s="140" t="str">
        <f t="shared" si="28"/>
        <v/>
      </c>
      <c r="DI26" t="str">
        <f t="shared" si="41"/>
        <v/>
      </c>
      <c r="DK26" t="str">
        <f t="shared" si="29"/>
        <v/>
      </c>
      <c r="DM26" s="158"/>
      <c r="DR26">
        <f t="shared" si="42"/>
        <v>0</v>
      </c>
      <c r="DS26" t="e">
        <f t="shared" si="30"/>
        <v>#NUM!</v>
      </c>
      <c r="DT26">
        <v>25</v>
      </c>
      <c r="DV26" s="151" t="str">
        <f>IF($DK26="","",IF(VLOOKUP($DK26,'CR AP'!D$17:J$33,6,0)="",VLOOKUP($DK26,'CR AP'!D$17:J$33,4,0),VLOOKUP($DK26,'CR AP'!D$17:J$33,6,0)))</f>
        <v/>
      </c>
      <c r="DW26" s="151" t="str">
        <f>IF($DK26="","",IF(VLOOKUP($DK26,'CR AP'!D$17:M$33,5,0)="",VLOOKUP($DK26,'CR AP'!D$17:M$33,4,0),VLOOKUP($DK26,'CR AP'!D$17:M$33,5,0)))</f>
        <v/>
      </c>
      <c r="DX26" s="151" t="str">
        <f>IF('CR AP'!I31="Agrar Basis",DW26,DV26)</f>
        <v/>
      </c>
      <c r="ED26" s="151"/>
    </row>
    <row r="27" spans="1:134" x14ac:dyDescent="0.2">
      <c r="A27" s="140">
        <f t="shared" si="31"/>
        <v>1</v>
      </c>
      <c r="B27" s="140">
        <f>SUM(A$2:A27)</f>
        <v>26</v>
      </c>
      <c r="C27" s="140">
        <f t="shared" si="43"/>
        <v>26</v>
      </c>
      <c r="D27" s="140">
        <f>'CR AP'!A179</f>
        <v>0</v>
      </c>
      <c r="E27" s="140">
        <f>'CR AP'!B179</f>
        <v>0</v>
      </c>
      <c r="F27" s="144">
        <f>'CR AP'!D179</f>
        <v>0</v>
      </c>
      <c r="G27" s="144">
        <f>'CR AP'!E179</f>
        <v>0</v>
      </c>
      <c r="H27" s="144">
        <f>'CR AP'!F179</f>
        <v>0</v>
      </c>
      <c r="I27" s="144">
        <f>'CR AP'!G179</f>
        <v>0</v>
      </c>
      <c r="J27" s="153">
        <f>'CR AP'!H179</f>
        <v>0</v>
      </c>
      <c r="K27" s="144">
        <f>'CR AP'!I179</f>
        <v>0</v>
      </c>
      <c r="L27" s="153">
        <f>'CR AP'!J179</f>
        <v>0</v>
      </c>
      <c r="M27" s="140">
        <f t="shared" si="32"/>
        <v>0</v>
      </c>
      <c r="N27" s="140">
        <f t="shared" si="33"/>
        <v>0</v>
      </c>
      <c r="O27" s="140" t="e">
        <f t="shared" si="16"/>
        <v>#N/A</v>
      </c>
      <c r="P27" s="140" t="e">
        <f t="shared" si="17"/>
        <v>#N/A</v>
      </c>
      <c r="Q27" s="153">
        <f>'CR AP'!J179</f>
        <v>0</v>
      </c>
      <c r="R27" s="140">
        <f>'CR AP'!L179</f>
        <v>0</v>
      </c>
      <c r="S27" s="140">
        <f>'CR AP'!M179</f>
        <v>0</v>
      </c>
      <c r="AA27" s="142">
        <v>86</v>
      </c>
      <c r="AB27" s="142" t="s">
        <v>1400</v>
      </c>
      <c r="AC27" s="154" t="s">
        <v>1396</v>
      </c>
      <c r="AD27" s="140">
        <v>100</v>
      </c>
      <c r="AF27" s="144">
        <v>100</v>
      </c>
      <c r="AG27" s="140" t="s">
        <v>1401</v>
      </c>
      <c r="BA27" s="140">
        <f t="shared" si="18"/>
        <v>26</v>
      </c>
      <c r="BB27" s="140">
        <f t="shared" si="0"/>
        <v>0</v>
      </c>
      <c r="BC27" s="140">
        <f t="shared" si="1"/>
        <v>0</v>
      </c>
      <c r="BD27" s="140">
        <f t="shared" si="2"/>
        <v>0</v>
      </c>
      <c r="BE27" s="140">
        <f t="shared" si="3"/>
        <v>0</v>
      </c>
      <c r="BF27" s="144">
        <f t="shared" si="4"/>
        <v>0</v>
      </c>
      <c r="BG27" s="140">
        <f t="shared" si="5"/>
        <v>0</v>
      </c>
      <c r="BH27" s="140">
        <f t="shared" si="6"/>
        <v>0</v>
      </c>
      <c r="BI27" s="140">
        <f t="shared" si="7"/>
        <v>0</v>
      </c>
      <c r="BJ27" s="140">
        <f t="shared" si="8"/>
        <v>0</v>
      </c>
      <c r="BK27" s="140">
        <f t="shared" si="9"/>
        <v>0</v>
      </c>
      <c r="BL27" s="140">
        <f t="shared" si="10"/>
        <v>0</v>
      </c>
      <c r="BM27" s="140" t="e">
        <f t="shared" si="11"/>
        <v>#N/A</v>
      </c>
      <c r="BN27" s="140" t="e">
        <f t="shared" si="12"/>
        <v>#N/A</v>
      </c>
      <c r="BO27" s="140">
        <f t="shared" si="13"/>
        <v>0</v>
      </c>
      <c r="BP27" s="140">
        <f t="shared" si="14"/>
        <v>0</v>
      </c>
      <c r="BQ27" s="140">
        <f t="shared" si="15"/>
        <v>0</v>
      </c>
      <c r="CA27" s="140" t="str">
        <f t="shared" si="19"/>
        <v/>
      </c>
      <c r="CB27" s="146" t="str">
        <f t="shared" si="34"/>
        <v/>
      </c>
      <c r="CC27" s="146" t="str">
        <f t="shared" si="35"/>
        <v/>
      </c>
      <c r="CD27" s="146" t="str">
        <f t="shared" si="36"/>
        <v/>
      </c>
      <c r="CE27" s="146" t="str">
        <f t="shared" si="37"/>
        <v/>
      </c>
      <c r="CF27" s="146" t="str">
        <f t="shared" si="38"/>
        <v/>
      </c>
      <c r="CG27" s="146" t="str">
        <f t="shared" si="20"/>
        <v/>
      </c>
      <c r="CH27" s="146" t="str">
        <f t="shared" si="21"/>
        <v/>
      </c>
      <c r="CI27" s="146" t="str">
        <f t="shared" si="22"/>
        <v/>
      </c>
      <c r="CL27" s="155"/>
      <c r="CQ27" s="140">
        <v>248</v>
      </c>
      <c r="DA27" t="str">
        <f t="shared" si="39"/>
        <v/>
      </c>
      <c r="DB27" t="str">
        <f t="shared" si="23"/>
        <v/>
      </c>
      <c r="DC27" t="str">
        <f t="shared" si="24"/>
        <v/>
      </c>
      <c r="DD27" t="str">
        <f t="shared" si="25"/>
        <v/>
      </c>
      <c r="DE27" t="str">
        <f t="shared" si="26"/>
        <v/>
      </c>
      <c r="DF27" t="str">
        <f t="shared" si="40"/>
        <v/>
      </c>
      <c r="DG27" t="str">
        <f t="shared" si="27"/>
        <v/>
      </c>
      <c r="DH27" s="140" t="str">
        <f t="shared" si="28"/>
        <v/>
      </c>
      <c r="DI27" t="str">
        <f t="shared" si="41"/>
        <v/>
      </c>
      <c r="DK27" t="str">
        <f t="shared" si="29"/>
        <v/>
      </c>
      <c r="DM27" s="158"/>
      <c r="DR27">
        <f t="shared" si="42"/>
        <v>0</v>
      </c>
      <c r="DS27" t="e">
        <f t="shared" si="30"/>
        <v>#NUM!</v>
      </c>
      <c r="DT27">
        <v>26</v>
      </c>
      <c r="DV27" s="151" t="str">
        <f>IF($DK27="","",IF(VLOOKUP($DK27,'CR AP'!D$17:J$33,6,0)="",VLOOKUP($DK27,'CR AP'!D$17:J$33,4,0),VLOOKUP($DK27,'CR AP'!D$17:J$33,6,0)))</f>
        <v/>
      </c>
      <c r="DW27" s="151" t="str">
        <f>IF($DK27="","",IF(VLOOKUP($DK27,'CR AP'!D$17:M$33,5,0)="",VLOOKUP($DK27,'CR AP'!D$17:M$33,4,0),VLOOKUP($DK27,'CR AP'!D$17:M$33,5,0)))</f>
        <v/>
      </c>
      <c r="DX27" s="151" t="str">
        <f>IF('CR AP'!I32="Agrar Basis",DW27,DV27)</f>
        <v/>
      </c>
      <c r="ED27" s="151"/>
    </row>
    <row r="28" spans="1:134" x14ac:dyDescent="0.2">
      <c r="A28" s="140">
        <f t="shared" si="31"/>
        <v>1</v>
      </c>
      <c r="B28" s="140">
        <f>SUM(A$2:A28)</f>
        <v>27</v>
      </c>
      <c r="C28" s="140">
        <f t="shared" si="43"/>
        <v>27</v>
      </c>
      <c r="D28" s="140">
        <f>'CR AP'!A180</f>
        <v>0</v>
      </c>
      <c r="E28" s="140">
        <f>'CR AP'!B180</f>
        <v>0</v>
      </c>
      <c r="F28" s="144">
        <f>'CR AP'!D180</f>
        <v>0</v>
      </c>
      <c r="G28" s="144">
        <f>'CR AP'!E180</f>
        <v>0</v>
      </c>
      <c r="H28" s="144">
        <f>'CR AP'!F180</f>
        <v>0</v>
      </c>
      <c r="I28" s="144">
        <f>'CR AP'!G180</f>
        <v>0</v>
      </c>
      <c r="J28" s="153">
        <f>'CR AP'!H180</f>
        <v>0</v>
      </c>
      <c r="K28" s="144">
        <f>'CR AP'!I180</f>
        <v>0</v>
      </c>
      <c r="L28" s="153">
        <f>'CR AP'!J180</f>
        <v>0</v>
      </c>
      <c r="M28" s="140">
        <f t="shared" si="32"/>
        <v>0</v>
      </c>
      <c r="N28" s="140">
        <f t="shared" si="33"/>
        <v>0</v>
      </c>
      <c r="O28" s="140" t="e">
        <f t="shared" si="16"/>
        <v>#N/A</v>
      </c>
      <c r="P28" s="140" t="e">
        <f t="shared" si="17"/>
        <v>#N/A</v>
      </c>
      <c r="Q28" s="153">
        <f>'CR AP'!J180</f>
        <v>0</v>
      </c>
      <c r="R28" s="140">
        <f>'CR AP'!L180</f>
        <v>0</v>
      </c>
      <c r="S28" s="140">
        <f>'CR AP'!M180</f>
        <v>0</v>
      </c>
      <c r="AA28" s="142">
        <v>97</v>
      </c>
      <c r="AB28" s="142" t="s">
        <v>1402</v>
      </c>
      <c r="AC28" s="154" t="s">
        <v>1398</v>
      </c>
      <c r="AD28" s="140">
        <v>106</v>
      </c>
      <c r="AF28" s="144">
        <v>106</v>
      </c>
      <c r="AG28" s="140" t="s">
        <v>62</v>
      </c>
      <c r="BA28" s="140">
        <f t="shared" si="18"/>
        <v>27</v>
      </c>
      <c r="BB28" s="140">
        <f t="shared" si="0"/>
        <v>0</v>
      </c>
      <c r="BC28" s="140">
        <f t="shared" si="1"/>
        <v>0</v>
      </c>
      <c r="BD28" s="140">
        <f t="shared" si="2"/>
        <v>0</v>
      </c>
      <c r="BE28" s="140">
        <f t="shared" si="3"/>
        <v>0</v>
      </c>
      <c r="BF28" s="144">
        <f t="shared" si="4"/>
        <v>0</v>
      </c>
      <c r="BG28" s="140">
        <f t="shared" si="5"/>
        <v>0</v>
      </c>
      <c r="BH28" s="140">
        <f t="shared" si="6"/>
        <v>0</v>
      </c>
      <c r="BI28" s="140">
        <f t="shared" si="7"/>
        <v>0</v>
      </c>
      <c r="BJ28" s="140">
        <f t="shared" si="8"/>
        <v>0</v>
      </c>
      <c r="BK28" s="140">
        <f t="shared" si="9"/>
        <v>0</v>
      </c>
      <c r="BL28" s="140">
        <f t="shared" si="10"/>
        <v>0</v>
      </c>
      <c r="BM28" s="140" t="e">
        <f t="shared" si="11"/>
        <v>#N/A</v>
      </c>
      <c r="BN28" s="140" t="e">
        <f t="shared" si="12"/>
        <v>#N/A</v>
      </c>
      <c r="BO28" s="140">
        <f t="shared" si="13"/>
        <v>0</v>
      </c>
      <c r="BP28" s="140">
        <f t="shared" si="14"/>
        <v>0</v>
      </c>
      <c r="BQ28" s="140">
        <f t="shared" si="15"/>
        <v>0</v>
      </c>
      <c r="CA28" s="140" t="str">
        <f t="shared" si="19"/>
        <v/>
      </c>
      <c r="CB28" s="146" t="str">
        <f t="shared" si="34"/>
        <v/>
      </c>
      <c r="CC28" s="146" t="str">
        <f t="shared" si="35"/>
        <v/>
      </c>
      <c r="CD28" s="146" t="str">
        <f t="shared" si="36"/>
        <v/>
      </c>
      <c r="CE28" s="146" t="str">
        <f t="shared" si="37"/>
        <v/>
      </c>
      <c r="CF28" s="146" t="str">
        <f t="shared" si="38"/>
        <v/>
      </c>
      <c r="CG28" s="146" t="str">
        <f t="shared" si="20"/>
        <v/>
      </c>
      <c r="CH28" s="146" t="str">
        <f t="shared" si="21"/>
        <v/>
      </c>
      <c r="CI28" s="146" t="str">
        <f t="shared" si="22"/>
        <v/>
      </c>
      <c r="CL28" s="155"/>
      <c r="CQ28" s="140">
        <v>247</v>
      </c>
      <c r="DA28" t="str">
        <f t="shared" si="39"/>
        <v/>
      </c>
      <c r="DB28" t="str">
        <f t="shared" si="23"/>
        <v/>
      </c>
      <c r="DC28" t="str">
        <f t="shared" si="24"/>
        <v/>
      </c>
      <c r="DD28" t="str">
        <f t="shared" si="25"/>
        <v/>
      </c>
      <c r="DE28" t="str">
        <f t="shared" si="26"/>
        <v/>
      </c>
      <c r="DF28" t="str">
        <f t="shared" si="40"/>
        <v/>
      </c>
      <c r="DG28" t="str">
        <f t="shared" si="27"/>
        <v/>
      </c>
      <c r="DH28" s="140" t="str">
        <f t="shared" si="28"/>
        <v/>
      </c>
      <c r="DI28" t="str">
        <f t="shared" si="41"/>
        <v/>
      </c>
      <c r="DK28" t="str">
        <f t="shared" si="29"/>
        <v/>
      </c>
      <c r="DM28" s="158"/>
      <c r="DR28">
        <f t="shared" si="42"/>
        <v>0</v>
      </c>
      <c r="DS28" t="e">
        <f t="shared" si="30"/>
        <v>#NUM!</v>
      </c>
      <c r="DT28">
        <v>27</v>
      </c>
      <c r="DV28" s="151" t="str">
        <f>IF($DK28="","",IF(VLOOKUP($DK28,'CR AP'!D$17:J$33,6,0)="",VLOOKUP($DK28,'CR AP'!D$17:J$33,4,0),VLOOKUP($DK28,'CR AP'!D$17:J$33,6,0)))</f>
        <v/>
      </c>
      <c r="DW28" s="151" t="str">
        <f>IF($DK28="","",IF(VLOOKUP($DK28,'CR AP'!D$17:M$33,5,0)="",VLOOKUP($DK28,'CR AP'!D$17:M$33,4,0),VLOOKUP($DK28,'CR AP'!D$17:M$33,5,0)))</f>
        <v/>
      </c>
      <c r="DX28" s="151" t="str">
        <f>IF('CR AP'!I33="Agrar Basis",DW28,DV28)</f>
        <v/>
      </c>
      <c r="ED28" s="151"/>
    </row>
    <row r="29" spans="1:134" x14ac:dyDescent="0.2">
      <c r="A29" s="140">
        <f t="shared" si="31"/>
        <v>1</v>
      </c>
      <c r="B29" s="140">
        <f>SUM(A$2:A29)</f>
        <v>28</v>
      </c>
      <c r="C29" s="140">
        <f t="shared" si="43"/>
        <v>28</v>
      </c>
      <c r="D29" s="140">
        <f>'CR AP'!A181</f>
        <v>0</v>
      </c>
      <c r="E29" s="140">
        <f>'CR AP'!B181</f>
        <v>0</v>
      </c>
      <c r="F29" s="144">
        <f>'CR AP'!D181</f>
        <v>0</v>
      </c>
      <c r="G29" s="144">
        <f>'CR AP'!E181</f>
        <v>0</v>
      </c>
      <c r="H29" s="144">
        <f>'CR AP'!F181</f>
        <v>0</v>
      </c>
      <c r="I29" s="144">
        <f>'CR AP'!G181</f>
        <v>0</v>
      </c>
      <c r="J29" s="153">
        <f>'CR AP'!H181</f>
        <v>0</v>
      </c>
      <c r="K29" s="144">
        <f>'CR AP'!I181</f>
        <v>0</v>
      </c>
      <c r="L29" s="153">
        <f>'CR AP'!J181</f>
        <v>0</v>
      </c>
      <c r="M29" s="140">
        <f t="shared" si="32"/>
        <v>0</v>
      </c>
      <c r="N29" s="140">
        <f t="shared" si="33"/>
        <v>0</v>
      </c>
      <c r="O29" s="140" t="e">
        <f t="shared" si="16"/>
        <v>#N/A</v>
      </c>
      <c r="P29" s="140" t="e">
        <f t="shared" si="17"/>
        <v>#N/A</v>
      </c>
      <c r="Q29" s="153">
        <f>'CR AP'!J181</f>
        <v>0</v>
      </c>
      <c r="R29" s="140">
        <f>'CR AP'!L181</f>
        <v>0</v>
      </c>
      <c r="S29" s="140">
        <f>'CR AP'!M181</f>
        <v>0</v>
      </c>
      <c r="AA29" s="142">
        <v>100</v>
      </c>
      <c r="AB29" s="142" t="s">
        <v>1403</v>
      </c>
      <c r="AC29" s="154">
        <v>100</v>
      </c>
      <c r="AD29" s="140">
        <v>107</v>
      </c>
      <c r="AF29" s="144">
        <v>107</v>
      </c>
      <c r="AG29" s="140" t="s">
        <v>61</v>
      </c>
      <c r="BA29" s="140">
        <f t="shared" si="18"/>
        <v>28</v>
      </c>
      <c r="BB29" s="140">
        <f t="shared" si="0"/>
        <v>0</v>
      </c>
      <c r="BC29" s="140">
        <f t="shared" si="1"/>
        <v>0</v>
      </c>
      <c r="BD29" s="140">
        <f t="shared" si="2"/>
        <v>0</v>
      </c>
      <c r="BE29" s="140">
        <f t="shared" si="3"/>
        <v>0</v>
      </c>
      <c r="BF29" s="144">
        <f t="shared" si="4"/>
        <v>0</v>
      </c>
      <c r="BG29" s="140">
        <f t="shared" si="5"/>
        <v>0</v>
      </c>
      <c r="BH29" s="140">
        <f t="shared" si="6"/>
        <v>0</v>
      </c>
      <c r="BI29" s="140">
        <f t="shared" si="7"/>
        <v>0</v>
      </c>
      <c r="BJ29" s="140">
        <f t="shared" si="8"/>
        <v>0</v>
      </c>
      <c r="BK29" s="140">
        <f t="shared" si="9"/>
        <v>0</v>
      </c>
      <c r="BL29" s="140">
        <f t="shared" si="10"/>
        <v>0</v>
      </c>
      <c r="BM29" s="140" t="e">
        <f t="shared" si="11"/>
        <v>#N/A</v>
      </c>
      <c r="BN29" s="140" t="e">
        <f t="shared" si="12"/>
        <v>#N/A</v>
      </c>
      <c r="BO29" s="140">
        <f t="shared" si="13"/>
        <v>0</v>
      </c>
      <c r="BP29" s="140">
        <f t="shared" si="14"/>
        <v>0</v>
      </c>
      <c r="BQ29" s="140">
        <f t="shared" si="15"/>
        <v>0</v>
      </c>
      <c r="CA29" s="140" t="str">
        <f t="shared" si="19"/>
        <v/>
      </c>
      <c r="CB29" s="146" t="str">
        <f t="shared" si="34"/>
        <v/>
      </c>
      <c r="CC29" s="146" t="str">
        <f t="shared" si="35"/>
        <v/>
      </c>
      <c r="CD29" s="146" t="str">
        <f t="shared" si="36"/>
        <v/>
      </c>
      <c r="CE29" s="146" t="str">
        <f t="shared" si="37"/>
        <v/>
      </c>
      <c r="CF29" s="146" t="str">
        <f t="shared" si="38"/>
        <v/>
      </c>
      <c r="CG29" s="146" t="str">
        <f t="shared" si="20"/>
        <v/>
      </c>
      <c r="CH29" s="146" t="str">
        <f t="shared" si="21"/>
        <v/>
      </c>
      <c r="CI29" s="146" t="str">
        <f t="shared" si="22"/>
        <v/>
      </c>
      <c r="CL29" s="155"/>
      <c r="CQ29" s="140">
        <v>246</v>
      </c>
      <c r="DA29" t="str">
        <f t="shared" si="39"/>
        <v/>
      </c>
      <c r="DB29" t="str">
        <f t="shared" si="23"/>
        <v/>
      </c>
      <c r="DC29" t="str">
        <f t="shared" si="24"/>
        <v/>
      </c>
      <c r="DD29" t="str">
        <f t="shared" si="25"/>
        <v/>
      </c>
      <c r="DE29" t="str">
        <f t="shared" si="26"/>
        <v/>
      </c>
      <c r="DF29" t="str">
        <f t="shared" si="40"/>
        <v/>
      </c>
      <c r="DG29" t="str">
        <f t="shared" si="27"/>
        <v/>
      </c>
      <c r="DH29" s="140" t="str">
        <f t="shared" si="28"/>
        <v/>
      </c>
      <c r="DI29" t="str">
        <f t="shared" si="41"/>
        <v/>
      </c>
      <c r="DK29" t="str">
        <f t="shared" si="29"/>
        <v/>
      </c>
      <c r="DM29" s="158"/>
      <c r="DR29">
        <f t="shared" si="42"/>
        <v>0</v>
      </c>
      <c r="DS29" t="e">
        <f t="shared" si="30"/>
        <v>#NUM!</v>
      </c>
      <c r="DT29">
        <v>28</v>
      </c>
      <c r="DV29" s="151" t="str">
        <f>IF($DK29="","",IF(VLOOKUP($DK29,'CR AP'!D$17:J$33,6,0)="",VLOOKUP($DK29,'CR AP'!D$17:J$33,4,0),VLOOKUP($DK29,'CR AP'!D$17:J$33,6,0)))</f>
        <v/>
      </c>
      <c r="DW29" s="151" t="str">
        <f>IF($DK29="","",IF(VLOOKUP($DK29,'CR AP'!D$17:M$33,5,0)="",VLOOKUP($DK29,'CR AP'!D$17:M$33,4,0),VLOOKUP($DK29,'CR AP'!D$17:M$33,5,0)))</f>
        <v/>
      </c>
      <c r="DX29" s="151" t="str">
        <f>IF('CR AP'!I34="Agrar Basis",DW29,DV29)</f>
        <v/>
      </c>
      <c r="ED29" s="151"/>
    </row>
    <row r="30" spans="1:134" x14ac:dyDescent="0.2">
      <c r="A30" s="140">
        <f t="shared" si="31"/>
        <v>1</v>
      </c>
      <c r="B30" s="140">
        <f>SUM(A$2:A30)</f>
        <v>29</v>
      </c>
      <c r="C30" s="140">
        <f t="shared" si="43"/>
        <v>29</v>
      </c>
      <c r="D30" s="140">
        <f>'CR AP'!A182</f>
        <v>0</v>
      </c>
      <c r="E30" s="140">
        <f>'CR AP'!B182</f>
        <v>0</v>
      </c>
      <c r="F30" s="144">
        <f>'CR AP'!D182</f>
        <v>0</v>
      </c>
      <c r="G30" s="144">
        <f>'CR AP'!E182</f>
        <v>0</v>
      </c>
      <c r="H30" s="144">
        <f>'CR AP'!F182</f>
        <v>0</v>
      </c>
      <c r="I30" s="144">
        <f>'CR AP'!G182</f>
        <v>0</v>
      </c>
      <c r="J30" s="153">
        <f>'CR AP'!H182</f>
        <v>0</v>
      </c>
      <c r="K30" s="144">
        <f>'CR AP'!I182</f>
        <v>0</v>
      </c>
      <c r="L30" s="153">
        <f>'CR AP'!J182</f>
        <v>0</v>
      </c>
      <c r="M30" s="140">
        <f t="shared" si="32"/>
        <v>0</v>
      </c>
      <c r="N30" s="140">
        <f t="shared" si="33"/>
        <v>0</v>
      </c>
      <c r="O30" s="140" t="e">
        <f t="shared" si="16"/>
        <v>#N/A</v>
      </c>
      <c r="P30" s="140" t="e">
        <f t="shared" si="17"/>
        <v>#N/A</v>
      </c>
      <c r="Q30" s="153">
        <f>'CR AP'!J182</f>
        <v>0</v>
      </c>
      <c r="R30" s="140">
        <f>'CR AP'!L182</f>
        <v>0</v>
      </c>
      <c r="S30" s="140">
        <f>'CR AP'!M182</f>
        <v>0</v>
      </c>
      <c r="AA30" s="142">
        <v>106</v>
      </c>
      <c r="AB30" s="142" t="s">
        <v>1404</v>
      </c>
      <c r="AC30" s="154">
        <v>106</v>
      </c>
      <c r="AD30" s="140">
        <v>108</v>
      </c>
      <c r="AE30" s="140">
        <v>1</v>
      </c>
      <c r="AF30" s="144">
        <v>108</v>
      </c>
      <c r="AG30" s="140" t="s">
        <v>101</v>
      </c>
      <c r="BA30" s="140">
        <f t="shared" si="18"/>
        <v>29</v>
      </c>
      <c r="BB30" s="140">
        <f t="shared" si="0"/>
        <v>0</v>
      </c>
      <c r="BC30" s="140">
        <f t="shared" si="1"/>
        <v>0</v>
      </c>
      <c r="BD30" s="140">
        <f t="shared" si="2"/>
        <v>0</v>
      </c>
      <c r="BE30" s="140">
        <f t="shared" si="3"/>
        <v>0</v>
      </c>
      <c r="BF30" s="144">
        <f t="shared" si="4"/>
        <v>0</v>
      </c>
      <c r="BG30" s="140">
        <f t="shared" si="5"/>
        <v>0</v>
      </c>
      <c r="BH30" s="140">
        <f t="shared" si="6"/>
        <v>0</v>
      </c>
      <c r="BI30" s="140">
        <f t="shared" si="7"/>
        <v>0</v>
      </c>
      <c r="BJ30" s="140">
        <f t="shared" si="8"/>
        <v>0</v>
      </c>
      <c r="BK30" s="140">
        <f t="shared" si="9"/>
        <v>0</v>
      </c>
      <c r="BL30" s="140">
        <f t="shared" si="10"/>
        <v>0</v>
      </c>
      <c r="BM30" s="140" t="e">
        <f t="shared" si="11"/>
        <v>#N/A</v>
      </c>
      <c r="BN30" s="140" t="e">
        <f t="shared" si="12"/>
        <v>#N/A</v>
      </c>
      <c r="BO30" s="140">
        <f t="shared" si="13"/>
        <v>0</v>
      </c>
      <c r="BP30" s="140">
        <f t="shared" si="14"/>
        <v>0</v>
      </c>
      <c r="BQ30" s="140">
        <f t="shared" si="15"/>
        <v>0</v>
      </c>
      <c r="CA30" s="140" t="str">
        <f t="shared" si="19"/>
        <v/>
      </c>
      <c r="CB30" s="146" t="str">
        <f t="shared" si="34"/>
        <v/>
      </c>
      <c r="CC30" s="146" t="str">
        <f t="shared" si="35"/>
        <v/>
      </c>
      <c r="CD30" s="146" t="str">
        <f t="shared" si="36"/>
        <v/>
      </c>
      <c r="CE30" s="146" t="str">
        <f t="shared" si="37"/>
        <v/>
      </c>
      <c r="CF30" s="146" t="str">
        <f t="shared" si="38"/>
        <v/>
      </c>
      <c r="CG30" s="146" t="str">
        <f t="shared" si="20"/>
        <v/>
      </c>
      <c r="CH30" s="146" t="str">
        <f t="shared" si="21"/>
        <v/>
      </c>
      <c r="CI30" s="146" t="str">
        <f t="shared" si="22"/>
        <v/>
      </c>
      <c r="CL30" s="155"/>
      <c r="CQ30" s="140">
        <v>245</v>
      </c>
      <c r="DA30" t="str">
        <f t="shared" si="39"/>
        <v/>
      </c>
      <c r="DB30" t="str">
        <f t="shared" si="23"/>
        <v/>
      </c>
      <c r="DC30" t="str">
        <f t="shared" si="24"/>
        <v/>
      </c>
      <c r="DD30" t="str">
        <f t="shared" si="25"/>
        <v/>
      </c>
      <c r="DE30" t="str">
        <f t="shared" si="26"/>
        <v/>
      </c>
      <c r="DF30" t="str">
        <f t="shared" si="40"/>
        <v/>
      </c>
      <c r="DG30" t="str">
        <f t="shared" si="27"/>
        <v/>
      </c>
      <c r="DH30" s="140" t="str">
        <f t="shared" si="28"/>
        <v/>
      </c>
      <c r="DI30" t="str">
        <f t="shared" si="41"/>
        <v/>
      </c>
      <c r="DK30" t="str">
        <f t="shared" si="29"/>
        <v/>
      </c>
      <c r="DM30" s="158"/>
      <c r="DR30">
        <f t="shared" si="42"/>
        <v>0</v>
      </c>
      <c r="DS30" t="e">
        <f t="shared" si="30"/>
        <v>#NUM!</v>
      </c>
      <c r="DT30">
        <v>29</v>
      </c>
      <c r="DV30" s="151" t="str">
        <f>IF($DK30="","",IF(VLOOKUP($DK30,'CR AP'!D$17:J$33,6,0)="",VLOOKUP($DK30,'CR AP'!D$17:J$33,4,0),VLOOKUP($DK30,'CR AP'!D$17:J$33,6,0)))</f>
        <v/>
      </c>
      <c r="DW30" s="151" t="str">
        <f>IF($DK30="","",IF(VLOOKUP($DK30,'CR AP'!D$17:M$33,5,0)="",VLOOKUP($DK30,'CR AP'!D$17:M$33,4,0),VLOOKUP($DK30,'CR AP'!D$17:M$33,5,0)))</f>
        <v/>
      </c>
      <c r="DX30" s="151" t="str">
        <f>IF('CR AP'!I35="Agrar Basis",DW30,DV30)</f>
        <v/>
      </c>
      <c r="ED30" s="151"/>
    </row>
    <row r="31" spans="1:134" x14ac:dyDescent="0.2">
      <c r="A31" s="140">
        <f t="shared" si="31"/>
        <v>1</v>
      </c>
      <c r="B31" s="140">
        <f>SUM(A$2:A31)</f>
        <v>30</v>
      </c>
      <c r="C31" s="140">
        <f t="shared" si="43"/>
        <v>30</v>
      </c>
      <c r="D31" s="140">
        <f>'CR AP'!A183</f>
        <v>0</v>
      </c>
      <c r="E31" s="140">
        <f>'CR AP'!B183</f>
        <v>0</v>
      </c>
      <c r="F31" s="144">
        <f>'CR AP'!D183</f>
        <v>0</v>
      </c>
      <c r="G31" s="144">
        <f>'CR AP'!E183</f>
        <v>0</v>
      </c>
      <c r="H31" s="144">
        <f>'CR AP'!F183</f>
        <v>0</v>
      </c>
      <c r="I31" s="144">
        <f>'CR AP'!G183</f>
        <v>0</v>
      </c>
      <c r="J31" s="153">
        <f>'CR AP'!H183</f>
        <v>0</v>
      </c>
      <c r="K31" s="144">
        <f>'CR AP'!I183</f>
        <v>0</v>
      </c>
      <c r="L31" s="153">
        <f>'CR AP'!J183</f>
        <v>0</v>
      </c>
      <c r="M31" s="140">
        <f t="shared" si="32"/>
        <v>0</v>
      </c>
      <c r="N31" s="140">
        <f t="shared" si="33"/>
        <v>0</v>
      </c>
      <c r="O31" s="140" t="e">
        <f t="shared" si="16"/>
        <v>#N/A</v>
      </c>
      <c r="P31" s="140" t="e">
        <f t="shared" si="17"/>
        <v>#N/A</v>
      </c>
      <c r="Q31" s="153">
        <f>'CR AP'!J183</f>
        <v>0</v>
      </c>
      <c r="R31" s="140">
        <f>'CR AP'!L183</f>
        <v>0</v>
      </c>
      <c r="S31" s="140">
        <f>'CR AP'!M183</f>
        <v>0</v>
      </c>
      <c r="AA31" s="142">
        <v>107</v>
      </c>
      <c r="AB31" s="142" t="s">
        <v>1405</v>
      </c>
      <c r="AC31" s="154">
        <v>107</v>
      </c>
      <c r="AD31" s="140">
        <v>110</v>
      </c>
      <c r="AF31" s="144">
        <v>110</v>
      </c>
      <c r="AG31" s="140" t="s">
        <v>120</v>
      </c>
      <c r="BA31" s="140">
        <f t="shared" si="18"/>
        <v>30</v>
      </c>
      <c r="BB31" s="140">
        <f t="shared" si="0"/>
        <v>0</v>
      </c>
      <c r="BC31" s="140">
        <f t="shared" si="1"/>
        <v>0</v>
      </c>
      <c r="BD31" s="140">
        <f t="shared" si="2"/>
        <v>0</v>
      </c>
      <c r="BE31" s="140">
        <f t="shared" si="3"/>
        <v>0</v>
      </c>
      <c r="BF31" s="144">
        <f t="shared" si="4"/>
        <v>0</v>
      </c>
      <c r="BG31" s="140">
        <f t="shared" si="5"/>
        <v>0</v>
      </c>
      <c r="BH31" s="140">
        <f t="shared" si="6"/>
        <v>0</v>
      </c>
      <c r="BI31" s="140">
        <f t="shared" si="7"/>
        <v>0</v>
      </c>
      <c r="BJ31" s="140">
        <f t="shared" si="8"/>
        <v>0</v>
      </c>
      <c r="BK31" s="140">
        <f t="shared" si="9"/>
        <v>0</v>
      </c>
      <c r="BL31" s="140">
        <f t="shared" si="10"/>
        <v>0</v>
      </c>
      <c r="BM31" s="140" t="e">
        <f t="shared" si="11"/>
        <v>#N/A</v>
      </c>
      <c r="BN31" s="140" t="e">
        <f t="shared" si="12"/>
        <v>#N/A</v>
      </c>
      <c r="BO31" s="140">
        <f t="shared" si="13"/>
        <v>0</v>
      </c>
      <c r="BP31" s="140">
        <f t="shared" si="14"/>
        <v>0</v>
      </c>
      <c r="BQ31" s="140">
        <f t="shared" si="15"/>
        <v>0</v>
      </c>
      <c r="CA31" s="140" t="str">
        <f t="shared" si="19"/>
        <v/>
      </c>
      <c r="CB31" s="146" t="str">
        <f t="shared" si="34"/>
        <v/>
      </c>
      <c r="CC31" s="146" t="str">
        <f t="shared" si="35"/>
        <v/>
      </c>
      <c r="CD31" s="146" t="str">
        <f t="shared" si="36"/>
        <v/>
      </c>
      <c r="CE31" s="146" t="str">
        <f t="shared" si="37"/>
        <v/>
      </c>
      <c r="CF31" s="146" t="str">
        <f t="shared" si="38"/>
        <v/>
      </c>
      <c r="CG31" s="146" t="str">
        <f t="shared" si="20"/>
        <v/>
      </c>
      <c r="CH31" s="146" t="str">
        <f t="shared" si="21"/>
        <v/>
      </c>
      <c r="CI31" s="146" t="str">
        <f t="shared" si="22"/>
        <v/>
      </c>
      <c r="CL31" s="155"/>
      <c r="CQ31" s="140">
        <v>244</v>
      </c>
      <c r="DA31" t="str">
        <f t="shared" si="39"/>
        <v/>
      </c>
      <c r="DB31" t="str">
        <f t="shared" si="23"/>
        <v/>
      </c>
      <c r="DC31" t="str">
        <f t="shared" si="24"/>
        <v/>
      </c>
      <c r="DD31" t="str">
        <f t="shared" si="25"/>
        <v/>
      </c>
      <c r="DE31" t="str">
        <f t="shared" si="26"/>
        <v/>
      </c>
      <c r="DF31" t="str">
        <f t="shared" si="40"/>
        <v/>
      </c>
      <c r="DG31" t="str">
        <f t="shared" si="27"/>
        <v/>
      </c>
      <c r="DH31" s="140" t="str">
        <f t="shared" si="28"/>
        <v/>
      </c>
      <c r="DI31" t="str">
        <f t="shared" si="41"/>
        <v/>
      </c>
      <c r="DK31" t="str">
        <f t="shared" si="29"/>
        <v/>
      </c>
      <c r="DM31" s="158"/>
      <c r="DR31">
        <f t="shared" si="42"/>
        <v>0</v>
      </c>
      <c r="DS31" t="e">
        <f t="shared" si="30"/>
        <v>#NUM!</v>
      </c>
      <c r="DT31">
        <v>30</v>
      </c>
      <c r="DV31" s="151" t="str">
        <f>IF($DK31="","",IF(VLOOKUP($DK31,'CR AP'!D$17:J$33,6,0)="",VLOOKUP($DK31,'CR AP'!D$17:J$33,4,0),VLOOKUP($DK31,'CR AP'!D$17:J$33,6,0)))</f>
        <v/>
      </c>
      <c r="DW31" s="151" t="str">
        <f>IF($DK31="","",IF(VLOOKUP($DK31,'CR AP'!D$17:M$33,5,0)="",VLOOKUP($DK31,'CR AP'!D$17:M$33,4,0),VLOOKUP($DK31,'CR AP'!D$17:M$33,5,0)))</f>
        <v/>
      </c>
      <c r="DX31" s="151" t="str">
        <f>IF('CR AP'!I36="Agrar Basis",DW31,DV31)</f>
        <v/>
      </c>
      <c r="ED31" s="151"/>
    </row>
    <row r="32" spans="1:134" x14ac:dyDescent="0.2">
      <c r="A32" s="140">
        <f t="shared" si="31"/>
        <v>1</v>
      </c>
      <c r="B32" s="140">
        <f>SUM(A$2:A32)</f>
        <v>31</v>
      </c>
      <c r="C32" s="140">
        <f t="shared" si="43"/>
        <v>31</v>
      </c>
      <c r="D32" s="140">
        <f>'CR AP'!A184</f>
        <v>0</v>
      </c>
      <c r="E32" s="140">
        <f>'CR AP'!B184</f>
        <v>0</v>
      </c>
      <c r="F32" s="144">
        <f>'CR AP'!D184</f>
        <v>0</v>
      </c>
      <c r="G32" s="144">
        <f>'CR AP'!E184</f>
        <v>0</v>
      </c>
      <c r="H32" s="144">
        <f>'CR AP'!F184</f>
        <v>0</v>
      </c>
      <c r="I32" s="144">
        <f>'CR AP'!G184</f>
        <v>0</v>
      </c>
      <c r="J32" s="153">
        <f>'CR AP'!H184</f>
        <v>0</v>
      </c>
      <c r="K32" s="144">
        <f>'CR AP'!I184</f>
        <v>0</v>
      </c>
      <c r="L32" s="153">
        <f>'CR AP'!J184</f>
        <v>0</v>
      </c>
      <c r="M32" s="140">
        <f t="shared" si="32"/>
        <v>0</v>
      </c>
      <c r="N32" s="140">
        <f t="shared" si="33"/>
        <v>0</v>
      </c>
      <c r="O32" s="140" t="e">
        <f t="shared" si="16"/>
        <v>#N/A</v>
      </c>
      <c r="P32" s="140" t="e">
        <f t="shared" si="17"/>
        <v>#N/A</v>
      </c>
      <c r="Q32" s="153">
        <f>'CR AP'!J184</f>
        <v>0</v>
      </c>
      <c r="R32" s="140">
        <f>'CR AP'!L184</f>
        <v>0</v>
      </c>
      <c r="S32" s="140">
        <f>'CR AP'!M184</f>
        <v>0</v>
      </c>
      <c r="AA32" s="142">
        <v>108</v>
      </c>
      <c r="AB32" s="142" t="s">
        <v>1406</v>
      </c>
      <c r="AC32" s="154">
        <v>108</v>
      </c>
      <c r="AD32" s="140">
        <v>111</v>
      </c>
      <c r="AE32" s="140">
        <v>1</v>
      </c>
      <c r="AF32" s="144">
        <v>111</v>
      </c>
      <c r="AG32" s="140" t="s">
        <v>119</v>
      </c>
      <c r="BA32" s="140">
        <f t="shared" si="18"/>
        <v>31</v>
      </c>
      <c r="BB32" s="140">
        <f t="shared" si="0"/>
        <v>0</v>
      </c>
      <c r="BC32" s="140">
        <f t="shared" si="1"/>
        <v>0</v>
      </c>
      <c r="BD32" s="140">
        <f t="shared" si="2"/>
        <v>0</v>
      </c>
      <c r="BE32" s="140">
        <f t="shared" si="3"/>
        <v>0</v>
      </c>
      <c r="BF32" s="144">
        <f t="shared" si="4"/>
        <v>0</v>
      </c>
      <c r="BG32" s="140">
        <f t="shared" si="5"/>
        <v>0</v>
      </c>
      <c r="BH32" s="140">
        <f t="shared" si="6"/>
        <v>0</v>
      </c>
      <c r="BI32" s="140">
        <f t="shared" si="7"/>
        <v>0</v>
      </c>
      <c r="BJ32" s="140">
        <f t="shared" si="8"/>
        <v>0</v>
      </c>
      <c r="BK32" s="140">
        <f t="shared" si="9"/>
        <v>0</v>
      </c>
      <c r="BL32" s="140">
        <f t="shared" si="10"/>
        <v>0</v>
      </c>
      <c r="BM32" s="140" t="e">
        <f t="shared" si="11"/>
        <v>#N/A</v>
      </c>
      <c r="BN32" s="140" t="e">
        <f t="shared" si="12"/>
        <v>#N/A</v>
      </c>
      <c r="BO32" s="140">
        <f t="shared" si="13"/>
        <v>0</v>
      </c>
      <c r="BP32" s="140">
        <f t="shared" si="14"/>
        <v>0</v>
      </c>
      <c r="BQ32" s="140">
        <f t="shared" si="15"/>
        <v>0</v>
      </c>
      <c r="CA32" s="140" t="str">
        <f t="shared" si="19"/>
        <v/>
      </c>
      <c r="CB32" s="146" t="str">
        <f t="shared" si="34"/>
        <v/>
      </c>
      <c r="CC32" s="146" t="str">
        <f t="shared" si="35"/>
        <v/>
      </c>
      <c r="CD32" s="146" t="str">
        <f t="shared" si="36"/>
        <v/>
      </c>
      <c r="CE32" s="146" t="str">
        <f t="shared" si="37"/>
        <v/>
      </c>
      <c r="CF32" s="146" t="str">
        <f t="shared" si="38"/>
        <v/>
      </c>
      <c r="CG32" s="146" t="str">
        <f t="shared" si="20"/>
        <v/>
      </c>
      <c r="CH32" s="146" t="str">
        <f t="shared" si="21"/>
        <v/>
      </c>
      <c r="CI32" s="146" t="str">
        <f t="shared" si="22"/>
        <v/>
      </c>
      <c r="CL32" s="155"/>
      <c r="CQ32" s="140">
        <v>243</v>
      </c>
      <c r="DA32" t="str">
        <f t="shared" si="39"/>
        <v/>
      </c>
      <c r="DB32" t="str">
        <f t="shared" si="23"/>
        <v/>
      </c>
      <c r="DC32" t="str">
        <f t="shared" si="24"/>
        <v/>
      </c>
      <c r="DD32" t="str">
        <f t="shared" si="25"/>
        <v/>
      </c>
      <c r="DE32" t="str">
        <f t="shared" si="26"/>
        <v/>
      </c>
      <c r="DF32" t="str">
        <f t="shared" si="40"/>
        <v/>
      </c>
      <c r="DG32" t="str">
        <f t="shared" si="27"/>
        <v/>
      </c>
      <c r="DH32" s="140" t="str">
        <f t="shared" si="28"/>
        <v/>
      </c>
      <c r="DI32" t="str">
        <f t="shared" si="41"/>
        <v/>
      </c>
      <c r="DK32" t="str">
        <f t="shared" si="29"/>
        <v/>
      </c>
      <c r="DM32" s="158"/>
      <c r="DR32">
        <f t="shared" si="42"/>
        <v>0</v>
      </c>
      <c r="DS32" t="e">
        <f t="shared" si="30"/>
        <v>#NUM!</v>
      </c>
      <c r="DT32">
        <v>31</v>
      </c>
      <c r="DV32" s="151" t="str">
        <f>IF($DK32="","",IF(VLOOKUP($DK32,'CR AP'!D$17:J$33,6,0)="",VLOOKUP($DK32,'CR AP'!D$17:J$33,4,0),VLOOKUP($DK32,'CR AP'!D$17:J$33,6,0)))</f>
        <v/>
      </c>
      <c r="DW32" s="151" t="str">
        <f>IF($DK32="","",IF(VLOOKUP($DK32,'CR AP'!D$17:M$33,5,0)="",VLOOKUP($DK32,'CR AP'!D$17:M$33,4,0),VLOOKUP($DK32,'CR AP'!D$17:M$33,5,0)))</f>
        <v/>
      </c>
      <c r="DX32" s="151" t="str">
        <f>IF('CR AP'!I37="Agrar Basis",DW32,DV32)</f>
        <v/>
      </c>
      <c r="ED32" s="151"/>
    </row>
    <row r="33" spans="1:134" x14ac:dyDescent="0.2">
      <c r="A33" s="140">
        <f t="shared" si="31"/>
        <v>1</v>
      </c>
      <c r="B33" s="140">
        <f>SUM(A$2:A33)</f>
        <v>32</v>
      </c>
      <c r="C33" s="140">
        <f t="shared" si="43"/>
        <v>32</v>
      </c>
      <c r="D33" s="140">
        <f>'CR AP'!A185</f>
        <v>0</v>
      </c>
      <c r="E33" s="140">
        <f>'CR AP'!B185</f>
        <v>0</v>
      </c>
      <c r="F33" s="144">
        <f>'CR AP'!D185</f>
        <v>0</v>
      </c>
      <c r="G33" s="144">
        <f>'CR AP'!E185</f>
        <v>0</v>
      </c>
      <c r="H33" s="144">
        <f>'CR AP'!F185</f>
        <v>0</v>
      </c>
      <c r="I33" s="144">
        <f>'CR AP'!G185</f>
        <v>0</v>
      </c>
      <c r="J33" s="153">
        <f>'CR AP'!H185</f>
        <v>0</v>
      </c>
      <c r="K33" s="144">
        <f>'CR AP'!I185</f>
        <v>0</v>
      </c>
      <c r="L33" s="153">
        <f>'CR AP'!J185</f>
        <v>0</v>
      </c>
      <c r="M33" s="140">
        <f t="shared" si="32"/>
        <v>0</v>
      </c>
      <c r="N33" s="140">
        <f t="shared" si="33"/>
        <v>0</v>
      </c>
      <c r="O33" s="140" t="e">
        <f t="shared" si="16"/>
        <v>#N/A</v>
      </c>
      <c r="P33" s="140" t="e">
        <f t="shared" si="17"/>
        <v>#N/A</v>
      </c>
      <c r="Q33" s="153">
        <f>'CR AP'!J185</f>
        <v>0</v>
      </c>
      <c r="R33" s="140">
        <f>'CR AP'!L185</f>
        <v>0</v>
      </c>
      <c r="S33" s="140">
        <f>'CR AP'!M185</f>
        <v>0</v>
      </c>
      <c r="AA33" s="142">
        <v>110</v>
      </c>
      <c r="AB33" s="142" t="s">
        <v>1407</v>
      </c>
      <c r="AC33" s="154">
        <v>110</v>
      </c>
      <c r="AD33" s="140">
        <v>122</v>
      </c>
      <c r="AE33" s="140">
        <v>1</v>
      </c>
      <c r="AF33" s="144">
        <v>122</v>
      </c>
      <c r="AG33" s="140" t="s">
        <v>113</v>
      </c>
      <c r="BA33" s="140">
        <f t="shared" si="18"/>
        <v>32</v>
      </c>
      <c r="BB33" s="140">
        <f t="shared" si="0"/>
        <v>0</v>
      </c>
      <c r="BC33" s="140">
        <f t="shared" si="1"/>
        <v>0</v>
      </c>
      <c r="BD33" s="140">
        <f t="shared" si="2"/>
        <v>0</v>
      </c>
      <c r="BE33" s="140">
        <f t="shared" si="3"/>
        <v>0</v>
      </c>
      <c r="BF33" s="144">
        <f t="shared" si="4"/>
        <v>0</v>
      </c>
      <c r="BG33" s="140">
        <f t="shared" si="5"/>
        <v>0</v>
      </c>
      <c r="BH33" s="140">
        <f t="shared" si="6"/>
        <v>0</v>
      </c>
      <c r="BI33" s="140">
        <f t="shared" si="7"/>
        <v>0</v>
      </c>
      <c r="BJ33" s="140">
        <f t="shared" si="8"/>
        <v>0</v>
      </c>
      <c r="BK33" s="140">
        <f t="shared" si="9"/>
        <v>0</v>
      </c>
      <c r="BL33" s="140">
        <f t="shared" si="10"/>
        <v>0</v>
      </c>
      <c r="BM33" s="140" t="e">
        <f t="shared" si="11"/>
        <v>#N/A</v>
      </c>
      <c r="BN33" s="140" t="e">
        <f t="shared" si="12"/>
        <v>#N/A</v>
      </c>
      <c r="BO33" s="140">
        <f t="shared" si="13"/>
        <v>0</v>
      </c>
      <c r="BP33" s="140">
        <f t="shared" si="14"/>
        <v>0</v>
      </c>
      <c r="BQ33" s="140">
        <f t="shared" si="15"/>
        <v>0</v>
      </c>
      <c r="CA33" s="140" t="str">
        <f t="shared" si="19"/>
        <v/>
      </c>
      <c r="CB33" s="146" t="str">
        <f t="shared" si="34"/>
        <v/>
      </c>
      <c r="CC33" s="146" t="str">
        <f t="shared" si="35"/>
        <v/>
      </c>
      <c r="CD33" s="146" t="str">
        <f t="shared" si="36"/>
        <v/>
      </c>
      <c r="CE33" s="146" t="str">
        <f t="shared" si="37"/>
        <v/>
      </c>
      <c r="CF33" s="146" t="str">
        <f t="shared" si="38"/>
        <v/>
      </c>
      <c r="CG33" s="146" t="str">
        <f t="shared" si="20"/>
        <v/>
      </c>
      <c r="CH33" s="146" t="str">
        <f t="shared" si="21"/>
        <v/>
      </c>
      <c r="CI33" s="146" t="str">
        <f t="shared" si="22"/>
        <v/>
      </c>
      <c r="CL33" s="155"/>
      <c r="CQ33" s="140">
        <v>242</v>
      </c>
      <c r="DA33" t="str">
        <f t="shared" si="39"/>
        <v/>
      </c>
      <c r="DB33" t="str">
        <f t="shared" si="23"/>
        <v/>
      </c>
      <c r="DC33" t="str">
        <f t="shared" si="24"/>
        <v/>
      </c>
      <c r="DD33" t="str">
        <f t="shared" si="25"/>
        <v/>
      </c>
      <c r="DE33" t="str">
        <f t="shared" si="26"/>
        <v/>
      </c>
      <c r="DF33" t="str">
        <f t="shared" si="40"/>
        <v/>
      </c>
      <c r="DG33" t="str">
        <f t="shared" si="27"/>
        <v/>
      </c>
      <c r="DH33" s="140" t="str">
        <f t="shared" si="28"/>
        <v/>
      </c>
      <c r="DI33" t="str">
        <f t="shared" si="41"/>
        <v/>
      </c>
      <c r="DK33" t="str">
        <f t="shared" si="29"/>
        <v/>
      </c>
      <c r="DM33" s="158"/>
      <c r="DR33">
        <f t="shared" si="42"/>
        <v>0</v>
      </c>
      <c r="DS33" t="e">
        <f t="shared" si="30"/>
        <v>#NUM!</v>
      </c>
      <c r="DT33">
        <v>32</v>
      </c>
      <c r="DV33" s="151" t="str">
        <f>IF($DK33="","",IF(VLOOKUP($DK33,'CR AP'!D$17:J$33,6,0)="",VLOOKUP($DK33,'CR AP'!D$17:J$33,4,0),VLOOKUP($DK33,'CR AP'!D$17:J$33,6,0)))</f>
        <v/>
      </c>
      <c r="DW33" s="151" t="str">
        <f>IF($DK33="","",IF(VLOOKUP($DK33,'CR AP'!D$17:M$33,5,0)="",VLOOKUP($DK33,'CR AP'!D$17:M$33,4,0),VLOOKUP($DK33,'CR AP'!D$17:M$33,5,0)))</f>
        <v/>
      </c>
      <c r="DX33" s="151" t="str">
        <f>IF('CR AP'!I38="Agrar Basis",DW33,DV33)</f>
        <v/>
      </c>
      <c r="ED33" s="151"/>
    </row>
    <row r="34" spans="1:134" x14ac:dyDescent="0.2">
      <c r="A34" s="140">
        <f t="shared" si="31"/>
        <v>1</v>
      </c>
      <c r="B34" s="140">
        <f>SUM(A$2:A34)</f>
        <v>33</v>
      </c>
      <c r="C34" s="140">
        <f t="shared" si="43"/>
        <v>33</v>
      </c>
      <c r="D34" s="140">
        <f>'CR AP'!A186</f>
        <v>0</v>
      </c>
      <c r="E34" s="140">
        <f>'CR AP'!B186</f>
        <v>0</v>
      </c>
      <c r="F34" s="144">
        <f>'CR AP'!D186</f>
        <v>0</v>
      </c>
      <c r="G34" s="144">
        <f>'CR AP'!E186</f>
        <v>0</v>
      </c>
      <c r="H34" s="144">
        <f>'CR AP'!F186</f>
        <v>0</v>
      </c>
      <c r="I34" s="144">
        <f>'CR AP'!G186</f>
        <v>0</v>
      </c>
      <c r="J34" s="153">
        <f>'CR AP'!H186</f>
        <v>0</v>
      </c>
      <c r="K34" s="144">
        <f>'CR AP'!I186</f>
        <v>0</v>
      </c>
      <c r="L34" s="153">
        <f>'CR AP'!J186</f>
        <v>0</v>
      </c>
      <c r="M34" s="140">
        <f t="shared" si="32"/>
        <v>0</v>
      </c>
      <c r="N34" s="140">
        <f t="shared" si="33"/>
        <v>0</v>
      </c>
      <c r="O34" s="140" t="e">
        <f t="shared" si="16"/>
        <v>#N/A</v>
      </c>
      <c r="P34" s="140" t="e">
        <f t="shared" si="17"/>
        <v>#N/A</v>
      </c>
      <c r="Q34" s="153">
        <f>'CR AP'!J186</f>
        <v>0</v>
      </c>
      <c r="R34" s="140">
        <f>'CR AP'!L186</f>
        <v>0</v>
      </c>
      <c r="S34" s="140">
        <f>'CR AP'!M186</f>
        <v>0</v>
      </c>
      <c r="AA34" s="142">
        <v>111</v>
      </c>
      <c r="AB34" s="142" t="s">
        <v>1408</v>
      </c>
      <c r="AC34" s="154">
        <v>111</v>
      </c>
      <c r="AD34" s="140">
        <v>123</v>
      </c>
      <c r="AE34" s="140">
        <v>1</v>
      </c>
      <c r="AF34" s="144">
        <v>123</v>
      </c>
      <c r="AG34" s="146" t="s">
        <v>71</v>
      </c>
      <c r="BA34" s="140">
        <f t="shared" si="18"/>
        <v>33</v>
      </c>
      <c r="BB34" s="140">
        <f t="shared" si="0"/>
        <v>0</v>
      </c>
      <c r="BC34" s="140">
        <f t="shared" si="1"/>
        <v>0</v>
      </c>
      <c r="BD34" s="140">
        <f t="shared" si="2"/>
        <v>0</v>
      </c>
      <c r="BE34" s="140">
        <f t="shared" si="3"/>
        <v>0</v>
      </c>
      <c r="BF34" s="144">
        <f t="shared" si="4"/>
        <v>0</v>
      </c>
      <c r="BG34" s="140">
        <f t="shared" si="5"/>
        <v>0</v>
      </c>
      <c r="BH34" s="140">
        <f t="shared" si="6"/>
        <v>0</v>
      </c>
      <c r="BI34" s="140">
        <f t="shared" si="7"/>
        <v>0</v>
      </c>
      <c r="BJ34" s="140">
        <f t="shared" si="8"/>
        <v>0</v>
      </c>
      <c r="BK34" s="140">
        <f t="shared" si="9"/>
        <v>0</v>
      </c>
      <c r="BL34" s="140">
        <f t="shared" si="10"/>
        <v>0</v>
      </c>
      <c r="BM34" s="140" t="e">
        <f t="shared" si="11"/>
        <v>#N/A</v>
      </c>
      <c r="BN34" s="140" t="e">
        <f t="shared" si="12"/>
        <v>#N/A</v>
      </c>
      <c r="BO34" s="140">
        <f t="shared" si="13"/>
        <v>0</v>
      </c>
      <c r="BP34" s="140">
        <f t="shared" si="14"/>
        <v>0</v>
      </c>
      <c r="BQ34" s="140">
        <f t="shared" si="15"/>
        <v>0</v>
      </c>
      <c r="CA34" s="140" t="str">
        <f t="shared" si="19"/>
        <v/>
      </c>
      <c r="CB34" s="146" t="str">
        <f t="shared" si="34"/>
        <v/>
      </c>
      <c r="CC34" s="146" t="str">
        <f t="shared" si="35"/>
        <v/>
      </c>
      <c r="CD34" s="146" t="str">
        <f t="shared" si="36"/>
        <v/>
      </c>
      <c r="CE34" s="146" t="str">
        <f t="shared" si="37"/>
        <v/>
      </c>
      <c r="CF34" s="146" t="str">
        <f t="shared" si="38"/>
        <v/>
      </c>
      <c r="CG34" s="146" t="str">
        <f t="shared" si="20"/>
        <v/>
      </c>
      <c r="CH34" s="146" t="str">
        <f t="shared" si="21"/>
        <v/>
      </c>
      <c r="CI34" s="146" t="str">
        <f t="shared" si="22"/>
        <v/>
      </c>
      <c r="CL34" s="155"/>
      <c r="CQ34" s="140">
        <v>241</v>
      </c>
      <c r="DA34" t="str">
        <f t="shared" si="39"/>
        <v/>
      </c>
      <c r="DB34" t="str">
        <f t="shared" si="23"/>
        <v/>
      </c>
      <c r="DC34" t="str">
        <f t="shared" si="24"/>
        <v/>
      </c>
      <c r="DD34" t="str">
        <f t="shared" si="25"/>
        <v/>
      </c>
      <c r="DE34" t="str">
        <f t="shared" si="26"/>
        <v/>
      </c>
      <c r="DF34" t="str">
        <f t="shared" si="40"/>
        <v/>
      </c>
      <c r="DG34" t="str">
        <f t="shared" si="27"/>
        <v/>
      </c>
      <c r="DH34" s="140" t="str">
        <f t="shared" ref="DH34:DH65" si="44">IF($DR34=0,"",VLOOKUP($DR34,$CA:$CF,6,FALSE))</f>
        <v/>
      </c>
      <c r="DI34" t="str">
        <f t="shared" si="41"/>
        <v/>
      </c>
      <c r="DK34" t="str">
        <f t="shared" si="29"/>
        <v/>
      </c>
      <c r="DM34" s="158"/>
      <c r="DR34">
        <f t="shared" si="42"/>
        <v>0</v>
      </c>
      <c r="DS34" t="e">
        <f t="shared" si="30"/>
        <v>#NUM!</v>
      </c>
      <c r="DT34">
        <v>33</v>
      </c>
      <c r="DV34" s="151" t="str">
        <f>IF($DK34="","",IF(VLOOKUP($DK34,'CR AP'!D$17:J$33,6,0)="",VLOOKUP($DK34,'CR AP'!D$17:J$33,4,0),VLOOKUP($DK34,'CR AP'!D$17:J$33,6,0)))</f>
        <v/>
      </c>
      <c r="DW34" s="151" t="str">
        <f>IF($DK34="","",IF(VLOOKUP($DK34,'CR AP'!D$17:M$33,5,0)="",VLOOKUP($DK34,'CR AP'!D$17:M$33,4,0),VLOOKUP($DK34,'CR AP'!D$17:M$33,5,0)))</f>
        <v/>
      </c>
      <c r="DX34" s="151" t="str">
        <f>IF('CR AP'!I39="Agrar Basis",DW34,DV34)</f>
        <v/>
      </c>
      <c r="ED34" s="151"/>
    </row>
    <row r="35" spans="1:134" x14ac:dyDescent="0.2">
      <c r="A35" s="140">
        <f t="shared" si="31"/>
        <v>1</v>
      </c>
      <c r="B35" s="140">
        <f>SUM(A$2:A35)</f>
        <v>34</v>
      </c>
      <c r="C35" s="140">
        <f t="shared" si="43"/>
        <v>34</v>
      </c>
      <c r="D35" s="140">
        <f>'CR AP'!A187</f>
        <v>0</v>
      </c>
      <c r="E35" s="140">
        <f>'CR AP'!B187</f>
        <v>0</v>
      </c>
      <c r="F35" s="144">
        <f>'CR AP'!D187</f>
        <v>0</v>
      </c>
      <c r="G35" s="144">
        <f>'CR AP'!E187</f>
        <v>0</v>
      </c>
      <c r="H35" s="144">
        <f>'CR AP'!F187</f>
        <v>0</v>
      </c>
      <c r="I35" s="144">
        <f>'CR AP'!G187</f>
        <v>0</v>
      </c>
      <c r="J35" s="153">
        <f>'CR AP'!H187</f>
        <v>0</v>
      </c>
      <c r="K35" s="144">
        <f>'CR AP'!I187</f>
        <v>0</v>
      </c>
      <c r="L35" s="153">
        <f>'CR AP'!J187</f>
        <v>0</v>
      </c>
      <c r="M35" s="140">
        <f t="shared" si="32"/>
        <v>0</v>
      </c>
      <c r="N35" s="140">
        <f t="shared" si="33"/>
        <v>0</v>
      </c>
      <c r="O35" s="140" t="e">
        <f t="shared" si="16"/>
        <v>#N/A</v>
      </c>
      <c r="P35" s="140" t="e">
        <f t="shared" si="17"/>
        <v>#N/A</v>
      </c>
      <c r="Q35" s="153">
        <f>'CR AP'!J187</f>
        <v>0</v>
      </c>
      <c r="R35" s="140">
        <f>'CR AP'!L187</f>
        <v>0</v>
      </c>
      <c r="S35" s="140">
        <f>'CR AP'!M187</f>
        <v>0</v>
      </c>
      <c r="AA35" s="142">
        <v>112</v>
      </c>
      <c r="AB35" s="142" t="s">
        <v>1409</v>
      </c>
      <c r="AC35" s="154">
        <v>112</v>
      </c>
      <c r="AD35" s="140">
        <v>124</v>
      </c>
      <c r="AE35" s="140">
        <v>1</v>
      </c>
      <c r="AF35" s="144">
        <v>124</v>
      </c>
      <c r="AG35" s="140" t="s">
        <v>58</v>
      </c>
      <c r="BA35" s="140">
        <f t="shared" si="18"/>
        <v>34</v>
      </c>
      <c r="BB35" s="140">
        <f t="shared" si="0"/>
        <v>0</v>
      </c>
      <c r="BC35" s="140">
        <f t="shared" si="1"/>
        <v>0</v>
      </c>
      <c r="BD35" s="140">
        <f t="shared" si="2"/>
        <v>0</v>
      </c>
      <c r="BE35" s="140">
        <f t="shared" si="3"/>
        <v>0</v>
      </c>
      <c r="BF35" s="144">
        <f t="shared" si="4"/>
        <v>0</v>
      </c>
      <c r="BG35" s="140">
        <f t="shared" si="5"/>
        <v>0</v>
      </c>
      <c r="BH35" s="140">
        <f t="shared" si="6"/>
        <v>0</v>
      </c>
      <c r="BI35" s="140">
        <f t="shared" si="7"/>
        <v>0</v>
      </c>
      <c r="BJ35" s="140">
        <f t="shared" si="8"/>
        <v>0</v>
      </c>
      <c r="BK35" s="140">
        <f t="shared" si="9"/>
        <v>0</v>
      </c>
      <c r="BL35" s="140">
        <f t="shared" si="10"/>
        <v>0</v>
      </c>
      <c r="BM35" s="140" t="e">
        <f t="shared" si="11"/>
        <v>#N/A</v>
      </c>
      <c r="BN35" s="140" t="e">
        <f t="shared" si="12"/>
        <v>#N/A</v>
      </c>
      <c r="BO35" s="140">
        <f t="shared" si="13"/>
        <v>0</v>
      </c>
      <c r="BP35" s="140">
        <f t="shared" si="14"/>
        <v>0</v>
      </c>
      <c r="BQ35" s="140">
        <f t="shared" si="15"/>
        <v>0</v>
      </c>
      <c r="CA35" s="140" t="str">
        <f t="shared" si="19"/>
        <v/>
      </c>
      <c r="CB35" s="146" t="str">
        <f t="shared" si="34"/>
        <v/>
      </c>
      <c r="CC35" s="146" t="str">
        <f t="shared" si="35"/>
        <v/>
      </c>
      <c r="CD35" s="146" t="str">
        <f t="shared" si="36"/>
        <v/>
      </c>
      <c r="CE35" s="146" t="str">
        <f t="shared" si="37"/>
        <v/>
      </c>
      <c r="CF35" s="146" t="str">
        <f t="shared" si="38"/>
        <v/>
      </c>
      <c r="CG35" s="146" t="str">
        <f t="shared" si="20"/>
        <v/>
      </c>
      <c r="CH35" s="146" t="str">
        <f t="shared" si="21"/>
        <v/>
      </c>
      <c r="CI35" s="146" t="str">
        <f t="shared" si="22"/>
        <v/>
      </c>
      <c r="CL35" s="155"/>
      <c r="CQ35" s="140">
        <v>240</v>
      </c>
      <c r="DA35" t="str">
        <f t="shared" si="39"/>
        <v/>
      </c>
      <c r="DB35" t="str">
        <f t="shared" si="23"/>
        <v/>
      </c>
      <c r="DC35" t="str">
        <f t="shared" si="24"/>
        <v/>
      </c>
      <c r="DD35" t="str">
        <f t="shared" si="25"/>
        <v/>
      </c>
      <c r="DE35" t="str">
        <f t="shared" si="26"/>
        <v/>
      </c>
      <c r="DF35" t="str">
        <f t="shared" si="40"/>
        <v/>
      </c>
      <c r="DG35" t="str">
        <f t="shared" si="27"/>
        <v/>
      </c>
      <c r="DH35" s="140" t="str">
        <f t="shared" si="44"/>
        <v/>
      </c>
      <c r="DI35" t="str">
        <f t="shared" si="41"/>
        <v/>
      </c>
      <c r="DK35" t="str">
        <f t="shared" si="29"/>
        <v/>
      </c>
      <c r="DM35" s="158"/>
      <c r="DR35">
        <f t="shared" si="42"/>
        <v>0</v>
      </c>
      <c r="DS35" t="e">
        <f t="shared" si="30"/>
        <v>#NUM!</v>
      </c>
      <c r="DT35">
        <v>34</v>
      </c>
      <c r="DV35" s="151" t="str">
        <f>IF($DK35="","",IF(VLOOKUP($DK35,'CR AP'!D$17:J$33,6,0)="",VLOOKUP($DK35,'CR AP'!D$17:J$33,4,0),VLOOKUP($DK35,'CR AP'!D$17:J$33,6,0)))</f>
        <v/>
      </c>
      <c r="DW35" s="151" t="str">
        <f>IF($DK35="","",IF(VLOOKUP($DK35,'CR AP'!D$17:M$33,5,0)="",VLOOKUP($DK35,'CR AP'!D$17:M$33,4,0),VLOOKUP($DK35,'CR AP'!D$17:M$33,5,0)))</f>
        <v/>
      </c>
      <c r="DX35" s="151" t="str">
        <f>IF('CR AP'!I40="Agrar Basis",DW35,DV35)</f>
        <v/>
      </c>
      <c r="ED35" s="151"/>
    </row>
    <row r="36" spans="1:134" x14ac:dyDescent="0.2">
      <c r="A36" s="140">
        <f t="shared" si="31"/>
        <v>1</v>
      </c>
      <c r="B36" s="140">
        <f>SUM(A$2:A36)</f>
        <v>35</v>
      </c>
      <c r="C36" s="140">
        <f t="shared" si="43"/>
        <v>35</v>
      </c>
      <c r="D36" s="140">
        <f>'CR AP'!A188</f>
        <v>0</v>
      </c>
      <c r="E36" s="140">
        <f>'CR AP'!B188</f>
        <v>0</v>
      </c>
      <c r="F36" s="144">
        <f>'CR AP'!D188</f>
        <v>0</v>
      </c>
      <c r="G36" s="144">
        <f>'CR AP'!E188</f>
        <v>0</v>
      </c>
      <c r="H36" s="144">
        <f>'CR AP'!F188</f>
        <v>0</v>
      </c>
      <c r="I36" s="144">
        <f>'CR AP'!G188</f>
        <v>0</v>
      </c>
      <c r="J36" s="153">
        <f>'CR AP'!H188</f>
        <v>0</v>
      </c>
      <c r="K36" s="144">
        <f>'CR AP'!I188</f>
        <v>0</v>
      </c>
      <c r="L36" s="153">
        <f>'CR AP'!J188</f>
        <v>0</v>
      </c>
      <c r="M36" s="140">
        <f t="shared" si="32"/>
        <v>0</v>
      </c>
      <c r="N36" s="140">
        <f t="shared" si="33"/>
        <v>0</v>
      </c>
      <c r="O36" s="140" t="e">
        <f t="shared" si="16"/>
        <v>#N/A</v>
      </c>
      <c r="P36" s="140" t="e">
        <f t="shared" si="17"/>
        <v>#N/A</v>
      </c>
      <c r="Q36" s="153">
        <f>'CR AP'!J188</f>
        <v>0</v>
      </c>
      <c r="R36" s="140">
        <f>'CR AP'!L188</f>
        <v>0</v>
      </c>
      <c r="S36" s="140">
        <f>'CR AP'!M188</f>
        <v>0</v>
      </c>
      <c r="AA36" s="142">
        <v>113</v>
      </c>
      <c r="AB36" s="142" t="s">
        <v>1410</v>
      </c>
      <c r="AC36" s="154">
        <v>113</v>
      </c>
      <c r="AD36" s="140">
        <v>136</v>
      </c>
      <c r="AF36" s="144">
        <v>136</v>
      </c>
      <c r="AG36" s="140" t="s">
        <v>146</v>
      </c>
      <c r="BA36" s="140">
        <f t="shared" si="18"/>
        <v>35</v>
      </c>
      <c r="BB36" s="140">
        <f t="shared" si="0"/>
        <v>0</v>
      </c>
      <c r="BC36" s="140">
        <f t="shared" si="1"/>
        <v>0</v>
      </c>
      <c r="BD36" s="140">
        <f t="shared" si="2"/>
        <v>0</v>
      </c>
      <c r="BE36" s="140">
        <f t="shared" si="3"/>
        <v>0</v>
      </c>
      <c r="BF36" s="144">
        <f t="shared" si="4"/>
        <v>0</v>
      </c>
      <c r="BG36" s="140">
        <f t="shared" si="5"/>
        <v>0</v>
      </c>
      <c r="BH36" s="140">
        <f t="shared" si="6"/>
        <v>0</v>
      </c>
      <c r="BI36" s="140">
        <f t="shared" si="7"/>
        <v>0</v>
      </c>
      <c r="BJ36" s="140">
        <f t="shared" si="8"/>
        <v>0</v>
      </c>
      <c r="BK36" s="140">
        <f t="shared" si="9"/>
        <v>0</v>
      </c>
      <c r="BL36" s="140">
        <f t="shared" si="10"/>
        <v>0</v>
      </c>
      <c r="BM36" s="140" t="e">
        <f t="shared" si="11"/>
        <v>#N/A</v>
      </c>
      <c r="BN36" s="140" t="e">
        <f t="shared" si="12"/>
        <v>#N/A</v>
      </c>
      <c r="BO36" s="140">
        <f t="shared" si="13"/>
        <v>0</v>
      </c>
      <c r="BP36" s="140">
        <f t="shared" si="14"/>
        <v>0</v>
      </c>
      <c r="BQ36" s="140">
        <f t="shared" si="15"/>
        <v>0</v>
      </c>
      <c r="CA36" s="140" t="str">
        <f t="shared" si="19"/>
        <v/>
      </c>
      <c r="CB36" s="146" t="str">
        <f t="shared" si="34"/>
        <v/>
      </c>
      <c r="CC36" s="146" t="str">
        <f t="shared" si="35"/>
        <v/>
      </c>
      <c r="CD36" s="146" t="str">
        <f t="shared" si="36"/>
        <v/>
      </c>
      <c r="CE36" s="146" t="str">
        <f t="shared" si="37"/>
        <v/>
      </c>
      <c r="CF36" s="146" t="str">
        <f t="shared" si="38"/>
        <v/>
      </c>
      <c r="CG36" s="146" t="str">
        <f t="shared" si="20"/>
        <v/>
      </c>
      <c r="CH36" s="146" t="str">
        <f t="shared" si="21"/>
        <v/>
      </c>
      <c r="CI36" s="146" t="str">
        <f t="shared" si="22"/>
        <v/>
      </c>
      <c r="CL36" s="155"/>
      <c r="CQ36" s="140">
        <v>239</v>
      </c>
      <c r="DA36" t="str">
        <f t="shared" si="39"/>
        <v/>
      </c>
      <c r="DB36" t="str">
        <f t="shared" si="23"/>
        <v/>
      </c>
      <c r="DC36" t="str">
        <f t="shared" si="24"/>
        <v/>
      </c>
      <c r="DD36" t="str">
        <f t="shared" si="25"/>
        <v/>
      </c>
      <c r="DE36" t="str">
        <f t="shared" si="26"/>
        <v/>
      </c>
      <c r="DF36" t="str">
        <f t="shared" si="40"/>
        <v/>
      </c>
      <c r="DG36" t="str">
        <f t="shared" si="27"/>
        <v/>
      </c>
      <c r="DH36" s="140" t="str">
        <f t="shared" si="44"/>
        <v/>
      </c>
      <c r="DI36" t="str">
        <f t="shared" si="41"/>
        <v/>
      </c>
      <c r="DK36" t="str">
        <f t="shared" si="29"/>
        <v/>
      </c>
      <c r="DM36" s="158"/>
      <c r="DR36">
        <f t="shared" si="42"/>
        <v>0</v>
      </c>
      <c r="DS36" t="e">
        <f t="shared" si="30"/>
        <v>#NUM!</v>
      </c>
      <c r="DT36">
        <v>35</v>
      </c>
      <c r="DV36" s="151" t="str">
        <f>IF($DK36="","",IF(VLOOKUP($DK36,'CR AP'!D$17:J$33,6,0)="",VLOOKUP($DK36,'CR AP'!D$17:J$33,4,0),VLOOKUP($DK36,'CR AP'!D$17:J$33,6,0)))</f>
        <v/>
      </c>
      <c r="DW36" s="151" t="str">
        <f>IF($DK36="","",IF(VLOOKUP($DK36,'CR AP'!D$17:M$33,5,0)="",VLOOKUP($DK36,'CR AP'!D$17:M$33,4,0),VLOOKUP($DK36,'CR AP'!D$17:M$33,5,0)))</f>
        <v/>
      </c>
      <c r="DX36" s="151" t="str">
        <f>IF('CR AP'!I41="Agrar Basis",DW36,DV36)</f>
        <v/>
      </c>
      <c r="ED36" s="151"/>
    </row>
    <row r="37" spans="1:134" x14ac:dyDescent="0.2">
      <c r="A37" s="140">
        <f t="shared" si="31"/>
        <v>1</v>
      </c>
      <c r="B37" s="140">
        <f>SUM(A$2:A37)</f>
        <v>36</v>
      </c>
      <c r="C37" s="140">
        <f t="shared" si="43"/>
        <v>36</v>
      </c>
      <c r="D37" s="140">
        <f>'CR AP'!A189</f>
        <v>0</v>
      </c>
      <c r="E37" s="140">
        <f>'CR AP'!B189</f>
        <v>0</v>
      </c>
      <c r="F37" s="144">
        <f>'CR AP'!D189</f>
        <v>0</v>
      </c>
      <c r="G37" s="144">
        <f>'CR AP'!E189</f>
        <v>0</v>
      </c>
      <c r="H37" s="144">
        <f>'CR AP'!F189</f>
        <v>0</v>
      </c>
      <c r="I37" s="144">
        <f>'CR AP'!G189</f>
        <v>0</v>
      </c>
      <c r="J37" s="153">
        <f>'CR AP'!H189</f>
        <v>0</v>
      </c>
      <c r="K37" s="144">
        <f>'CR AP'!I189</f>
        <v>0</v>
      </c>
      <c r="L37" s="153">
        <f>'CR AP'!J189</f>
        <v>0</v>
      </c>
      <c r="M37" s="140">
        <f t="shared" si="32"/>
        <v>0</v>
      </c>
      <c r="N37" s="140">
        <f t="shared" si="33"/>
        <v>0</v>
      </c>
      <c r="O37" s="140" t="e">
        <f t="shared" si="16"/>
        <v>#N/A</v>
      </c>
      <c r="P37" s="140" t="e">
        <f t="shared" si="17"/>
        <v>#N/A</v>
      </c>
      <c r="Q37" s="153">
        <f>'CR AP'!J189</f>
        <v>0</v>
      </c>
      <c r="R37" s="140">
        <f>'CR AP'!L189</f>
        <v>0</v>
      </c>
      <c r="S37" s="140">
        <f>'CR AP'!M189</f>
        <v>0</v>
      </c>
      <c r="AA37" s="142">
        <v>122</v>
      </c>
      <c r="AB37" s="142" t="s">
        <v>113</v>
      </c>
      <c r="AC37" s="154">
        <v>122</v>
      </c>
      <c r="AD37" s="140">
        <v>149</v>
      </c>
      <c r="AF37" s="144">
        <v>149</v>
      </c>
      <c r="AG37" s="140" t="s">
        <v>1411</v>
      </c>
      <c r="BA37" s="140">
        <f t="shared" si="18"/>
        <v>36</v>
      </c>
      <c r="BB37" s="140">
        <f t="shared" si="0"/>
        <v>0</v>
      </c>
      <c r="BC37" s="140">
        <f t="shared" si="1"/>
        <v>0</v>
      </c>
      <c r="BD37" s="140">
        <f t="shared" si="2"/>
        <v>0</v>
      </c>
      <c r="BE37" s="140">
        <f t="shared" si="3"/>
        <v>0</v>
      </c>
      <c r="BF37" s="144">
        <f t="shared" si="4"/>
        <v>0</v>
      </c>
      <c r="BG37" s="140">
        <f t="shared" si="5"/>
        <v>0</v>
      </c>
      <c r="BH37" s="140">
        <f t="shared" si="6"/>
        <v>0</v>
      </c>
      <c r="BI37" s="140">
        <f t="shared" si="7"/>
        <v>0</v>
      </c>
      <c r="BJ37" s="140">
        <f t="shared" si="8"/>
        <v>0</v>
      </c>
      <c r="BK37" s="140">
        <f t="shared" si="9"/>
        <v>0</v>
      </c>
      <c r="BL37" s="140">
        <f t="shared" si="10"/>
        <v>0</v>
      </c>
      <c r="BM37" s="140" t="e">
        <f t="shared" si="11"/>
        <v>#N/A</v>
      </c>
      <c r="BN37" s="140" t="e">
        <f t="shared" si="12"/>
        <v>#N/A</v>
      </c>
      <c r="BO37" s="140">
        <f t="shared" si="13"/>
        <v>0</v>
      </c>
      <c r="BP37" s="140">
        <f t="shared" si="14"/>
        <v>0</v>
      </c>
      <c r="BQ37" s="140">
        <f t="shared" si="15"/>
        <v>0</v>
      </c>
      <c r="CA37" s="140" t="str">
        <f t="shared" si="19"/>
        <v/>
      </c>
      <c r="CB37" s="146" t="str">
        <f t="shared" si="34"/>
        <v/>
      </c>
      <c r="CC37" s="146" t="str">
        <f t="shared" si="35"/>
        <v/>
      </c>
      <c r="CD37" s="146" t="str">
        <f t="shared" si="36"/>
        <v/>
      </c>
      <c r="CE37" s="146" t="str">
        <f t="shared" si="37"/>
        <v/>
      </c>
      <c r="CF37" s="146" t="str">
        <f t="shared" si="38"/>
        <v/>
      </c>
      <c r="CG37" s="146" t="str">
        <f t="shared" si="20"/>
        <v/>
      </c>
      <c r="CH37" s="146" t="str">
        <f t="shared" si="21"/>
        <v/>
      </c>
      <c r="CI37" s="146" t="str">
        <f t="shared" si="22"/>
        <v/>
      </c>
      <c r="CL37" s="155"/>
      <c r="CQ37" s="140">
        <v>238</v>
      </c>
      <c r="DA37" t="str">
        <f t="shared" si="39"/>
        <v/>
      </c>
      <c r="DB37" t="str">
        <f t="shared" si="23"/>
        <v/>
      </c>
      <c r="DC37" t="str">
        <f t="shared" si="24"/>
        <v/>
      </c>
      <c r="DD37" t="str">
        <f t="shared" si="25"/>
        <v/>
      </c>
      <c r="DE37" t="str">
        <f t="shared" si="26"/>
        <v/>
      </c>
      <c r="DF37" t="str">
        <f t="shared" si="40"/>
        <v/>
      </c>
      <c r="DG37" t="str">
        <f t="shared" si="27"/>
        <v/>
      </c>
      <c r="DH37" s="140" t="str">
        <f t="shared" si="44"/>
        <v/>
      </c>
      <c r="DI37" t="str">
        <f t="shared" si="41"/>
        <v/>
      </c>
      <c r="DK37" t="str">
        <f t="shared" si="29"/>
        <v/>
      </c>
      <c r="DM37" s="158"/>
      <c r="DR37">
        <f t="shared" si="42"/>
        <v>0</v>
      </c>
      <c r="DS37" t="e">
        <f t="shared" si="30"/>
        <v>#NUM!</v>
      </c>
      <c r="DT37">
        <v>36</v>
      </c>
      <c r="DV37" s="151" t="str">
        <f>IF($DK37="","",IF(VLOOKUP($DK37,'CR AP'!D$17:J$33,6,0)="",VLOOKUP($DK37,'CR AP'!D$17:J$33,4,0),VLOOKUP($DK37,'CR AP'!D$17:J$33,6,0)))</f>
        <v/>
      </c>
      <c r="DW37" s="151" t="str">
        <f>IF($DK37="","",IF(VLOOKUP($DK37,'CR AP'!D$17:M$33,5,0)="",VLOOKUP($DK37,'CR AP'!D$17:M$33,4,0),VLOOKUP($DK37,'CR AP'!D$17:M$33,5,0)))</f>
        <v/>
      </c>
      <c r="DX37" s="151" t="str">
        <f>IF('CR AP'!I42="Agrar Basis",DW37,DV37)</f>
        <v/>
      </c>
      <c r="ED37" s="151"/>
    </row>
    <row r="38" spans="1:134" x14ac:dyDescent="0.2">
      <c r="A38" s="140">
        <f t="shared" si="31"/>
        <v>1</v>
      </c>
      <c r="B38" s="140">
        <f>SUM(A$2:A38)</f>
        <v>37</v>
      </c>
      <c r="C38" s="140">
        <f t="shared" si="43"/>
        <v>37</v>
      </c>
      <c r="D38" s="140">
        <f>'CR AP'!A190</f>
        <v>0</v>
      </c>
      <c r="E38" s="140">
        <f>'CR AP'!B190</f>
        <v>0</v>
      </c>
      <c r="F38" s="144">
        <f>'CR AP'!D190</f>
        <v>0</v>
      </c>
      <c r="G38" s="144">
        <f>'CR AP'!E190</f>
        <v>0</v>
      </c>
      <c r="H38" s="144">
        <f>'CR AP'!F190</f>
        <v>0</v>
      </c>
      <c r="I38" s="144">
        <f>'CR AP'!G190</f>
        <v>0</v>
      </c>
      <c r="J38" s="153">
        <f>'CR AP'!H190</f>
        <v>0</v>
      </c>
      <c r="K38" s="144">
        <f>'CR AP'!I190</f>
        <v>0</v>
      </c>
      <c r="L38" s="153">
        <f>'CR AP'!J190</f>
        <v>0</v>
      </c>
      <c r="M38" s="140">
        <f t="shared" si="32"/>
        <v>0</v>
      </c>
      <c r="N38" s="140">
        <f t="shared" si="33"/>
        <v>0</v>
      </c>
      <c r="O38" s="140" t="e">
        <f t="shared" si="16"/>
        <v>#N/A</v>
      </c>
      <c r="P38" s="140" t="e">
        <f t="shared" si="17"/>
        <v>#N/A</v>
      </c>
      <c r="Q38" s="153">
        <f>'CR AP'!J190</f>
        <v>0</v>
      </c>
      <c r="R38" s="140">
        <f>'CR AP'!L190</f>
        <v>0</v>
      </c>
      <c r="S38" s="140">
        <f>'CR AP'!M190</f>
        <v>0</v>
      </c>
      <c r="AA38" s="142">
        <v>123</v>
      </c>
      <c r="AB38" s="142" t="s">
        <v>1412</v>
      </c>
      <c r="AC38" s="154">
        <v>123</v>
      </c>
      <c r="AD38" s="140">
        <v>152</v>
      </c>
      <c r="AF38" s="144">
        <v>152</v>
      </c>
      <c r="AG38" s="140" t="s">
        <v>97</v>
      </c>
      <c r="BA38" s="140">
        <f t="shared" si="18"/>
        <v>37</v>
      </c>
      <c r="BB38" s="140">
        <f t="shared" si="0"/>
        <v>0</v>
      </c>
      <c r="BC38" s="140">
        <f t="shared" si="1"/>
        <v>0</v>
      </c>
      <c r="BD38" s="140">
        <f t="shared" si="2"/>
        <v>0</v>
      </c>
      <c r="BE38" s="140">
        <f t="shared" si="3"/>
        <v>0</v>
      </c>
      <c r="BF38" s="144">
        <f t="shared" si="4"/>
        <v>0</v>
      </c>
      <c r="BG38" s="140">
        <f t="shared" si="5"/>
        <v>0</v>
      </c>
      <c r="BH38" s="140">
        <f t="shared" si="6"/>
        <v>0</v>
      </c>
      <c r="BI38" s="140">
        <f t="shared" si="7"/>
        <v>0</v>
      </c>
      <c r="BJ38" s="140">
        <f t="shared" si="8"/>
        <v>0</v>
      </c>
      <c r="BK38" s="140">
        <f t="shared" si="9"/>
        <v>0</v>
      </c>
      <c r="BL38" s="140">
        <f t="shared" si="10"/>
        <v>0</v>
      </c>
      <c r="BM38" s="140" t="e">
        <f t="shared" si="11"/>
        <v>#N/A</v>
      </c>
      <c r="BN38" s="140" t="e">
        <f t="shared" si="12"/>
        <v>#N/A</v>
      </c>
      <c r="BO38" s="140">
        <f t="shared" si="13"/>
        <v>0</v>
      </c>
      <c r="BP38" s="140">
        <f t="shared" si="14"/>
        <v>0</v>
      </c>
      <c r="BQ38" s="140">
        <f t="shared" si="15"/>
        <v>0</v>
      </c>
      <c r="CA38" s="140" t="str">
        <f t="shared" si="19"/>
        <v/>
      </c>
      <c r="CB38" s="146" t="str">
        <f t="shared" si="34"/>
        <v/>
      </c>
      <c r="CC38" s="146" t="str">
        <f t="shared" si="35"/>
        <v/>
      </c>
      <c r="CD38" s="146" t="str">
        <f t="shared" si="36"/>
        <v/>
      </c>
      <c r="CE38" s="146" t="str">
        <f t="shared" si="37"/>
        <v/>
      </c>
      <c r="CF38" s="146" t="str">
        <f t="shared" si="38"/>
        <v/>
      </c>
      <c r="CG38" s="146" t="str">
        <f t="shared" si="20"/>
        <v/>
      </c>
      <c r="CH38" s="146" t="str">
        <f t="shared" si="21"/>
        <v/>
      </c>
      <c r="CI38" s="146" t="str">
        <f t="shared" si="22"/>
        <v/>
      </c>
      <c r="CL38" s="155"/>
      <c r="CQ38" s="140">
        <v>237</v>
      </c>
      <c r="DA38" t="str">
        <f t="shared" si="39"/>
        <v/>
      </c>
      <c r="DB38" t="str">
        <f t="shared" si="23"/>
        <v/>
      </c>
      <c r="DC38" t="str">
        <f t="shared" si="24"/>
        <v/>
      </c>
      <c r="DD38" t="str">
        <f t="shared" si="25"/>
        <v/>
      </c>
      <c r="DE38" t="str">
        <f t="shared" si="26"/>
        <v/>
      </c>
      <c r="DF38" t="str">
        <f t="shared" si="40"/>
        <v/>
      </c>
      <c r="DG38" t="str">
        <f t="shared" si="27"/>
        <v/>
      </c>
      <c r="DH38" s="140" t="str">
        <f t="shared" si="44"/>
        <v/>
      </c>
      <c r="DI38" t="str">
        <f t="shared" si="41"/>
        <v/>
      </c>
      <c r="DK38" t="str">
        <f t="shared" si="29"/>
        <v/>
      </c>
      <c r="DM38" s="158"/>
      <c r="DR38">
        <f t="shared" si="42"/>
        <v>0</v>
      </c>
      <c r="DS38" t="e">
        <f t="shared" si="30"/>
        <v>#NUM!</v>
      </c>
      <c r="DT38">
        <v>37</v>
      </c>
      <c r="DV38" s="151" t="str">
        <f>IF($DK38="","",IF(VLOOKUP($DK38,'CR AP'!D$17:J$33,6,0)="",VLOOKUP($DK38,'CR AP'!D$17:J$33,4,0),VLOOKUP($DK38,'CR AP'!D$17:J$33,6,0)))</f>
        <v/>
      </c>
      <c r="DW38" s="151" t="str">
        <f>IF($DK38="","",IF(VLOOKUP($DK38,'CR AP'!D$17:M$33,5,0)="",VLOOKUP($DK38,'CR AP'!D$17:M$33,4,0),VLOOKUP($DK38,'CR AP'!D$17:M$33,5,0)))</f>
        <v/>
      </c>
      <c r="DX38" s="151" t="str">
        <f>IF('CR AP'!I43="Agrar Basis",DW38,DV38)</f>
        <v/>
      </c>
      <c r="ED38" s="151"/>
    </row>
    <row r="39" spans="1:134" x14ac:dyDescent="0.2">
      <c r="A39" s="140">
        <f t="shared" si="31"/>
        <v>1</v>
      </c>
      <c r="B39" s="140">
        <f>SUM(A$2:A39)</f>
        <v>38</v>
      </c>
      <c r="C39" s="140">
        <f t="shared" si="43"/>
        <v>38</v>
      </c>
      <c r="D39" s="140">
        <f>'CR AP'!A191</f>
        <v>0</v>
      </c>
      <c r="E39" s="140">
        <f>'CR AP'!B191</f>
        <v>0</v>
      </c>
      <c r="F39" s="144">
        <f>'CR AP'!D191</f>
        <v>0</v>
      </c>
      <c r="G39" s="144">
        <f>'CR AP'!E191</f>
        <v>0</v>
      </c>
      <c r="H39" s="144">
        <f>'CR AP'!F191</f>
        <v>0</v>
      </c>
      <c r="I39" s="144">
        <f>'CR AP'!G191</f>
        <v>0</v>
      </c>
      <c r="J39" s="153">
        <f>'CR AP'!H191</f>
        <v>0</v>
      </c>
      <c r="K39" s="144">
        <f>'CR AP'!I191</f>
        <v>0</v>
      </c>
      <c r="L39" s="153">
        <f>'CR AP'!J191</f>
        <v>0</v>
      </c>
      <c r="M39" s="140">
        <f t="shared" si="32"/>
        <v>0</v>
      </c>
      <c r="N39" s="140">
        <f t="shared" si="33"/>
        <v>0</v>
      </c>
      <c r="O39" s="140" t="e">
        <f t="shared" si="16"/>
        <v>#N/A</v>
      </c>
      <c r="P39" s="140" t="e">
        <f t="shared" si="17"/>
        <v>#N/A</v>
      </c>
      <c r="Q39" s="153">
        <f>'CR AP'!J191</f>
        <v>0</v>
      </c>
      <c r="R39" s="140">
        <f>'CR AP'!L191</f>
        <v>0</v>
      </c>
      <c r="S39" s="140">
        <f>'CR AP'!M191</f>
        <v>0</v>
      </c>
      <c r="AA39" s="142">
        <v>124</v>
      </c>
      <c r="AB39" s="142" t="s">
        <v>1413</v>
      </c>
      <c r="AC39" s="154">
        <v>124</v>
      </c>
      <c r="AD39" s="140">
        <v>165</v>
      </c>
      <c r="AF39" s="144">
        <v>165</v>
      </c>
      <c r="AG39" s="140" t="s">
        <v>134</v>
      </c>
      <c r="BA39" s="140">
        <f t="shared" si="18"/>
        <v>38</v>
      </c>
      <c r="BB39" s="140">
        <f t="shared" si="0"/>
        <v>0</v>
      </c>
      <c r="BC39" s="140">
        <f t="shared" si="1"/>
        <v>0</v>
      </c>
      <c r="BD39" s="140">
        <f t="shared" si="2"/>
        <v>0</v>
      </c>
      <c r="BE39" s="140">
        <f t="shared" si="3"/>
        <v>0</v>
      </c>
      <c r="BF39" s="144">
        <f t="shared" si="4"/>
        <v>0</v>
      </c>
      <c r="BG39" s="140">
        <f t="shared" si="5"/>
        <v>0</v>
      </c>
      <c r="BH39" s="140">
        <f t="shared" si="6"/>
        <v>0</v>
      </c>
      <c r="BI39" s="140">
        <f t="shared" si="7"/>
        <v>0</v>
      </c>
      <c r="BJ39" s="140">
        <f t="shared" si="8"/>
        <v>0</v>
      </c>
      <c r="BK39" s="140">
        <f t="shared" si="9"/>
        <v>0</v>
      </c>
      <c r="BL39" s="140">
        <f t="shared" si="10"/>
        <v>0</v>
      </c>
      <c r="BM39" s="140" t="e">
        <f t="shared" si="11"/>
        <v>#N/A</v>
      </c>
      <c r="BN39" s="140" t="e">
        <f t="shared" si="12"/>
        <v>#N/A</v>
      </c>
      <c r="BO39" s="140">
        <f t="shared" si="13"/>
        <v>0</v>
      </c>
      <c r="BP39" s="140">
        <f t="shared" si="14"/>
        <v>0</v>
      </c>
      <c r="BQ39" s="140">
        <f t="shared" si="15"/>
        <v>0</v>
      </c>
      <c r="CA39" s="140" t="str">
        <f t="shared" si="19"/>
        <v/>
      </c>
      <c r="CB39" s="146" t="str">
        <f t="shared" si="34"/>
        <v/>
      </c>
      <c r="CC39" s="146" t="str">
        <f t="shared" si="35"/>
        <v/>
      </c>
      <c r="CD39" s="146" t="str">
        <f t="shared" si="36"/>
        <v/>
      </c>
      <c r="CE39" s="146" t="str">
        <f t="shared" si="37"/>
        <v/>
      </c>
      <c r="CF39" s="146" t="str">
        <f t="shared" si="38"/>
        <v/>
      </c>
      <c r="CG39" s="146" t="str">
        <f t="shared" si="20"/>
        <v/>
      </c>
      <c r="CH39" s="146" t="str">
        <f t="shared" si="21"/>
        <v/>
      </c>
      <c r="CI39" s="146" t="str">
        <f t="shared" si="22"/>
        <v/>
      </c>
      <c r="CL39" s="155"/>
      <c r="CQ39" s="140">
        <v>236</v>
      </c>
      <c r="DA39" t="str">
        <f t="shared" si="39"/>
        <v/>
      </c>
      <c r="DB39" t="str">
        <f t="shared" si="23"/>
        <v/>
      </c>
      <c r="DC39" t="str">
        <f t="shared" si="24"/>
        <v/>
      </c>
      <c r="DD39" t="str">
        <f t="shared" si="25"/>
        <v/>
      </c>
      <c r="DE39" t="str">
        <f t="shared" si="26"/>
        <v/>
      </c>
      <c r="DF39" t="str">
        <f t="shared" si="40"/>
        <v/>
      </c>
      <c r="DG39" t="str">
        <f t="shared" si="27"/>
        <v/>
      </c>
      <c r="DH39" s="140" t="str">
        <f t="shared" si="44"/>
        <v/>
      </c>
      <c r="DI39" t="str">
        <f t="shared" si="41"/>
        <v/>
      </c>
      <c r="DK39" t="str">
        <f t="shared" si="29"/>
        <v/>
      </c>
      <c r="DM39" s="158"/>
      <c r="DR39">
        <f t="shared" si="42"/>
        <v>0</v>
      </c>
      <c r="DS39" t="e">
        <f t="shared" si="30"/>
        <v>#NUM!</v>
      </c>
      <c r="DT39">
        <v>38</v>
      </c>
      <c r="DV39" s="151" t="str">
        <f>IF($DK39="","",IF(VLOOKUP($DK39,'CR AP'!D$17:J$33,6,0)="",VLOOKUP($DK39,'CR AP'!D$17:J$33,4,0),VLOOKUP($DK39,'CR AP'!D$17:J$33,6,0)))</f>
        <v/>
      </c>
      <c r="DW39" s="151" t="str">
        <f>IF($DK39="","",IF(VLOOKUP($DK39,'CR AP'!D$17:M$33,5,0)="",VLOOKUP($DK39,'CR AP'!D$17:M$33,4,0),VLOOKUP($DK39,'CR AP'!D$17:M$33,5,0)))</f>
        <v/>
      </c>
      <c r="DX39" s="151" t="str">
        <f>IF('CR AP'!I44="Agrar Basis",DW39,DV39)</f>
        <v/>
      </c>
      <c r="ED39" s="151"/>
    </row>
    <row r="40" spans="1:134" x14ac:dyDescent="0.2">
      <c r="A40" s="140">
        <f t="shared" si="31"/>
        <v>1</v>
      </c>
      <c r="B40" s="140">
        <f>SUM(A$2:A40)</f>
        <v>39</v>
      </c>
      <c r="C40" s="140">
        <f t="shared" si="43"/>
        <v>39</v>
      </c>
      <c r="D40" s="140">
        <f>'CR AP'!A192</f>
        <v>0</v>
      </c>
      <c r="E40" s="140">
        <f>'CR AP'!B192</f>
        <v>0</v>
      </c>
      <c r="F40" s="144">
        <f>'CR AP'!D192</f>
        <v>0</v>
      </c>
      <c r="G40" s="144">
        <f>'CR AP'!E192</f>
        <v>0</v>
      </c>
      <c r="H40" s="144">
        <f>'CR AP'!F192</f>
        <v>0</v>
      </c>
      <c r="I40" s="144">
        <f>'CR AP'!G192</f>
        <v>0</v>
      </c>
      <c r="J40" s="153">
        <f>'CR AP'!H192</f>
        <v>0</v>
      </c>
      <c r="K40" s="144">
        <f>'CR AP'!I192</f>
        <v>0</v>
      </c>
      <c r="L40" s="153">
        <f>'CR AP'!J192</f>
        <v>0</v>
      </c>
      <c r="M40" s="140">
        <f t="shared" si="32"/>
        <v>0</v>
      </c>
      <c r="N40" s="140">
        <f t="shared" si="33"/>
        <v>0</v>
      </c>
      <c r="O40" s="140" t="e">
        <f t="shared" si="16"/>
        <v>#N/A</v>
      </c>
      <c r="P40" s="140" t="e">
        <f t="shared" si="17"/>
        <v>#N/A</v>
      </c>
      <c r="Q40" s="153">
        <f>'CR AP'!J192</f>
        <v>0</v>
      </c>
      <c r="R40" s="140">
        <f>'CR AP'!L192</f>
        <v>0</v>
      </c>
      <c r="S40" s="140">
        <f>'CR AP'!M192</f>
        <v>0</v>
      </c>
      <c r="AA40" s="142">
        <v>136</v>
      </c>
      <c r="AB40" s="142" t="s">
        <v>1414</v>
      </c>
      <c r="AC40" s="154">
        <v>136</v>
      </c>
      <c r="AD40" s="140">
        <v>178</v>
      </c>
      <c r="AE40" s="140">
        <v>3</v>
      </c>
      <c r="AF40" s="144">
        <v>178</v>
      </c>
      <c r="AG40" s="140" t="s">
        <v>1415</v>
      </c>
      <c r="BA40" s="140">
        <f t="shared" si="18"/>
        <v>39</v>
      </c>
      <c r="BB40" s="140">
        <f t="shared" si="0"/>
        <v>0</v>
      </c>
      <c r="BC40" s="140">
        <f t="shared" si="1"/>
        <v>0</v>
      </c>
      <c r="BD40" s="140">
        <f t="shared" si="2"/>
        <v>0</v>
      </c>
      <c r="BE40" s="140">
        <f t="shared" si="3"/>
        <v>0</v>
      </c>
      <c r="BF40" s="144">
        <f t="shared" si="4"/>
        <v>0</v>
      </c>
      <c r="BG40" s="140">
        <f t="shared" si="5"/>
        <v>0</v>
      </c>
      <c r="BH40" s="140">
        <f t="shared" si="6"/>
        <v>0</v>
      </c>
      <c r="BI40" s="140">
        <f t="shared" si="7"/>
        <v>0</v>
      </c>
      <c r="BJ40" s="140">
        <f t="shared" si="8"/>
        <v>0</v>
      </c>
      <c r="BK40" s="140">
        <f t="shared" si="9"/>
        <v>0</v>
      </c>
      <c r="BL40" s="140">
        <f t="shared" si="10"/>
        <v>0</v>
      </c>
      <c r="BM40" s="140" t="e">
        <f t="shared" si="11"/>
        <v>#N/A</v>
      </c>
      <c r="BN40" s="140" t="e">
        <f t="shared" si="12"/>
        <v>#N/A</v>
      </c>
      <c r="BO40" s="140">
        <f t="shared" si="13"/>
        <v>0</v>
      </c>
      <c r="BP40" s="140">
        <f t="shared" si="14"/>
        <v>0</v>
      </c>
      <c r="BQ40" s="140">
        <f t="shared" si="15"/>
        <v>0</v>
      </c>
      <c r="CA40" s="140" t="str">
        <f t="shared" si="19"/>
        <v/>
      </c>
      <c r="CB40" s="146" t="str">
        <f t="shared" si="34"/>
        <v/>
      </c>
      <c r="CC40" s="146" t="str">
        <f t="shared" si="35"/>
        <v/>
      </c>
      <c r="CD40" s="146" t="str">
        <f t="shared" si="36"/>
        <v/>
      </c>
      <c r="CE40" s="146" t="str">
        <f t="shared" si="37"/>
        <v/>
      </c>
      <c r="CF40" s="146" t="str">
        <f t="shared" si="38"/>
        <v/>
      </c>
      <c r="CG40" s="146" t="str">
        <f t="shared" si="20"/>
        <v/>
      </c>
      <c r="CH40" s="146" t="str">
        <f t="shared" si="21"/>
        <v/>
      </c>
      <c r="CI40" s="146" t="str">
        <f t="shared" si="22"/>
        <v/>
      </c>
      <c r="CL40" s="155"/>
      <c r="CQ40" s="140">
        <v>235</v>
      </c>
      <c r="DA40" t="str">
        <f t="shared" si="39"/>
        <v/>
      </c>
      <c r="DB40" t="str">
        <f t="shared" si="23"/>
        <v/>
      </c>
      <c r="DC40" t="str">
        <f t="shared" si="24"/>
        <v/>
      </c>
      <c r="DD40" t="str">
        <f t="shared" si="25"/>
        <v/>
      </c>
      <c r="DE40" t="str">
        <f t="shared" si="26"/>
        <v/>
      </c>
      <c r="DF40" t="str">
        <f t="shared" si="40"/>
        <v/>
      </c>
      <c r="DG40" t="str">
        <f t="shared" si="27"/>
        <v/>
      </c>
      <c r="DH40" s="140" t="str">
        <f t="shared" si="44"/>
        <v/>
      </c>
      <c r="DI40" t="str">
        <f t="shared" si="41"/>
        <v/>
      </c>
      <c r="DK40" t="str">
        <f t="shared" si="29"/>
        <v/>
      </c>
      <c r="DM40" s="158"/>
      <c r="DR40">
        <f t="shared" si="42"/>
        <v>0</v>
      </c>
      <c r="DS40" t="e">
        <f t="shared" si="30"/>
        <v>#NUM!</v>
      </c>
      <c r="DT40">
        <v>39</v>
      </c>
      <c r="DV40" s="151" t="str">
        <f>IF($DK40="","",IF(VLOOKUP($DK40,'CR AP'!D$17:J$33,6,0)="",VLOOKUP($DK40,'CR AP'!D$17:J$33,4,0),VLOOKUP($DK40,'CR AP'!D$17:J$33,6,0)))</f>
        <v/>
      </c>
      <c r="DW40" s="151" t="str">
        <f>IF($DK40="","",IF(VLOOKUP($DK40,'CR AP'!D$17:M$33,5,0)="",VLOOKUP($DK40,'CR AP'!D$17:M$33,4,0),VLOOKUP($DK40,'CR AP'!D$17:M$33,5,0)))</f>
        <v/>
      </c>
      <c r="DX40" s="151" t="str">
        <f>IF('CR AP'!I45="Agrar Basis",DW40,DV40)</f>
        <v/>
      </c>
      <c r="ED40" s="151"/>
    </row>
    <row r="41" spans="1:134" x14ac:dyDescent="0.2">
      <c r="A41" s="140">
        <f t="shared" si="31"/>
        <v>1</v>
      </c>
      <c r="B41" s="140">
        <f>SUM(A$2:A41)</f>
        <v>40</v>
      </c>
      <c r="C41" s="140">
        <f t="shared" si="43"/>
        <v>40</v>
      </c>
      <c r="D41" s="140">
        <f>'CR AP'!A193</f>
        <v>0</v>
      </c>
      <c r="E41" s="140">
        <f>'CR AP'!B193</f>
        <v>0</v>
      </c>
      <c r="F41" s="144">
        <f>'CR AP'!D193</f>
        <v>0</v>
      </c>
      <c r="G41" s="144">
        <f>'CR AP'!E193</f>
        <v>0</v>
      </c>
      <c r="H41" s="144">
        <f>'CR AP'!F193</f>
        <v>0</v>
      </c>
      <c r="I41" s="144">
        <f>'CR AP'!G193</f>
        <v>0</v>
      </c>
      <c r="J41" s="153">
        <f>'CR AP'!H193</f>
        <v>0</v>
      </c>
      <c r="K41" s="144">
        <f>'CR AP'!I193</f>
        <v>0</v>
      </c>
      <c r="L41" s="153">
        <f>'CR AP'!J193</f>
        <v>0</v>
      </c>
      <c r="M41" s="140">
        <f t="shared" si="32"/>
        <v>0</v>
      </c>
      <c r="N41" s="140">
        <f t="shared" si="33"/>
        <v>0</v>
      </c>
      <c r="O41" s="140" t="e">
        <f t="shared" si="16"/>
        <v>#N/A</v>
      </c>
      <c r="P41" s="140" t="e">
        <f t="shared" si="17"/>
        <v>#N/A</v>
      </c>
      <c r="Q41" s="153">
        <f>'CR AP'!J193</f>
        <v>0</v>
      </c>
      <c r="R41" s="140">
        <f>'CR AP'!L193</f>
        <v>0</v>
      </c>
      <c r="S41" s="140">
        <f>'CR AP'!M193</f>
        <v>0</v>
      </c>
      <c r="AA41" s="142">
        <v>149</v>
      </c>
      <c r="AB41" s="142" t="s">
        <v>1416</v>
      </c>
      <c r="AC41" s="154">
        <v>149</v>
      </c>
      <c r="AD41" s="140">
        <v>179</v>
      </c>
      <c r="AF41" s="144">
        <v>179</v>
      </c>
      <c r="AG41" s="140" t="s">
        <v>1417</v>
      </c>
      <c r="BA41" s="140">
        <f t="shared" si="18"/>
        <v>40</v>
      </c>
      <c r="BB41" s="140">
        <f t="shared" si="0"/>
        <v>0</v>
      </c>
      <c r="BC41" s="140">
        <f t="shared" si="1"/>
        <v>0</v>
      </c>
      <c r="BD41" s="140">
        <f t="shared" si="2"/>
        <v>0</v>
      </c>
      <c r="BE41" s="140">
        <f t="shared" si="3"/>
        <v>0</v>
      </c>
      <c r="BF41" s="144">
        <f t="shared" si="4"/>
        <v>0</v>
      </c>
      <c r="BG41" s="140">
        <f t="shared" si="5"/>
        <v>0</v>
      </c>
      <c r="BH41" s="140">
        <f t="shared" si="6"/>
        <v>0</v>
      </c>
      <c r="BI41" s="140">
        <f t="shared" si="7"/>
        <v>0</v>
      </c>
      <c r="BJ41" s="140">
        <f t="shared" si="8"/>
        <v>0</v>
      </c>
      <c r="BK41" s="140">
        <f t="shared" si="9"/>
        <v>0</v>
      </c>
      <c r="BL41" s="140">
        <f t="shared" si="10"/>
        <v>0</v>
      </c>
      <c r="BM41" s="140" t="e">
        <f t="shared" si="11"/>
        <v>#N/A</v>
      </c>
      <c r="BN41" s="140" t="e">
        <f t="shared" si="12"/>
        <v>#N/A</v>
      </c>
      <c r="BO41" s="140">
        <f t="shared" si="13"/>
        <v>0</v>
      </c>
      <c r="BP41" s="140">
        <f t="shared" si="14"/>
        <v>0</v>
      </c>
      <c r="BQ41" s="140">
        <f t="shared" si="15"/>
        <v>0</v>
      </c>
      <c r="CA41" s="140" t="str">
        <f t="shared" si="19"/>
        <v/>
      </c>
      <c r="CB41" s="146" t="str">
        <f t="shared" si="34"/>
        <v/>
      </c>
      <c r="CC41" s="146" t="str">
        <f t="shared" si="35"/>
        <v/>
      </c>
      <c r="CD41" s="146" t="str">
        <f t="shared" si="36"/>
        <v/>
      </c>
      <c r="CE41" s="146" t="str">
        <f t="shared" si="37"/>
        <v/>
      </c>
      <c r="CF41" s="146" t="str">
        <f t="shared" si="38"/>
        <v/>
      </c>
      <c r="CG41" s="146" t="str">
        <f t="shared" si="20"/>
        <v/>
      </c>
      <c r="CH41" s="146" t="str">
        <f t="shared" si="21"/>
        <v/>
      </c>
      <c r="CI41" s="146" t="str">
        <f t="shared" si="22"/>
        <v/>
      </c>
      <c r="CL41" s="155"/>
      <c r="CQ41" s="140">
        <v>234</v>
      </c>
      <c r="DA41" t="str">
        <f t="shared" si="39"/>
        <v/>
      </c>
      <c r="DB41" t="str">
        <f t="shared" si="23"/>
        <v/>
      </c>
      <c r="DC41" t="str">
        <f t="shared" si="24"/>
        <v/>
      </c>
      <c r="DD41" t="str">
        <f t="shared" si="25"/>
        <v/>
      </c>
      <c r="DE41" t="str">
        <f t="shared" si="26"/>
        <v/>
      </c>
      <c r="DF41" t="str">
        <f t="shared" si="40"/>
        <v/>
      </c>
      <c r="DG41" t="str">
        <f t="shared" si="27"/>
        <v/>
      </c>
      <c r="DH41" s="140" t="str">
        <f t="shared" si="44"/>
        <v/>
      </c>
      <c r="DI41" t="str">
        <f t="shared" si="41"/>
        <v/>
      </c>
      <c r="DK41" t="str">
        <f t="shared" si="29"/>
        <v/>
      </c>
      <c r="DM41" s="158"/>
      <c r="DR41">
        <f t="shared" si="42"/>
        <v>0</v>
      </c>
      <c r="DS41" t="e">
        <f t="shared" si="30"/>
        <v>#NUM!</v>
      </c>
      <c r="DT41">
        <v>40</v>
      </c>
      <c r="DV41" s="151" t="str">
        <f>IF($DK41="","",IF(VLOOKUP($DK41,'CR AP'!D$17:J$33,6,0)="",VLOOKUP($DK41,'CR AP'!D$17:J$33,4,0),VLOOKUP($DK41,'CR AP'!D$17:J$33,6,0)))</f>
        <v/>
      </c>
      <c r="DW41" s="151" t="str">
        <f>IF($DK41="","",IF(VLOOKUP($DK41,'CR AP'!D$17:M$33,5,0)="",VLOOKUP($DK41,'CR AP'!D$17:M$33,4,0),VLOOKUP($DK41,'CR AP'!D$17:M$33,5,0)))</f>
        <v/>
      </c>
      <c r="DX41" s="151" t="str">
        <f>IF('CR AP'!I46="Agrar Basis",DW41,DV41)</f>
        <v/>
      </c>
      <c r="ED41" s="151"/>
    </row>
    <row r="42" spans="1:134" x14ac:dyDescent="0.2">
      <c r="A42" s="140">
        <f t="shared" si="31"/>
        <v>1</v>
      </c>
      <c r="B42" s="140">
        <f>SUM(A$2:A42)</f>
        <v>41</v>
      </c>
      <c r="C42" s="140">
        <f t="shared" si="43"/>
        <v>41</v>
      </c>
      <c r="D42" s="140">
        <f>'CR AP'!A194</f>
        <v>0</v>
      </c>
      <c r="E42" s="140">
        <f>'CR AP'!B194</f>
        <v>0</v>
      </c>
      <c r="F42" s="144">
        <f>'CR AP'!D194</f>
        <v>0</v>
      </c>
      <c r="G42" s="144">
        <f>'CR AP'!E194</f>
        <v>0</v>
      </c>
      <c r="H42" s="144">
        <f>'CR AP'!F194</f>
        <v>0</v>
      </c>
      <c r="I42" s="144">
        <f>'CR AP'!G194</f>
        <v>0</v>
      </c>
      <c r="J42" s="153">
        <f>'CR AP'!H194</f>
        <v>0</v>
      </c>
      <c r="K42" s="144">
        <f>'CR AP'!I194</f>
        <v>0</v>
      </c>
      <c r="L42" s="153">
        <f>'CR AP'!J194</f>
        <v>0</v>
      </c>
      <c r="M42" s="140">
        <f t="shared" si="32"/>
        <v>0</v>
      </c>
      <c r="N42" s="140">
        <f t="shared" si="33"/>
        <v>0</v>
      </c>
      <c r="O42" s="140" t="e">
        <f t="shared" si="16"/>
        <v>#N/A</v>
      </c>
      <c r="P42" s="140" t="e">
        <f t="shared" si="17"/>
        <v>#N/A</v>
      </c>
      <c r="Q42" s="153">
        <f>'CR AP'!J194</f>
        <v>0</v>
      </c>
      <c r="R42" s="140">
        <f>'CR AP'!L194</f>
        <v>0</v>
      </c>
      <c r="S42" s="140">
        <f>'CR AP'!M194</f>
        <v>0</v>
      </c>
      <c r="AA42" s="142">
        <v>152</v>
      </c>
      <c r="AB42" s="169" t="s">
        <v>1418</v>
      </c>
      <c r="AC42" s="154">
        <v>152</v>
      </c>
      <c r="AD42" s="140">
        <v>181</v>
      </c>
      <c r="AF42" s="144">
        <v>181</v>
      </c>
      <c r="AG42" s="140" t="s">
        <v>1419</v>
      </c>
      <c r="BA42" s="140">
        <f t="shared" si="18"/>
        <v>41</v>
      </c>
      <c r="BB42" s="140">
        <f t="shared" si="0"/>
        <v>0</v>
      </c>
      <c r="BC42" s="140">
        <f t="shared" si="1"/>
        <v>0</v>
      </c>
      <c r="BD42" s="140">
        <f t="shared" si="2"/>
        <v>0</v>
      </c>
      <c r="BE42" s="140">
        <f t="shared" si="3"/>
        <v>0</v>
      </c>
      <c r="BF42" s="144">
        <f t="shared" si="4"/>
        <v>0</v>
      </c>
      <c r="BG42" s="140">
        <f t="shared" si="5"/>
        <v>0</v>
      </c>
      <c r="BH42" s="140">
        <f t="shared" si="6"/>
        <v>0</v>
      </c>
      <c r="BI42" s="140">
        <f t="shared" si="7"/>
        <v>0</v>
      </c>
      <c r="BJ42" s="140">
        <f t="shared" si="8"/>
        <v>0</v>
      </c>
      <c r="BK42" s="140">
        <f t="shared" si="9"/>
        <v>0</v>
      </c>
      <c r="BL42" s="140">
        <f t="shared" si="10"/>
        <v>0</v>
      </c>
      <c r="BM42" s="140" t="e">
        <f t="shared" si="11"/>
        <v>#N/A</v>
      </c>
      <c r="BN42" s="140" t="e">
        <f t="shared" si="12"/>
        <v>#N/A</v>
      </c>
      <c r="BO42" s="140">
        <f t="shared" si="13"/>
        <v>0</v>
      </c>
      <c r="BP42" s="140">
        <f t="shared" si="14"/>
        <v>0</v>
      </c>
      <c r="BQ42" s="140">
        <f t="shared" si="15"/>
        <v>0</v>
      </c>
      <c r="CA42" s="140" t="str">
        <f t="shared" si="19"/>
        <v/>
      </c>
      <c r="CB42" s="146" t="str">
        <f t="shared" si="34"/>
        <v/>
      </c>
      <c r="CC42" s="146" t="str">
        <f t="shared" si="35"/>
        <v/>
      </c>
      <c r="CD42" s="146" t="str">
        <f t="shared" si="36"/>
        <v/>
      </c>
      <c r="CE42" s="146" t="str">
        <f t="shared" si="37"/>
        <v/>
      </c>
      <c r="CF42" s="146" t="str">
        <f t="shared" si="38"/>
        <v/>
      </c>
      <c r="CG42" s="146" t="str">
        <f t="shared" si="20"/>
        <v/>
      </c>
      <c r="CH42" s="146" t="str">
        <f t="shared" si="21"/>
        <v/>
      </c>
      <c r="CI42" s="146" t="str">
        <f t="shared" si="22"/>
        <v/>
      </c>
      <c r="CL42" s="155"/>
      <c r="CQ42" s="140">
        <v>233</v>
      </c>
      <c r="DA42" t="str">
        <f t="shared" si="39"/>
        <v/>
      </c>
      <c r="DB42" t="str">
        <f t="shared" si="23"/>
        <v/>
      </c>
      <c r="DC42" t="str">
        <f t="shared" si="24"/>
        <v/>
      </c>
      <c r="DD42" t="str">
        <f t="shared" si="25"/>
        <v/>
      </c>
      <c r="DE42" t="str">
        <f t="shared" si="26"/>
        <v/>
      </c>
      <c r="DF42" t="str">
        <f t="shared" si="40"/>
        <v/>
      </c>
      <c r="DG42" t="str">
        <f t="shared" si="27"/>
        <v/>
      </c>
      <c r="DH42" s="140" t="str">
        <f t="shared" si="44"/>
        <v/>
      </c>
      <c r="DI42" t="str">
        <f t="shared" si="41"/>
        <v/>
      </c>
      <c r="DK42" t="str">
        <f t="shared" si="29"/>
        <v/>
      </c>
      <c r="DM42" s="158"/>
      <c r="DR42">
        <f t="shared" si="42"/>
        <v>0</v>
      </c>
      <c r="DS42" t="e">
        <f t="shared" si="30"/>
        <v>#NUM!</v>
      </c>
      <c r="DT42">
        <v>41</v>
      </c>
      <c r="DV42" s="151" t="str">
        <f>IF($DK42="","",IF(VLOOKUP($DK42,'CR AP'!D$17:J$33,6,0)="",VLOOKUP($DK42,'CR AP'!D$17:J$33,4,0),VLOOKUP($DK42,'CR AP'!D$17:J$33,6,0)))</f>
        <v/>
      </c>
      <c r="DW42" s="151" t="str">
        <f>IF($DK42="","",IF(VLOOKUP($DK42,'CR AP'!D$17:M$33,5,0)="",VLOOKUP($DK42,'CR AP'!D$17:M$33,4,0),VLOOKUP($DK42,'CR AP'!D$17:M$33,5,0)))</f>
        <v/>
      </c>
      <c r="DX42" s="151" t="str">
        <f>IF('CR AP'!I47="Agrar Basis",DW42,DV42)</f>
        <v/>
      </c>
      <c r="ED42" s="151"/>
    </row>
    <row r="43" spans="1:134" x14ac:dyDescent="0.2">
      <c r="A43" s="140">
        <f t="shared" si="31"/>
        <v>1</v>
      </c>
      <c r="B43" s="140">
        <f>SUM(A$2:A43)</f>
        <v>42</v>
      </c>
      <c r="C43" s="140">
        <f t="shared" si="43"/>
        <v>42</v>
      </c>
      <c r="D43" s="140">
        <f>'CR AP'!A195</f>
        <v>0</v>
      </c>
      <c r="E43" s="140">
        <f>'CR AP'!B195</f>
        <v>0</v>
      </c>
      <c r="F43" s="144">
        <f>'CR AP'!D195</f>
        <v>0</v>
      </c>
      <c r="G43" s="144">
        <f>'CR AP'!E195</f>
        <v>0</v>
      </c>
      <c r="H43" s="144">
        <f>'CR AP'!F195</f>
        <v>0</v>
      </c>
      <c r="I43" s="144">
        <f>'CR AP'!G195</f>
        <v>0</v>
      </c>
      <c r="J43" s="153">
        <f>'CR AP'!H195</f>
        <v>0</v>
      </c>
      <c r="K43" s="144">
        <f>'CR AP'!I195</f>
        <v>0</v>
      </c>
      <c r="L43" s="153">
        <f>'CR AP'!J195</f>
        <v>0</v>
      </c>
      <c r="M43" s="140">
        <f t="shared" si="32"/>
        <v>0</v>
      </c>
      <c r="N43" s="140">
        <f t="shared" si="33"/>
        <v>0</v>
      </c>
      <c r="O43" s="140" t="e">
        <f t="shared" si="16"/>
        <v>#N/A</v>
      </c>
      <c r="P43" s="140" t="e">
        <f t="shared" si="17"/>
        <v>#N/A</v>
      </c>
      <c r="Q43" s="153">
        <f>'CR AP'!J195</f>
        <v>0</v>
      </c>
      <c r="R43" s="140">
        <f>'CR AP'!L195</f>
        <v>0</v>
      </c>
      <c r="S43" s="140">
        <f>'CR AP'!M195</f>
        <v>0</v>
      </c>
      <c r="AA43" s="142">
        <v>165</v>
      </c>
      <c r="AB43" s="142" t="s">
        <v>134</v>
      </c>
      <c r="AC43" s="154">
        <v>165</v>
      </c>
      <c r="AD43" s="140">
        <v>194</v>
      </c>
      <c r="AF43" s="144">
        <v>194</v>
      </c>
      <c r="AG43" s="140" t="s">
        <v>43</v>
      </c>
      <c r="BA43" s="140">
        <f t="shared" si="18"/>
        <v>42</v>
      </c>
      <c r="BB43" s="140">
        <f t="shared" si="0"/>
        <v>0</v>
      </c>
      <c r="BC43" s="140">
        <f t="shared" si="1"/>
        <v>0</v>
      </c>
      <c r="BD43" s="140">
        <f t="shared" si="2"/>
        <v>0</v>
      </c>
      <c r="BE43" s="140">
        <f t="shared" si="3"/>
        <v>0</v>
      </c>
      <c r="BF43" s="144">
        <f t="shared" si="4"/>
        <v>0</v>
      </c>
      <c r="BG43" s="140">
        <f t="shared" si="5"/>
        <v>0</v>
      </c>
      <c r="BH43" s="140">
        <f t="shared" si="6"/>
        <v>0</v>
      </c>
      <c r="BI43" s="140">
        <f t="shared" si="7"/>
        <v>0</v>
      </c>
      <c r="BJ43" s="140">
        <f t="shared" si="8"/>
        <v>0</v>
      </c>
      <c r="BK43" s="140">
        <f t="shared" si="9"/>
        <v>0</v>
      </c>
      <c r="BL43" s="140">
        <f t="shared" si="10"/>
        <v>0</v>
      </c>
      <c r="BM43" s="140" t="e">
        <f t="shared" si="11"/>
        <v>#N/A</v>
      </c>
      <c r="BN43" s="140" t="e">
        <f t="shared" si="12"/>
        <v>#N/A</v>
      </c>
      <c r="BO43" s="140">
        <f t="shared" si="13"/>
        <v>0</v>
      </c>
      <c r="BP43" s="140">
        <f t="shared" si="14"/>
        <v>0</v>
      </c>
      <c r="BQ43" s="140">
        <f t="shared" si="15"/>
        <v>0</v>
      </c>
      <c r="CA43" s="140" t="str">
        <f t="shared" si="19"/>
        <v/>
      </c>
      <c r="CB43" s="146" t="str">
        <f t="shared" si="34"/>
        <v/>
      </c>
      <c r="CC43" s="146" t="str">
        <f t="shared" si="35"/>
        <v/>
      </c>
      <c r="CD43" s="146" t="str">
        <f t="shared" si="36"/>
        <v/>
      </c>
      <c r="CE43" s="146" t="str">
        <f t="shared" si="37"/>
        <v/>
      </c>
      <c r="CF43" s="146" t="str">
        <f t="shared" si="38"/>
        <v/>
      </c>
      <c r="CG43" s="146" t="str">
        <f t="shared" si="20"/>
        <v/>
      </c>
      <c r="CH43" s="146" t="str">
        <f t="shared" si="21"/>
        <v/>
      </c>
      <c r="CI43" s="146" t="str">
        <f t="shared" si="22"/>
        <v/>
      </c>
      <c r="CL43" s="155"/>
      <c r="CQ43" s="140">
        <v>232</v>
      </c>
      <c r="DA43" t="str">
        <f t="shared" si="39"/>
        <v/>
      </c>
      <c r="DB43" t="str">
        <f t="shared" si="23"/>
        <v/>
      </c>
      <c r="DC43" t="str">
        <f t="shared" si="24"/>
        <v/>
      </c>
      <c r="DD43" t="str">
        <f t="shared" si="25"/>
        <v/>
      </c>
      <c r="DE43" t="str">
        <f t="shared" si="26"/>
        <v/>
      </c>
      <c r="DF43" t="str">
        <f t="shared" si="40"/>
        <v/>
      </c>
      <c r="DG43" t="str">
        <f t="shared" si="27"/>
        <v/>
      </c>
      <c r="DH43" s="140" t="str">
        <f t="shared" si="44"/>
        <v/>
      </c>
      <c r="DI43" t="str">
        <f t="shared" si="41"/>
        <v/>
      </c>
      <c r="DK43" t="str">
        <f t="shared" si="29"/>
        <v/>
      </c>
      <c r="DM43" s="158"/>
      <c r="DR43">
        <f t="shared" si="42"/>
        <v>0</v>
      </c>
      <c r="DS43" t="e">
        <f t="shared" si="30"/>
        <v>#NUM!</v>
      </c>
      <c r="DT43">
        <v>42</v>
      </c>
      <c r="DV43" s="151" t="str">
        <f>IF($DK43="","",IF(VLOOKUP($DK43,'CR AP'!D$17:J$33,6,0)="",VLOOKUP($DK43,'CR AP'!D$17:J$33,4,0),VLOOKUP($DK43,'CR AP'!D$17:J$33,6,0)))</f>
        <v/>
      </c>
      <c r="DW43" s="151" t="str">
        <f>IF($DK43="","",IF(VLOOKUP($DK43,'CR AP'!D$17:M$33,5,0)="",VLOOKUP($DK43,'CR AP'!D$17:M$33,4,0),VLOOKUP($DK43,'CR AP'!D$17:M$33,5,0)))</f>
        <v/>
      </c>
      <c r="DX43" s="151" t="str">
        <f>IF('CR AP'!I48="Agrar Basis",DW43,DV43)</f>
        <v/>
      </c>
      <c r="ED43" s="151"/>
    </row>
    <row r="44" spans="1:134" x14ac:dyDescent="0.2">
      <c r="A44" s="140">
        <f t="shared" si="31"/>
        <v>1</v>
      </c>
      <c r="B44" s="140">
        <f>SUM(A$2:A44)</f>
        <v>43</v>
      </c>
      <c r="C44" s="140">
        <f t="shared" si="43"/>
        <v>43</v>
      </c>
      <c r="D44" s="140">
        <f>'CR AP'!A196</f>
        <v>0</v>
      </c>
      <c r="E44" s="140">
        <f>'CR AP'!B196</f>
        <v>0</v>
      </c>
      <c r="F44" s="144">
        <f>'CR AP'!D196</f>
        <v>0</v>
      </c>
      <c r="G44" s="144">
        <f>'CR AP'!E196</f>
        <v>0</v>
      </c>
      <c r="H44" s="144">
        <f>'CR AP'!F196</f>
        <v>0</v>
      </c>
      <c r="I44" s="144">
        <f>'CR AP'!G196</f>
        <v>0</v>
      </c>
      <c r="J44" s="153">
        <f>'CR AP'!H196</f>
        <v>0</v>
      </c>
      <c r="K44" s="144">
        <f>'CR AP'!I196</f>
        <v>0</v>
      </c>
      <c r="L44" s="153">
        <f>'CR AP'!J196</f>
        <v>0</v>
      </c>
      <c r="M44" s="140">
        <f t="shared" si="32"/>
        <v>0</v>
      </c>
      <c r="N44" s="140">
        <f t="shared" si="33"/>
        <v>0</v>
      </c>
      <c r="O44" s="140" t="e">
        <f t="shared" si="16"/>
        <v>#N/A</v>
      </c>
      <c r="P44" s="140" t="e">
        <f t="shared" si="17"/>
        <v>#N/A</v>
      </c>
      <c r="Q44" s="153">
        <f>'CR AP'!J196</f>
        <v>0</v>
      </c>
      <c r="R44" s="140">
        <f>'CR AP'!L196</f>
        <v>0</v>
      </c>
      <c r="S44" s="140">
        <f>'CR AP'!M196</f>
        <v>0</v>
      </c>
      <c r="AA44" s="142">
        <v>178</v>
      </c>
      <c r="AB44" s="142" t="s">
        <v>1420</v>
      </c>
      <c r="AC44" s="154">
        <v>178</v>
      </c>
      <c r="AD44" s="140">
        <v>195</v>
      </c>
      <c r="AE44" s="140">
        <v>1</v>
      </c>
      <c r="AF44" s="144">
        <v>195</v>
      </c>
      <c r="AG44" s="140" t="s">
        <v>143</v>
      </c>
      <c r="BA44" s="140">
        <f t="shared" si="18"/>
        <v>43</v>
      </c>
      <c r="BB44" s="140">
        <f t="shared" si="0"/>
        <v>0</v>
      </c>
      <c r="BC44" s="140">
        <f t="shared" si="1"/>
        <v>0</v>
      </c>
      <c r="BD44" s="140">
        <f t="shared" si="2"/>
        <v>0</v>
      </c>
      <c r="BE44" s="140">
        <f t="shared" si="3"/>
        <v>0</v>
      </c>
      <c r="BF44" s="144">
        <f t="shared" si="4"/>
        <v>0</v>
      </c>
      <c r="BG44" s="140">
        <f t="shared" si="5"/>
        <v>0</v>
      </c>
      <c r="BH44" s="140">
        <f t="shared" si="6"/>
        <v>0</v>
      </c>
      <c r="BI44" s="140">
        <f t="shared" si="7"/>
        <v>0</v>
      </c>
      <c r="BJ44" s="140">
        <f t="shared" si="8"/>
        <v>0</v>
      </c>
      <c r="BK44" s="140">
        <f t="shared" si="9"/>
        <v>0</v>
      </c>
      <c r="BL44" s="140">
        <f t="shared" si="10"/>
        <v>0</v>
      </c>
      <c r="BM44" s="140" t="e">
        <f t="shared" si="11"/>
        <v>#N/A</v>
      </c>
      <c r="BN44" s="140" t="e">
        <f t="shared" si="12"/>
        <v>#N/A</v>
      </c>
      <c r="BO44" s="140">
        <f t="shared" si="13"/>
        <v>0</v>
      </c>
      <c r="BP44" s="140">
        <f t="shared" si="14"/>
        <v>0</v>
      </c>
      <c r="BQ44" s="140">
        <f t="shared" si="15"/>
        <v>0</v>
      </c>
      <c r="CA44" s="140" t="str">
        <f t="shared" si="19"/>
        <v/>
      </c>
      <c r="CB44" s="146" t="str">
        <f t="shared" si="34"/>
        <v/>
      </c>
      <c r="CC44" s="146" t="str">
        <f t="shared" si="35"/>
        <v/>
      </c>
      <c r="CD44" s="146" t="str">
        <f t="shared" si="36"/>
        <v/>
      </c>
      <c r="CE44" s="146" t="str">
        <f t="shared" si="37"/>
        <v/>
      </c>
      <c r="CF44" s="146" t="str">
        <f t="shared" si="38"/>
        <v/>
      </c>
      <c r="CG44" s="146" t="str">
        <f t="shared" si="20"/>
        <v/>
      </c>
      <c r="CH44" s="146" t="str">
        <f t="shared" si="21"/>
        <v/>
      </c>
      <c r="CI44" s="146" t="str">
        <f t="shared" si="22"/>
        <v/>
      </c>
      <c r="CL44" s="155"/>
      <c r="CQ44" s="140">
        <v>231</v>
      </c>
      <c r="DA44" t="str">
        <f t="shared" si="39"/>
        <v/>
      </c>
      <c r="DB44" t="str">
        <f t="shared" si="23"/>
        <v/>
      </c>
      <c r="DC44" t="str">
        <f t="shared" si="24"/>
        <v/>
      </c>
      <c r="DD44" t="str">
        <f t="shared" si="25"/>
        <v/>
      </c>
      <c r="DE44" t="str">
        <f t="shared" si="26"/>
        <v/>
      </c>
      <c r="DF44" t="str">
        <f t="shared" si="40"/>
        <v/>
      </c>
      <c r="DG44" t="str">
        <f t="shared" si="27"/>
        <v/>
      </c>
      <c r="DH44" s="140" t="str">
        <f t="shared" si="44"/>
        <v/>
      </c>
      <c r="DI44" t="str">
        <f t="shared" si="41"/>
        <v/>
      </c>
      <c r="DK44" t="str">
        <f t="shared" si="29"/>
        <v/>
      </c>
      <c r="DM44" s="158"/>
      <c r="DR44">
        <f t="shared" si="42"/>
        <v>0</v>
      </c>
      <c r="DS44" t="e">
        <f t="shared" si="30"/>
        <v>#NUM!</v>
      </c>
      <c r="DT44">
        <v>43</v>
      </c>
      <c r="DV44" s="151" t="str">
        <f>IF($DK44="","",IF(VLOOKUP($DK44,'CR AP'!D$17:J$33,6,0)="",VLOOKUP($DK44,'CR AP'!D$17:J$33,4,0),VLOOKUP($DK44,'CR AP'!D$17:J$33,6,0)))</f>
        <v/>
      </c>
      <c r="DW44" s="151" t="str">
        <f>IF($DK44="","",IF(VLOOKUP($DK44,'CR AP'!D$17:M$33,5,0)="",VLOOKUP($DK44,'CR AP'!D$17:M$33,4,0),VLOOKUP($DK44,'CR AP'!D$17:M$33,5,0)))</f>
        <v/>
      </c>
      <c r="DX44" s="151" t="str">
        <f>IF('CR AP'!I49="Agrar Basis",DW44,DV44)</f>
        <v/>
      </c>
      <c r="ED44" s="151"/>
    </row>
    <row r="45" spans="1:134" x14ac:dyDescent="0.2">
      <c r="A45" s="140">
        <f t="shared" si="31"/>
        <v>1</v>
      </c>
      <c r="B45" s="140">
        <f>SUM(A$2:A45)</f>
        <v>44</v>
      </c>
      <c r="C45" s="140">
        <f t="shared" si="43"/>
        <v>44</v>
      </c>
      <c r="D45" s="140">
        <f>'CR AP'!A197</f>
        <v>0</v>
      </c>
      <c r="E45" s="140">
        <f>'CR AP'!B197</f>
        <v>0</v>
      </c>
      <c r="F45" s="144">
        <f>'CR AP'!D197</f>
        <v>0</v>
      </c>
      <c r="G45" s="144">
        <f>'CR AP'!E197</f>
        <v>0</v>
      </c>
      <c r="H45" s="144">
        <f>'CR AP'!F197</f>
        <v>0</v>
      </c>
      <c r="I45" s="144">
        <f>'CR AP'!G197</f>
        <v>0</v>
      </c>
      <c r="J45" s="153">
        <f>'CR AP'!H197</f>
        <v>0</v>
      </c>
      <c r="K45" s="144">
        <f>'CR AP'!I197</f>
        <v>0</v>
      </c>
      <c r="L45" s="153">
        <f>'CR AP'!J197</f>
        <v>0</v>
      </c>
      <c r="M45" s="140">
        <f t="shared" si="32"/>
        <v>0</v>
      </c>
      <c r="N45" s="140">
        <f t="shared" si="33"/>
        <v>0</v>
      </c>
      <c r="O45" s="140" t="e">
        <f t="shared" si="16"/>
        <v>#N/A</v>
      </c>
      <c r="P45" s="140" t="e">
        <f t="shared" si="17"/>
        <v>#N/A</v>
      </c>
      <c r="Q45" s="153">
        <f>'CR AP'!J197</f>
        <v>0</v>
      </c>
      <c r="R45" s="140">
        <f>'CR AP'!L197</f>
        <v>0</v>
      </c>
      <c r="S45" s="140">
        <f>'CR AP'!M197</f>
        <v>0</v>
      </c>
      <c r="AA45" s="142">
        <v>179</v>
      </c>
      <c r="AB45" s="142" t="s">
        <v>1421</v>
      </c>
      <c r="AC45" s="154">
        <v>179</v>
      </c>
      <c r="AD45" s="140">
        <v>204</v>
      </c>
      <c r="AE45" s="140">
        <v>1</v>
      </c>
      <c r="AF45" s="144">
        <v>204</v>
      </c>
      <c r="AG45" s="140" t="s">
        <v>1422</v>
      </c>
      <c r="BA45" s="140">
        <f t="shared" si="18"/>
        <v>44</v>
      </c>
      <c r="BB45" s="140">
        <f t="shared" si="0"/>
        <v>0</v>
      </c>
      <c r="BC45" s="140">
        <f t="shared" si="1"/>
        <v>0</v>
      </c>
      <c r="BD45" s="140">
        <f t="shared" si="2"/>
        <v>0</v>
      </c>
      <c r="BE45" s="140">
        <f t="shared" si="3"/>
        <v>0</v>
      </c>
      <c r="BF45" s="144">
        <f t="shared" si="4"/>
        <v>0</v>
      </c>
      <c r="BG45" s="140">
        <f t="shared" si="5"/>
        <v>0</v>
      </c>
      <c r="BH45" s="140">
        <f t="shared" si="6"/>
        <v>0</v>
      </c>
      <c r="BI45" s="140">
        <f t="shared" si="7"/>
        <v>0</v>
      </c>
      <c r="BJ45" s="140">
        <f t="shared" si="8"/>
        <v>0</v>
      </c>
      <c r="BK45" s="140">
        <f t="shared" si="9"/>
        <v>0</v>
      </c>
      <c r="BL45" s="140">
        <f t="shared" si="10"/>
        <v>0</v>
      </c>
      <c r="BM45" s="140" t="e">
        <f t="shared" si="11"/>
        <v>#N/A</v>
      </c>
      <c r="BN45" s="140" t="e">
        <f t="shared" si="12"/>
        <v>#N/A</v>
      </c>
      <c r="BO45" s="140">
        <f t="shared" si="13"/>
        <v>0</v>
      </c>
      <c r="BP45" s="140">
        <f t="shared" si="14"/>
        <v>0</v>
      </c>
      <c r="BQ45" s="140">
        <f t="shared" si="15"/>
        <v>0</v>
      </c>
      <c r="CA45" s="140" t="str">
        <f t="shared" si="19"/>
        <v/>
      </c>
      <c r="CB45" s="146" t="str">
        <f t="shared" si="34"/>
        <v/>
      </c>
      <c r="CC45" s="146" t="str">
        <f t="shared" si="35"/>
        <v/>
      </c>
      <c r="CD45" s="146" t="str">
        <f t="shared" si="36"/>
        <v/>
      </c>
      <c r="CE45" s="146" t="str">
        <f t="shared" si="37"/>
        <v/>
      </c>
      <c r="CF45" s="146" t="str">
        <f t="shared" si="38"/>
        <v/>
      </c>
      <c r="CG45" s="146" t="str">
        <f t="shared" si="20"/>
        <v/>
      </c>
      <c r="CH45" s="146" t="str">
        <f t="shared" si="21"/>
        <v/>
      </c>
      <c r="CI45" s="146" t="str">
        <f t="shared" si="22"/>
        <v/>
      </c>
      <c r="CL45" s="155"/>
      <c r="CQ45" s="140">
        <v>230</v>
      </c>
      <c r="DA45" t="str">
        <f t="shared" si="39"/>
        <v/>
      </c>
      <c r="DB45" t="str">
        <f t="shared" si="23"/>
        <v/>
      </c>
      <c r="DC45" t="str">
        <f t="shared" si="24"/>
        <v/>
      </c>
      <c r="DD45" t="str">
        <f t="shared" si="25"/>
        <v/>
      </c>
      <c r="DE45" t="str">
        <f t="shared" si="26"/>
        <v/>
      </c>
      <c r="DF45" t="str">
        <f t="shared" si="40"/>
        <v/>
      </c>
      <c r="DG45" t="str">
        <f t="shared" si="27"/>
        <v/>
      </c>
      <c r="DH45" s="140" t="str">
        <f t="shared" si="44"/>
        <v/>
      </c>
      <c r="DI45" t="str">
        <f t="shared" si="41"/>
        <v/>
      </c>
      <c r="DK45" t="str">
        <f t="shared" si="29"/>
        <v/>
      </c>
      <c r="DM45" s="158"/>
      <c r="DR45">
        <f t="shared" si="42"/>
        <v>0</v>
      </c>
      <c r="DS45" t="e">
        <f t="shared" si="30"/>
        <v>#NUM!</v>
      </c>
      <c r="DT45">
        <v>44</v>
      </c>
      <c r="DV45" s="151" t="str">
        <f>IF($DK45="","",IF(VLOOKUP($DK45,'CR AP'!D$17:J$33,6,0)="",VLOOKUP($DK45,'CR AP'!D$17:J$33,4,0),VLOOKUP($DK45,'CR AP'!D$17:J$33,6,0)))</f>
        <v/>
      </c>
      <c r="DW45" s="151" t="str">
        <f>IF($DK45="","",IF(VLOOKUP($DK45,'CR AP'!D$17:M$33,5,0)="",VLOOKUP($DK45,'CR AP'!D$17:M$33,4,0),VLOOKUP($DK45,'CR AP'!D$17:M$33,5,0)))</f>
        <v/>
      </c>
      <c r="DX45" s="151" t="str">
        <f>IF('CR AP'!I50="Agrar Basis",DW45,DV45)</f>
        <v/>
      </c>
      <c r="ED45" s="151"/>
    </row>
    <row r="46" spans="1:134" x14ac:dyDescent="0.2">
      <c r="A46" s="140">
        <f t="shared" si="31"/>
        <v>1</v>
      </c>
      <c r="B46" s="140">
        <f>SUM(A$2:A46)</f>
        <v>45</v>
      </c>
      <c r="C46" s="140">
        <f t="shared" si="43"/>
        <v>45</v>
      </c>
      <c r="D46" s="140">
        <f>'CR AP'!A198</f>
        <v>0</v>
      </c>
      <c r="E46" s="140">
        <f>'CR AP'!B198</f>
        <v>0</v>
      </c>
      <c r="F46" s="144">
        <f>'CR AP'!D198</f>
        <v>0</v>
      </c>
      <c r="G46" s="144">
        <f>'CR AP'!E198</f>
        <v>0</v>
      </c>
      <c r="H46" s="144">
        <f>'CR AP'!F198</f>
        <v>0</v>
      </c>
      <c r="I46" s="144">
        <f>'CR AP'!G198</f>
        <v>0</v>
      </c>
      <c r="J46" s="153">
        <f>'CR AP'!H198</f>
        <v>0</v>
      </c>
      <c r="K46" s="144">
        <f>'CR AP'!I198</f>
        <v>0</v>
      </c>
      <c r="L46" s="153">
        <f>'CR AP'!J198</f>
        <v>0</v>
      </c>
      <c r="M46" s="140">
        <f t="shared" si="32"/>
        <v>0</v>
      </c>
      <c r="N46" s="140">
        <f t="shared" si="33"/>
        <v>0</v>
      </c>
      <c r="O46" s="140" t="e">
        <f t="shared" si="16"/>
        <v>#N/A</v>
      </c>
      <c r="P46" s="140" t="e">
        <f t="shared" si="17"/>
        <v>#N/A</v>
      </c>
      <c r="Q46" s="153">
        <f>'CR AP'!J198</f>
        <v>0</v>
      </c>
      <c r="R46" s="140">
        <f>'CR AP'!L198</f>
        <v>0</v>
      </c>
      <c r="S46" s="140">
        <f>'CR AP'!M198</f>
        <v>0</v>
      </c>
      <c r="AA46" s="142">
        <v>181</v>
      </c>
      <c r="AB46" s="142" t="s">
        <v>1423</v>
      </c>
      <c r="AC46" s="154">
        <v>181</v>
      </c>
      <c r="AD46" s="140">
        <v>217</v>
      </c>
      <c r="AF46" s="144">
        <v>217</v>
      </c>
      <c r="AG46" s="140" t="s">
        <v>135</v>
      </c>
      <c r="BA46" s="140">
        <f t="shared" si="18"/>
        <v>45</v>
      </c>
      <c r="BB46" s="140">
        <f t="shared" si="0"/>
        <v>0</v>
      </c>
      <c r="BC46" s="140">
        <f t="shared" si="1"/>
        <v>0</v>
      </c>
      <c r="BD46" s="140">
        <f t="shared" si="2"/>
        <v>0</v>
      </c>
      <c r="BE46" s="140">
        <f t="shared" si="3"/>
        <v>0</v>
      </c>
      <c r="BF46" s="144">
        <f t="shared" si="4"/>
        <v>0</v>
      </c>
      <c r="BG46" s="140">
        <f t="shared" si="5"/>
        <v>0</v>
      </c>
      <c r="BH46" s="140">
        <f t="shared" si="6"/>
        <v>0</v>
      </c>
      <c r="BI46" s="140">
        <f t="shared" si="7"/>
        <v>0</v>
      </c>
      <c r="BJ46" s="140">
        <f t="shared" si="8"/>
        <v>0</v>
      </c>
      <c r="BK46" s="140">
        <f t="shared" si="9"/>
        <v>0</v>
      </c>
      <c r="BL46" s="140">
        <f t="shared" si="10"/>
        <v>0</v>
      </c>
      <c r="BM46" s="140" t="e">
        <f t="shared" si="11"/>
        <v>#N/A</v>
      </c>
      <c r="BN46" s="140" t="e">
        <f t="shared" si="12"/>
        <v>#N/A</v>
      </c>
      <c r="BO46" s="140">
        <f t="shared" si="13"/>
        <v>0</v>
      </c>
      <c r="BP46" s="140">
        <f t="shared" si="14"/>
        <v>0</v>
      </c>
      <c r="BQ46" s="140">
        <f t="shared" si="15"/>
        <v>0</v>
      </c>
      <c r="CA46" s="140" t="str">
        <f t="shared" si="19"/>
        <v/>
      </c>
      <c r="CB46" s="146" t="str">
        <f t="shared" si="34"/>
        <v/>
      </c>
      <c r="CC46" s="146" t="str">
        <f t="shared" si="35"/>
        <v/>
      </c>
      <c r="CD46" s="146" t="str">
        <f t="shared" si="36"/>
        <v/>
      </c>
      <c r="CE46" s="146" t="str">
        <f t="shared" si="37"/>
        <v/>
      </c>
      <c r="CF46" s="146" t="str">
        <f t="shared" si="38"/>
        <v/>
      </c>
      <c r="CG46" s="146" t="str">
        <f t="shared" si="20"/>
        <v/>
      </c>
      <c r="CH46" s="146" t="str">
        <f t="shared" si="21"/>
        <v/>
      </c>
      <c r="CI46" s="146" t="str">
        <f t="shared" si="22"/>
        <v/>
      </c>
      <c r="CL46" s="155"/>
      <c r="CQ46" s="140">
        <v>229</v>
      </c>
      <c r="DA46" t="str">
        <f t="shared" si="39"/>
        <v/>
      </c>
      <c r="DB46" t="str">
        <f t="shared" si="23"/>
        <v/>
      </c>
      <c r="DC46" t="str">
        <f t="shared" si="24"/>
        <v/>
      </c>
      <c r="DD46" t="str">
        <f t="shared" si="25"/>
        <v/>
      </c>
      <c r="DE46" t="str">
        <f t="shared" si="26"/>
        <v/>
      </c>
      <c r="DF46" t="str">
        <f t="shared" si="40"/>
        <v/>
      </c>
      <c r="DG46" t="str">
        <f t="shared" si="27"/>
        <v/>
      </c>
      <c r="DH46" s="140" t="str">
        <f t="shared" si="44"/>
        <v/>
      </c>
      <c r="DI46" t="str">
        <f t="shared" si="41"/>
        <v/>
      </c>
      <c r="DK46" t="str">
        <f t="shared" si="29"/>
        <v/>
      </c>
      <c r="DM46" s="158"/>
      <c r="DR46">
        <f t="shared" si="42"/>
        <v>0</v>
      </c>
      <c r="DS46" t="e">
        <f t="shared" si="30"/>
        <v>#NUM!</v>
      </c>
      <c r="DT46">
        <v>45</v>
      </c>
      <c r="DV46" s="151" t="str">
        <f>IF($DK46="","",IF(VLOOKUP($DK46,'CR AP'!D$17:J$33,6,0)="",VLOOKUP($DK46,'CR AP'!D$17:J$33,4,0),VLOOKUP($DK46,'CR AP'!D$17:J$33,6,0)))</f>
        <v/>
      </c>
      <c r="DW46" s="151" t="str">
        <f>IF($DK46="","",IF(VLOOKUP($DK46,'CR AP'!D$17:M$33,5,0)="",VLOOKUP($DK46,'CR AP'!D$17:M$33,4,0),VLOOKUP($DK46,'CR AP'!D$17:M$33,5,0)))</f>
        <v/>
      </c>
      <c r="DX46" s="151" t="str">
        <f>IF('CR AP'!I51="Agrar Basis",DW46,DV46)</f>
        <v/>
      </c>
      <c r="ED46" s="151"/>
    </row>
    <row r="47" spans="1:134" x14ac:dyDescent="0.2">
      <c r="A47" s="140">
        <f t="shared" si="31"/>
        <v>1</v>
      </c>
      <c r="B47" s="140">
        <f>SUM(A$2:A47)</f>
        <v>46</v>
      </c>
      <c r="C47" s="140">
        <f t="shared" si="43"/>
        <v>46</v>
      </c>
      <c r="D47" s="140">
        <f>'CR AP'!A199</f>
        <v>0</v>
      </c>
      <c r="E47" s="140">
        <f>'CR AP'!B199</f>
        <v>0</v>
      </c>
      <c r="F47" s="144">
        <f>'CR AP'!D199</f>
        <v>0</v>
      </c>
      <c r="G47" s="144">
        <f>'CR AP'!E199</f>
        <v>0</v>
      </c>
      <c r="H47" s="144">
        <f>'CR AP'!F199</f>
        <v>0</v>
      </c>
      <c r="I47" s="144">
        <f>'CR AP'!G199</f>
        <v>0</v>
      </c>
      <c r="J47" s="153">
        <f>'CR AP'!H199</f>
        <v>0</v>
      </c>
      <c r="K47" s="144">
        <f>'CR AP'!I199</f>
        <v>0</v>
      </c>
      <c r="L47" s="153">
        <f>'CR AP'!J199</f>
        <v>0</v>
      </c>
      <c r="M47" s="140">
        <f t="shared" si="32"/>
        <v>0</v>
      </c>
      <c r="N47" s="140">
        <f t="shared" si="33"/>
        <v>0</v>
      </c>
      <c r="O47" s="140" t="e">
        <f t="shared" si="16"/>
        <v>#N/A</v>
      </c>
      <c r="P47" s="140" t="e">
        <f t="shared" si="17"/>
        <v>#N/A</v>
      </c>
      <c r="Q47" s="153">
        <f>'CR AP'!J199</f>
        <v>0</v>
      </c>
      <c r="R47" s="140">
        <f>'CR AP'!L199</f>
        <v>0</v>
      </c>
      <c r="S47" s="140">
        <f>'CR AP'!M199</f>
        <v>0</v>
      </c>
      <c r="AA47" s="142">
        <v>194</v>
      </c>
      <c r="AB47" s="169" t="s">
        <v>1424</v>
      </c>
      <c r="AC47" s="154">
        <v>194</v>
      </c>
      <c r="AD47" s="140">
        <v>220</v>
      </c>
      <c r="AF47" s="144">
        <v>220</v>
      </c>
      <c r="AG47" s="140" t="s">
        <v>149</v>
      </c>
      <c r="BA47" s="140">
        <f t="shared" si="18"/>
        <v>46</v>
      </c>
      <c r="BB47" s="140">
        <f t="shared" si="0"/>
        <v>0</v>
      </c>
      <c r="BC47" s="140">
        <f t="shared" si="1"/>
        <v>0</v>
      </c>
      <c r="BD47" s="140">
        <f t="shared" si="2"/>
        <v>0</v>
      </c>
      <c r="BE47" s="140">
        <f t="shared" si="3"/>
        <v>0</v>
      </c>
      <c r="BF47" s="144">
        <f t="shared" si="4"/>
        <v>0</v>
      </c>
      <c r="BG47" s="140">
        <f t="shared" si="5"/>
        <v>0</v>
      </c>
      <c r="BH47" s="140">
        <f t="shared" si="6"/>
        <v>0</v>
      </c>
      <c r="BI47" s="140">
        <f t="shared" si="7"/>
        <v>0</v>
      </c>
      <c r="BJ47" s="140">
        <f t="shared" si="8"/>
        <v>0</v>
      </c>
      <c r="BK47" s="140">
        <f t="shared" si="9"/>
        <v>0</v>
      </c>
      <c r="BL47" s="140">
        <f t="shared" si="10"/>
        <v>0</v>
      </c>
      <c r="BM47" s="140" t="e">
        <f t="shared" si="11"/>
        <v>#N/A</v>
      </c>
      <c r="BN47" s="140" t="e">
        <f t="shared" si="12"/>
        <v>#N/A</v>
      </c>
      <c r="BO47" s="140">
        <f t="shared" si="13"/>
        <v>0</v>
      </c>
      <c r="BP47" s="140">
        <f t="shared" si="14"/>
        <v>0</v>
      </c>
      <c r="BQ47" s="140">
        <f t="shared" si="15"/>
        <v>0</v>
      </c>
      <c r="CA47" s="140" t="str">
        <f t="shared" si="19"/>
        <v/>
      </c>
      <c r="CB47" s="146" t="str">
        <f t="shared" si="34"/>
        <v/>
      </c>
      <c r="CC47" s="146" t="str">
        <f t="shared" si="35"/>
        <v/>
      </c>
      <c r="CD47" s="146" t="str">
        <f t="shared" si="36"/>
        <v/>
      </c>
      <c r="CE47" s="146" t="str">
        <f t="shared" si="37"/>
        <v/>
      </c>
      <c r="CF47" s="146" t="str">
        <f t="shared" si="38"/>
        <v/>
      </c>
      <c r="CG47" s="146" t="str">
        <f t="shared" si="20"/>
        <v/>
      </c>
      <c r="CH47" s="146" t="str">
        <f t="shared" si="21"/>
        <v/>
      </c>
      <c r="CI47" s="146" t="str">
        <f t="shared" si="22"/>
        <v/>
      </c>
      <c r="CL47" s="155"/>
      <c r="CQ47" s="140">
        <v>228</v>
      </c>
      <c r="DA47" t="str">
        <f t="shared" si="39"/>
        <v/>
      </c>
      <c r="DB47" t="str">
        <f t="shared" si="23"/>
        <v/>
      </c>
      <c r="DC47" t="str">
        <f t="shared" si="24"/>
        <v/>
      </c>
      <c r="DD47" t="str">
        <f t="shared" si="25"/>
        <v/>
      </c>
      <c r="DE47" t="str">
        <f t="shared" si="26"/>
        <v/>
      </c>
      <c r="DF47" t="str">
        <f t="shared" si="40"/>
        <v/>
      </c>
      <c r="DG47" t="str">
        <f t="shared" si="27"/>
        <v/>
      </c>
      <c r="DH47" s="140" t="str">
        <f t="shared" si="44"/>
        <v/>
      </c>
      <c r="DI47" t="str">
        <f t="shared" si="41"/>
        <v/>
      </c>
      <c r="DK47" t="str">
        <f t="shared" si="29"/>
        <v/>
      </c>
      <c r="DM47" s="158"/>
      <c r="DR47">
        <f t="shared" si="42"/>
        <v>0</v>
      </c>
      <c r="DS47" t="e">
        <f t="shared" si="30"/>
        <v>#NUM!</v>
      </c>
      <c r="DT47">
        <v>46</v>
      </c>
      <c r="DV47" s="151" t="str">
        <f>IF($DK47="","",IF(VLOOKUP($DK47,'CR AP'!D$17:J$33,6,0)="",VLOOKUP($DK47,'CR AP'!D$17:J$33,4,0),VLOOKUP($DK47,'CR AP'!D$17:J$33,6,0)))</f>
        <v/>
      </c>
      <c r="DW47" s="151" t="str">
        <f>IF($DK47="","",IF(VLOOKUP($DK47,'CR AP'!D$17:M$33,5,0)="",VLOOKUP($DK47,'CR AP'!D$17:M$33,4,0),VLOOKUP($DK47,'CR AP'!D$17:M$33,5,0)))</f>
        <v/>
      </c>
      <c r="DX47" s="151" t="str">
        <f>IF('CR AP'!I52="Agrar Basis",DW47,DV47)</f>
        <v/>
      </c>
      <c r="ED47" s="151"/>
    </row>
    <row r="48" spans="1:134" x14ac:dyDescent="0.2">
      <c r="A48" s="140">
        <f t="shared" si="31"/>
        <v>1</v>
      </c>
      <c r="B48" s="140">
        <f>SUM(A$2:A48)</f>
        <v>47</v>
      </c>
      <c r="C48" s="140">
        <f t="shared" si="43"/>
        <v>47</v>
      </c>
      <c r="D48" s="140">
        <f>'CR AP'!A200</f>
        <v>0</v>
      </c>
      <c r="E48" s="140">
        <f>'CR AP'!B200</f>
        <v>0</v>
      </c>
      <c r="F48" s="144">
        <f>'CR AP'!D200</f>
        <v>0</v>
      </c>
      <c r="G48" s="144">
        <f>'CR AP'!E200</f>
        <v>0</v>
      </c>
      <c r="H48" s="144">
        <f>'CR AP'!F200</f>
        <v>0</v>
      </c>
      <c r="I48" s="144">
        <f>'CR AP'!G200</f>
        <v>0</v>
      </c>
      <c r="J48" s="153">
        <f>'CR AP'!H200</f>
        <v>0</v>
      </c>
      <c r="K48" s="144">
        <f>'CR AP'!I200</f>
        <v>0</v>
      </c>
      <c r="L48" s="153">
        <f>'CR AP'!J200</f>
        <v>0</v>
      </c>
      <c r="M48" s="140">
        <f t="shared" si="32"/>
        <v>0</v>
      </c>
      <c r="N48" s="140">
        <f t="shared" si="33"/>
        <v>0</v>
      </c>
      <c r="O48" s="140" t="e">
        <f t="shared" si="16"/>
        <v>#N/A</v>
      </c>
      <c r="P48" s="140" t="e">
        <f t="shared" si="17"/>
        <v>#N/A</v>
      </c>
      <c r="Q48" s="153">
        <f>'CR AP'!J200</f>
        <v>0</v>
      </c>
      <c r="R48" s="140">
        <f>'CR AP'!L200</f>
        <v>0</v>
      </c>
      <c r="S48" s="140">
        <f>'CR AP'!M200</f>
        <v>0</v>
      </c>
      <c r="AA48" s="142">
        <v>195</v>
      </c>
      <c r="AB48" s="142" t="s">
        <v>1425</v>
      </c>
      <c r="AC48" s="154">
        <v>195</v>
      </c>
      <c r="AD48" s="140">
        <v>221</v>
      </c>
      <c r="AE48" s="140">
        <v>1</v>
      </c>
      <c r="AF48" s="144">
        <v>221</v>
      </c>
      <c r="AG48" s="140" t="s">
        <v>148</v>
      </c>
      <c r="BA48" s="140">
        <f t="shared" si="18"/>
        <v>47</v>
      </c>
      <c r="BB48" s="140">
        <f t="shared" si="0"/>
        <v>0</v>
      </c>
      <c r="BC48" s="140">
        <f t="shared" si="1"/>
        <v>0</v>
      </c>
      <c r="BD48" s="140">
        <f t="shared" si="2"/>
        <v>0</v>
      </c>
      <c r="BE48" s="140">
        <f t="shared" si="3"/>
        <v>0</v>
      </c>
      <c r="BF48" s="144">
        <f t="shared" si="4"/>
        <v>0</v>
      </c>
      <c r="BG48" s="140">
        <f t="shared" si="5"/>
        <v>0</v>
      </c>
      <c r="BH48" s="140">
        <f t="shared" si="6"/>
        <v>0</v>
      </c>
      <c r="BI48" s="140">
        <f t="shared" si="7"/>
        <v>0</v>
      </c>
      <c r="BJ48" s="140">
        <f t="shared" si="8"/>
        <v>0</v>
      </c>
      <c r="BK48" s="140">
        <f t="shared" si="9"/>
        <v>0</v>
      </c>
      <c r="BL48" s="140">
        <f t="shared" si="10"/>
        <v>0</v>
      </c>
      <c r="BM48" s="140" t="e">
        <f t="shared" si="11"/>
        <v>#N/A</v>
      </c>
      <c r="BN48" s="140" t="e">
        <f t="shared" si="12"/>
        <v>#N/A</v>
      </c>
      <c r="BO48" s="140">
        <f t="shared" si="13"/>
        <v>0</v>
      </c>
      <c r="BP48" s="140">
        <f t="shared" si="14"/>
        <v>0</v>
      </c>
      <c r="BQ48" s="140">
        <f t="shared" si="15"/>
        <v>0</v>
      </c>
      <c r="CA48" s="140" t="str">
        <f t="shared" si="19"/>
        <v/>
      </c>
      <c r="CB48" s="146" t="str">
        <f t="shared" si="34"/>
        <v/>
      </c>
      <c r="CC48" s="146" t="str">
        <f t="shared" si="35"/>
        <v/>
      </c>
      <c r="CD48" s="146" t="str">
        <f t="shared" si="36"/>
        <v/>
      </c>
      <c r="CE48" s="146" t="str">
        <f t="shared" si="37"/>
        <v/>
      </c>
      <c r="CF48" s="146" t="str">
        <f t="shared" si="38"/>
        <v/>
      </c>
      <c r="CG48" s="146" t="str">
        <f t="shared" si="20"/>
        <v/>
      </c>
      <c r="CH48" s="146" t="str">
        <f t="shared" si="21"/>
        <v/>
      </c>
      <c r="CI48" s="146" t="str">
        <f t="shared" si="22"/>
        <v/>
      </c>
      <c r="CL48" s="155"/>
      <c r="CQ48" s="140">
        <v>227</v>
      </c>
      <c r="DA48" t="str">
        <f t="shared" si="39"/>
        <v/>
      </c>
      <c r="DB48" t="str">
        <f t="shared" si="23"/>
        <v/>
      </c>
      <c r="DC48" t="str">
        <f t="shared" si="24"/>
        <v/>
      </c>
      <c r="DD48" t="str">
        <f t="shared" si="25"/>
        <v/>
      </c>
      <c r="DE48" t="str">
        <f t="shared" si="26"/>
        <v/>
      </c>
      <c r="DF48" t="str">
        <f t="shared" si="40"/>
        <v/>
      </c>
      <c r="DG48" t="str">
        <f t="shared" si="27"/>
        <v/>
      </c>
      <c r="DH48" s="140" t="str">
        <f t="shared" si="44"/>
        <v/>
      </c>
      <c r="DI48" t="str">
        <f t="shared" si="41"/>
        <v/>
      </c>
      <c r="DK48" t="str">
        <f t="shared" si="29"/>
        <v/>
      </c>
      <c r="DM48" s="158"/>
      <c r="DR48">
        <f t="shared" si="42"/>
        <v>0</v>
      </c>
      <c r="DS48" t="e">
        <f t="shared" si="30"/>
        <v>#NUM!</v>
      </c>
      <c r="DT48">
        <v>47</v>
      </c>
      <c r="DV48" s="151" t="str">
        <f>IF($DK48="","",IF(VLOOKUP($DK48,'CR AP'!D$17:J$33,6,0)="",VLOOKUP($DK48,'CR AP'!D$17:J$33,4,0),VLOOKUP($DK48,'CR AP'!D$17:J$33,6,0)))</f>
        <v/>
      </c>
      <c r="DW48" s="151" t="str">
        <f>IF($DK48="","",IF(VLOOKUP($DK48,'CR AP'!D$17:M$33,5,0)="",VLOOKUP($DK48,'CR AP'!D$17:M$33,4,0),VLOOKUP($DK48,'CR AP'!D$17:M$33,5,0)))</f>
        <v/>
      </c>
      <c r="DX48" s="151" t="str">
        <f>IF('CR AP'!I53="Agrar Basis",DW48,DV48)</f>
        <v/>
      </c>
      <c r="ED48" s="151"/>
    </row>
    <row r="49" spans="1:134" x14ac:dyDescent="0.2">
      <c r="A49" s="140">
        <f t="shared" si="31"/>
        <v>1</v>
      </c>
      <c r="B49" s="140">
        <f>SUM(A$2:A49)</f>
        <v>48</v>
      </c>
      <c r="C49" s="140">
        <f t="shared" si="43"/>
        <v>48</v>
      </c>
      <c r="D49" s="140">
        <f>'CR AP'!A201</f>
        <v>0</v>
      </c>
      <c r="E49" s="140">
        <f>'CR AP'!B201</f>
        <v>0</v>
      </c>
      <c r="F49" s="144">
        <f>'CR AP'!D201</f>
        <v>0</v>
      </c>
      <c r="G49" s="144">
        <f>'CR AP'!E201</f>
        <v>0</v>
      </c>
      <c r="H49" s="144">
        <f>'CR AP'!F201</f>
        <v>0</v>
      </c>
      <c r="I49" s="144">
        <f>'CR AP'!G201</f>
        <v>0</v>
      </c>
      <c r="J49" s="153">
        <f>'CR AP'!H201</f>
        <v>0</v>
      </c>
      <c r="K49" s="144">
        <f>'CR AP'!I201</f>
        <v>0</v>
      </c>
      <c r="L49" s="153">
        <f>'CR AP'!J201</f>
        <v>0</v>
      </c>
      <c r="M49" s="140">
        <f t="shared" si="32"/>
        <v>0</v>
      </c>
      <c r="N49" s="140">
        <f t="shared" si="33"/>
        <v>0</v>
      </c>
      <c r="O49" s="140" t="e">
        <f t="shared" si="16"/>
        <v>#N/A</v>
      </c>
      <c r="P49" s="140" t="e">
        <f t="shared" si="17"/>
        <v>#N/A</v>
      </c>
      <c r="Q49" s="153">
        <f>'CR AP'!J201</f>
        <v>0</v>
      </c>
      <c r="R49" s="140">
        <f>'CR AP'!L201</f>
        <v>0</v>
      </c>
      <c r="S49" s="140">
        <f>'CR AP'!M201</f>
        <v>0</v>
      </c>
      <c r="AA49" s="142">
        <v>204</v>
      </c>
      <c r="AB49" s="142" t="s">
        <v>1426</v>
      </c>
      <c r="AC49" s="154">
        <v>204</v>
      </c>
      <c r="AD49" s="140">
        <v>225</v>
      </c>
      <c r="AE49" s="140">
        <v>1</v>
      </c>
      <c r="AF49" s="144">
        <v>225</v>
      </c>
      <c r="AG49" s="140" t="s">
        <v>1427</v>
      </c>
      <c r="BA49" s="140">
        <f t="shared" si="18"/>
        <v>48</v>
      </c>
      <c r="BB49" s="140">
        <f t="shared" si="0"/>
        <v>0</v>
      </c>
      <c r="BC49" s="140">
        <f t="shared" si="1"/>
        <v>0</v>
      </c>
      <c r="BD49" s="140">
        <f t="shared" si="2"/>
        <v>0</v>
      </c>
      <c r="BE49" s="140">
        <f t="shared" si="3"/>
        <v>0</v>
      </c>
      <c r="BF49" s="144">
        <f t="shared" si="4"/>
        <v>0</v>
      </c>
      <c r="BG49" s="140">
        <f t="shared" si="5"/>
        <v>0</v>
      </c>
      <c r="BH49" s="140">
        <f t="shared" si="6"/>
        <v>0</v>
      </c>
      <c r="BI49" s="140">
        <f t="shared" si="7"/>
        <v>0</v>
      </c>
      <c r="BJ49" s="140">
        <f t="shared" si="8"/>
        <v>0</v>
      </c>
      <c r="BK49" s="140">
        <f t="shared" si="9"/>
        <v>0</v>
      </c>
      <c r="BL49" s="140">
        <f t="shared" si="10"/>
        <v>0</v>
      </c>
      <c r="BM49" s="140" t="e">
        <f t="shared" si="11"/>
        <v>#N/A</v>
      </c>
      <c r="BN49" s="140" t="e">
        <f t="shared" si="12"/>
        <v>#N/A</v>
      </c>
      <c r="BO49" s="140">
        <f t="shared" si="13"/>
        <v>0</v>
      </c>
      <c r="BP49" s="140">
        <f t="shared" si="14"/>
        <v>0</v>
      </c>
      <c r="BQ49" s="140">
        <f t="shared" si="15"/>
        <v>0</v>
      </c>
      <c r="CA49" s="140" t="str">
        <f t="shared" si="19"/>
        <v/>
      </c>
      <c r="CB49" s="146" t="str">
        <f t="shared" si="34"/>
        <v/>
      </c>
      <c r="CC49" s="146" t="str">
        <f t="shared" si="35"/>
        <v/>
      </c>
      <c r="CD49" s="146" t="str">
        <f t="shared" si="36"/>
        <v/>
      </c>
      <c r="CE49" s="146" t="str">
        <f t="shared" si="37"/>
        <v/>
      </c>
      <c r="CF49" s="146" t="str">
        <f t="shared" si="38"/>
        <v/>
      </c>
      <c r="CG49" s="146" t="str">
        <f t="shared" si="20"/>
        <v/>
      </c>
      <c r="CH49" s="146" t="str">
        <f t="shared" si="21"/>
        <v/>
      </c>
      <c r="CI49" s="146" t="str">
        <f t="shared" si="22"/>
        <v/>
      </c>
      <c r="CL49" s="155"/>
      <c r="CQ49" s="140">
        <v>226</v>
      </c>
      <c r="DA49" t="str">
        <f t="shared" si="39"/>
        <v/>
      </c>
      <c r="DB49" t="str">
        <f t="shared" si="23"/>
        <v/>
      </c>
      <c r="DC49" t="str">
        <f t="shared" si="24"/>
        <v/>
      </c>
      <c r="DD49" t="str">
        <f t="shared" si="25"/>
        <v/>
      </c>
      <c r="DE49" t="str">
        <f t="shared" si="26"/>
        <v/>
      </c>
      <c r="DF49" t="str">
        <f t="shared" si="40"/>
        <v/>
      </c>
      <c r="DG49" t="str">
        <f t="shared" si="27"/>
        <v/>
      </c>
      <c r="DH49" s="140" t="str">
        <f t="shared" si="44"/>
        <v/>
      </c>
      <c r="DI49" t="str">
        <f t="shared" si="41"/>
        <v/>
      </c>
      <c r="DK49" t="str">
        <f t="shared" si="29"/>
        <v/>
      </c>
      <c r="DM49" s="158"/>
      <c r="DR49">
        <f t="shared" si="42"/>
        <v>0</v>
      </c>
      <c r="DS49" t="e">
        <f t="shared" si="30"/>
        <v>#NUM!</v>
      </c>
      <c r="DT49">
        <v>48</v>
      </c>
      <c r="DV49" s="151" t="str">
        <f>IF($DK49="","",IF(VLOOKUP($DK49,'CR AP'!D$17:J$33,6,0)="",VLOOKUP($DK49,'CR AP'!D$17:J$33,4,0),VLOOKUP($DK49,'CR AP'!D$17:J$33,6,0)))</f>
        <v/>
      </c>
      <c r="DW49" s="151" t="str">
        <f>IF($DK49="","",IF(VLOOKUP($DK49,'CR AP'!D$17:M$33,5,0)="",VLOOKUP($DK49,'CR AP'!D$17:M$33,4,0),VLOOKUP($DK49,'CR AP'!D$17:M$33,5,0)))</f>
        <v/>
      </c>
      <c r="DX49" s="151" t="str">
        <f>IF('CR AP'!I54="Agrar Basis",DW49,DV49)</f>
        <v/>
      </c>
      <c r="ED49" s="151"/>
    </row>
    <row r="50" spans="1:134" x14ac:dyDescent="0.2">
      <c r="A50" s="140">
        <f t="shared" si="31"/>
        <v>1</v>
      </c>
      <c r="B50" s="140">
        <f>SUM(A$2:A50)</f>
        <v>49</v>
      </c>
      <c r="C50" s="140">
        <f t="shared" si="43"/>
        <v>49</v>
      </c>
      <c r="D50" s="140">
        <f>'CR AP'!A202</f>
        <v>0</v>
      </c>
      <c r="E50" s="140">
        <f>'CR AP'!B202</f>
        <v>0</v>
      </c>
      <c r="F50" s="144">
        <f>'CR AP'!D202</f>
        <v>0</v>
      </c>
      <c r="G50" s="144">
        <f>'CR AP'!E202</f>
        <v>0</v>
      </c>
      <c r="H50" s="144">
        <f>'CR AP'!F202</f>
        <v>0</v>
      </c>
      <c r="I50" s="144">
        <f>'CR AP'!G202</f>
        <v>0</v>
      </c>
      <c r="J50" s="153">
        <f>'CR AP'!H202</f>
        <v>0</v>
      </c>
      <c r="K50" s="144">
        <f>'CR AP'!I202</f>
        <v>0</v>
      </c>
      <c r="L50" s="153">
        <f>'CR AP'!J202</f>
        <v>0</v>
      </c>
      <c r="M50" s="140">
        <f t="shared" si="32"/>
        <v>0</v>
      </c>
      <c r="N50" s="140">
        <f t="shared" si="33"/>
        <v>0</v>
      </c>
      <c r="O50" s="140" t="e">
        <f t="shared" si="16"/>
        <v>#N/A</v>
      </c>
      <c r="P50" s="140" t="e">
        <f t="shared" si="17"/>
        <v>#N/A</v>
      </c>
      <c r="Q50" s="153">
        <f>'CR AP'!J202</f>
        <v>0</v>
      </c>
      <c r="R50" s="140">
        <f>'CR AP'!L202</f>
        <v>0</v>
      </c>
      <c r="S50" s="140">
        <f>'CR AP'!M202</f>
        <v>0</v>
      </c>
      <c r="AA50" s="142">
        <v>217</v>
      </c>
      <c r="AB50" s="142" t="s">
        <v>135</v>
      </c>
      <c r="AC50" s="154">
        <v>217</v>
      </c>
      <c r="AD50" s="140">
        <v>233</v>
      </c>
      <c r="AF50" s="144">
        <v>233</v>
      </c>
      <c r="AG50" s="140" t="s">
        <v>1428</v>
      </c>
      <c r="BA50" s="140">
        <f t="shared" si="18"/>
        <v>49</v>
      </c>
      <c r="BB50" s="140">
        <f t="shared" si="0"/>
        <v>0</v>
      </c>
      <c r="BC50" s="140">
        <f t="shared" si="1"/>
        <v>0</v>
      </c>
      <c r="BD50" s="140">
        <f t="shared" si="2"/>
        <v>0</v>
      </c>
      <c r="BE50" s="140">
        <f t="shared" si="3"/>
        <v>0</v>
      </c>
      <c r="BF50" s="144">
        <f t="shared" si="4"/>
        <v>0</v>
      </c>
      <c r="BG50" s="140">
        <f t="shared" si="5"/>
        <v>0</v>
      </c>
      <c r="BH50" s="140">
        <f t="shared" si="6"/>
        <v>0</v>
      </c>
      <c r="BI50" s="140">
        <f t="shared" si="7"/>
        <v>0</v>
      </c>
      <c r="BJ50" s="140">
        <f t="shared" si="8"/>
        <v>0</v>
      </c>
      <c r="BK50" s="140">
        <f t="shared" si="9"/>
        <v>0</v>
      </c>
      <c r="BL50" s="140">
        <f t="shared" si="10"/>
        <v>0</v>
      </c>
      <c r="BM50" s="140" t="e">
        <f t="shared" si="11"/>
        <v>#N/A</v>
      </c>
      <c r="BN50" s="140" t="e">
        <f t="shared" si="12"/>
        <v>#N/A</v>
      </c>
      <c r="BO50" s="140">
        <f t="shared" si="13"/>
        <v>0</v>
      </c>
      <c r="BP50" s="140">
        <f t="shared" si="14"/>
        <v>0</v>
      </c>
      <c r="BQ50" s="140">
        <f t="shared" si="15"/>
        <v>0</v>
      </c>
      <c r="CA50" s="140" t="str">
        <f t="shared" si="19"/>
        <v/>
      </c>
      <c r="CB50" s="146" t="str">
        <f t="shared" si="34"/>
        <v/>
      </c>
      <c r="CC50" s="146" t="str">
        <f t="shared" si="35"/>
        <v/>
      </c>
      <c r="CD50" s="146" t="str">
        <f t="shared" si="36"/>
        <v/>
      </c>
      <c r="CE50" s="146" t="str">
        <f t="shared" si="37"/>
        <v/>
      </c>
      <c r="CF50" s="146" t="str">
        <f t="shared" si="38"/>
        <v/>
      </c>
      <c r="CG50" s="146" t="str">
        <f t="shared" si="20"/>
        <v/>
      </c>
      <c r="CH50" s="146" t="str">
        <f t="shared" si="21"/>
        <v/>
      </c>
      <c r="CI50" s="146" t="str">
        <f t="shared" si="22"/>
        <v/>
      </c>
      <c r="CL50" s="155"/>
      <c r="CQ50" s="140">
        <v>225</v>
      </c>
      <c r="DA50" t="str">
        <f t="shared" si="39"/>
        <v/>
      </c>
      <c r="DB50" t="str">
        <f t="shared" si="23"/>
        <v/>
      </c>
      <c r="DC50" t="str">
        <f t="shared" si="24"/>
        <v/>
      </c>
      <c r="DD50" t="str">
        <f t="shared" si="25"/>
        <v/>
      </c>
      <c r="DE50" t="str">
        <f t="shared" si="26"/>
        <v/>
      </c>
      <c r="DF50" t="str">
        <f t="shared" si="40"/>
        <v/>
      </c>
      <c r="DG50" t="str">
        <f t="shared" si="27"/>
        <v/>
      </c>
      <c r="DH50" s="140" t="str">
        <f t="shared" si="44"/>
        <v/>
      </c>
      <c r="DI50" t="str">
        <f t="shared" si="41"/>
        <v/>
      </c>
      <c r="DK50" t="str">
        <f t="shared" si="29"/>
        <v/>
      </c>
      <c r="DM50" s="158"/>
      <c r="DR50">
        <f t="shared" si="42"/>
        <v>0</v>
      </c>
      <c r="DS50" t="e">
        <f t="shared" si="30"/>
        <v>#NUM!</v>
      </c>
      <c r="DT50">
        <v>49</v>
      </c>
      <c r="DV50" s="151" t="str">
        <f>IF($DK50="","",IF(VLOOKUP($DK50,'CR AP'!D$17:J$33,6,0)="",VLOOKUP($DK50,'CR AP'!D$17:J$33,4,0),VLOOKUP($DK50,'CR AP'!D$17:J$33,6,0)))</f>
        <v/>
      </c>
      <c r="DW50" s="151" t="str">
        <f>IF($DK50="","",IF(VLOOKUP($DK50,'CR AP'!D$17:M$33,5,0)="",VLOOKUP($DK50,'CR AP'!D$17:M$33,4,0),VLOOKUP($DK50,'CR AP'!D$17:M$33,5,0)))</f>
        <v/>
      </c>
      <c r="DX50" s="151" t="str">
        <f>IF('CR AP'!I55="Agrar Basis",DW50,DV50)</f>
        <v/>
      </c>
      <c r="ED50" s="151"/>
    </row>
    <row r="51" spans="1:134" x14ac:dyDescent="0.2">
      <c r="A51" s="140">
        <f t="shared" si="31"/>
        <v>1</v>
      </c>
      <c r="B51" s="140">
        <f>SUM(A$2:A51)</f>
        <v>50</v>
      </c>
      <c r="C51" s="140">
        <f t="shared" si="43"/>
        <v>50</v>
      </c>
      <c r="D51" s="140">
        <f>'CR AP'!A203</f>
        <v>0</v>
      </c>
      <c r="E51" s="140">
        <f>'CR AP'!B203</f>
        <v>0</v>
      </c>
      <c r="F51" s="144">
        <f>'CR AP'!D203</f>
        <v>0</v>
      </c>
      <c r="G51" s="144">
        <f>'CR AP'!E203</f>
        <v>0</v>
      </c>
      <c r="H51" s="144">
        <f>'CR AP'!F203</f>
        <v>0</v>
      </c>
      <c r="I51" s="144">
        <f>'CR AP'!G203</f>
        <v>0</v>
      </c>
      <c r="J51" s="153">
        <f>'CR AP'!H203</f>
        <v>0</v>
      </c>
      <c r="K51" s="144">
        <f>'CR AP'!I203</f>
        <v>0</v>
      </c>
      <c r="L51" s="153">
        <f>'CR AP'!J203</f>
        <v>0</v>
      </c>
      <c r="M51" s="140">
        <f t="shared" si="32"/>
        <v>0</v>
      </c>
      <c r="N51" s="140">
        <f t="shared" si="33"/>
        <v>0</v>
      </c>
      <c r="O51" s="140" t="e">
        <f t="shared" si="16"/>
        <v>#N/A</v>
      </c>
      <c r="P51" s="140" t="e">
        <f t="shared" si="17"/>
        <v>#N/A</v>
      </c>
      <c r="Q51" s="153">
        <f>'CR AP'!J203</f>
        <v>0</v>
      </c>
      <c r="R51" s="140">
        <f>'CR AP'!L203</f>
        <v>0</v>
      </c>
      <c r="S51" s="140">
        <f>'CR AP'!M203</f>
        <v>0</v>
      </c>
      <c r="AA51" s="142">
        <v>220</v>
      </c>
      <c r="AB51" s="142" t="s">
        <v>1429</v>
      </c>
      <c r="AC51" s="154">
        <v>220</v>
      </c>
      <c r="AD51" s="140">
        <v>234</v>
      </c>
      <c r="AF51" s="144">
        <v>234</v>
      </c>
      <c r="AG51" s="140" t="s">
        <v>1430</v>
      </c>
      <c r="BA51" s="140">
        <f t="shared" si="18"/>
        <v>50</v>
      </c>
      <c r="BB51" s="140">
        <f t="shared" si="0"/>
        <v>0</v>
      </c>
      <c r="BC51" s="140">
        <f t="shared" si="1"/>
        <v>0</v>
      </c>
      <c r="BD51" s="140">
        <f t="shared" si="2"/>
        <v>0</v>
      </c>
      <c r="BE51" s="140">
        <f t="shared" si="3"/>
        <v>0</v>
      </c>
      <c r="BF51" s="144">
        <f t="shared" si="4"/>
        <v>0</v>
      </c>
      <c r="BG51" s="140">
        <f t="shared" si="5"/>
        <v>0</v>
      </c>
      <c r="BH51" s="140">
        <f t="shared" si="6"/>
        <v>0</v>
      </c>
      <c r="BI51" s="140">
        <f t="shared" si="7"/>
        <v>0</v>
      </c>
      <c r="BJ51" s="140">
        <f t="shared" si="8"/>
        <v>0</v>
      </c>
      <c r="BK51" s="140">
        <f t="shared" si="9"/>
        <v>0</v>
      </c>
      <c r="BL51" s="140">
        <f t="shared" si="10"/>
        <v>0</v>
      </c>
      <c r="BM51" s="140" t="e">
        <f t="shared" si="11"/>
        <v>#N/A</v>
      </c>
      <c r="BN51" s="140" t="e">
        <f t="shared" si="12"/>
        <v>#N/A</v>
      </c>
      <c r="BO51" s="140">
        <f t="shared" si="13"/>
        <v>0</v>
      </c>
      <c r="BP51" s="140">
        <f t="shared" si="14"/>
        <v>0</v>
      </c>
      <c r="BQ51" s="140">
        <f t="shared" si="15"/>
        <v>0</v>
      </c>
      <c r="CA51" s="140" t="str">
        <f t="shared" si="19"/>
        <v/>
      </c>
      <c r="CB51" s="146" t="str">
        <f t="shared" si="34"/>
        <v/>
      </c>
      <c r="CC51" s="146" t="str">
        <f t="shared" si="35"/>
        <v/>
      </c>
      <c r="CD51" s="146" t="str">
        <f t="shared" si="36"/>
        <v/>
      </c>
      <c r="CE51" s="146" t="str">
        <f t="shared" si="37"/>
        <v/>
      </c>
      <c r="CF51" s="146" t="str">
        <f t="shared" si="38"/>
        <v/>
      </c>
      <c r="CG51" s="146" t="str">
        <f t="shared" si="20"/>
        <v/>
      </c>
      <c r="CH51" s="146" t="str">
        <f t="shared" si="21"/>
        <v/>
      </c>
      <c r="CI51" s="146" t="str">
        <f t="shared" si="22"/>
        <v/>
      </c>
      <c r="CL51" s="155"/>
      <c r="CQ51" s="140">
        <v>224</v>
      </c>
      <c r="DA51" t="str">
        <f t="shared" si="39"/>
        <v/>
      </c>
      <c r="DB51" t="str">
        <f t="shared" si="23"/>
        <v/>
      </c>
      <c r="DC51" t="str">
        <f t="shared" si="24"/>
        <v/>
      </c>
      <c r="DD51" t="str">
        <f t="shared" si="25"/>
        <v/>
      </c>
      <c r="DE51" t="str">
        <f t="shared" si="26"/>
        <v/>
      </c>
      <c r="DF51" t="str">
        <f t="shared" si="40"/>
        <v/>
      </c>
      <c r="DG51" t="str">
        <f t="shared" si="27"/>
        <v/>
      </c>
      <c r="DH51" s="140" t="str">
        <f t="shared" si="44"/>
        <v/>
      </c>
      <c r="DI51" t="str">
        <f t="shared" si="41"/>
        <v/>
      </c>
      <c r="DK51" t="str">
        <f t="shared" si="29"/>
        <v/>
      </c>
      <c r="DM51" s="158"/>
      <c r="DR51">
        <f t="shared" si="42"/>
        <v>0</v>
      </c>
      <c r="DS51" t="e">
        <f t="shared" si="30"/>
        <v>#NUM!</v>
      </c>
      <c r="DT51">
        <v>50</v>
      </c>
      <c r="DV51" s="151" t="str">
        <f>IF($DK51="","",IF(VLOOKUP($DK51,'CR AP'!D$17:J$33,6,0)="",VLOOKUP($DK51,'CR AP'!D$17:J$33,4,0),VLOOKUP($DK51,'CR AP'!D$17:J$33,6,0)))</f>
        <v/>
      </c>
      <c r="DW51" s="151" t="str">
        <f>IF($DK51="","",IF(VLOOKUP($DK51,'CR AP'!D$17:M$33,5,0)="",VLOOKUP($DK51,'CR AP'!D$17:M$33,4,0),VLOOKUP($DK51,'CR AP'!D$17:M$33,5,0)))</f>
        <v/>
      </c>
      <c r="DX51" s="151" t="str">
        <f>IF('CR AP'!I56="Agrar Basis",DW51,DV51)</f>
        <v/>
      </c>
      <c r="ED51" s="151"/>
    </row>
    <row r="52" spans="1:134" x14ac:dyDescent="0.2">
      <c r="A52" s="140">
        <f t="shared" si="31"/>
        <v>1</v>
      </c>
      <c r="B52" s="140">
        <f>SUM(A$2:A52)</f>
        <v>51</v>
      </c>
      <c r="C52" s="140">
        <f t="shared" si="43"/>
        <v>51</v>
      </c>
      <c r="D52" s="140">
        <f>'CR AP'!A204</f>
        <v>0</v>
      </c>
      <c r="E52" s="140">
        <f>'CR AP'!B204</f>
        <v>0</v>
      </c>
      <c r="F52" s="144">
        <f>'CR AP'!D204</f>
        <v>0</v>
      </c>
      <c r="G52" s="144">
        <f>'CR AP'!E204</f>
        <v>0</v>
      </c>
      <c r="H52" s="144">
        <f>'CR AP'!F204</f>
        <v>0</v>
      </c>
      <c r="I52" s="144">
        <f>'CR AP'!G204</f>
        <v>0</v>
      </c>
      <c r="J52" s="153">
        <f>'CR AP'!H204</f>
        <v>0</v>
      </c>
      <c r="K52" s="144">
        <f>'CR AP'!I204</f>
        <v>0</v>
      </c>
      <c r="L52" s="153">
        <f>'CR AP'!J204</f>
        <v>0</v>
      </c>
      <c r="M52" s="140">
        <f t="shared" si="32"/>
        <v>0</v>
      </c>
      <c r="N52" s="140">
        <f t="shared" si="33"/>
        <v>0</v>
      </c>
      <c r="O52" s="140" t="e">
        <f t="shared" si="16"/>
        <v>#N/A</v>
      </c>
      <c r="P52" s="140" t="e">
        <f t="shared" si="17"/>
        <v>#N/A</v>
      </c>
      <c r="Q52" s="153">
        <f>'CR AP'!J204</f>
        <v>0</v>
      </c>
      <c r="R52" s="140">
        <f>'CR AP'!L204</f>
        <v>0</v>
      </c>
      <c r="S52" s="140">
        <f>'CR AP'!M204</f>
        <v>0</v>
      </c>
      <c r="AA52" s="142">
        <v>221</v>
      </c>
      <c r="AB52" s="142" t="s">
        <v>1431</v>
      </c>
      <c r="AC52" s="154">
        <v>221</v>
      </c>
      <c r="AD52" s="140">
        <v>235</v>
      </c>
      <c r="AF52" s="144">
        <v>235</v>
      </c>
      <c r="AG52" s="140" t="s">
        <v>1432</v>
      </c>
      <c r="BA52" s="140">
        <f t="shared" si="18"/>
        <v>51</v>
      </c>
      <c r="BB52" s="140">
        <f t="shared" si="0"/>
        <v>0</v>
      </c>
      <c r="BC52" s="140">
        <f t="shared" si="1"/>
        <v>0</v>
      </c>
      <c r="BD52" s="140">
        <f t="shared" si="2"/>
        <v>0</v>
      </c>
      <c r="BE52" s="140">
        <f t="shared" si="3"/>
        <v>0</v>
      </c>
      <c r="BF52" s="144">
        <f t="shared" si="4"/>
        <v>0</v>
      </c>
      <c r="BG52" s="140">
        <f t="shared" si="5"/>
        <v>0</v>
      </c>
      <c r="BH52" s="140">
        <f t="shared" si="6"/>
        <v>0</v>
      </c>
      <c r="BI52" s="140">
        <f t="shared" si="7"/>
        <v>0</v>
      </c>
      <c r="BJ52" s="140">
        <f t="shared" si="8"/>
        <v>0</v>
      </c>
      <c r="BK52" s="140">
        <f t="shared" si="9"/>
        <v>0</v>
      </c>
      <c r="BL52" s="140">
        <f t="shared" si="10"/>
        <v>0</v>
      </c>
      <c r="BM52" s="140" t="e">
        <f t="shared" si="11"/>
        <v>#N/A</v>
      </c>
      <c r="BN52" s="140" t="e">
        <f t="shared" si="12"/>
        <v>#N/A</v>
      </c>
      <c r="BO52" s="140">
        <f t="shared" si="13"/>
        <v>0</v>
      </c>
      <c r="BP52" s="140">
        <f t="shared" si="14"/>
        <v>0</v>
      </c>
      <c r="BQ52" s="140">
        <f t="shared" si="15"/>
        <v>0</v>
      </c>
      <c r="CA52" s="140" t="str">
        <f t="shared" si="19"/>
        <v/>
      </c>
      <c r="CB52" s="146" t="str">
        <f t="shared" si="34"/>
        <v/>
      </c>
      <c r="CC52" s="146" t="str">
        <f t="shared" si="35"/>
        <v/>
      </c>
      <c r="CD52" s="146" t="str">
        <f t="shared" si="36"/>
        <v/>
      </c>
      <c r="CE52" s="146" t="str">
        <f t="shared" si="37"/>
        <v/>
      </c>
      <c r="CF52" s="146" t="str">
        <f t="shared" si="38"/>
        <v/>
      </c>
      <c r="CG52" s="146" t="str">
        <f t="shared" si="20"/>
        <v/>
      </c>
      <c r="CH52" s="146" t="str">
        <f t="shared" si="21"/>
        <v/>
      </c>
      <c r="CI52" s="146" t="str">
        <f t="shared" si="22"/>
        <v/>
      </c>
      <c r="CL52" s="155"/>
      <c r="CQ52" s="140">
        <v>223</v>
      </c>
      <c r="DA52" t="str">
        <f t="shared" si="39"/>
        <v/>
      </c>
      <c r="DB52" t="str">
        <f t="shared" si="23"/>
        <v/>
      </c>
      <c r="DC52" t="str">
        <f t="shared" si="24"/>
        <v/>
      </c>
      <c r="DD52" t="str">
        <f t="shared" si="25"/>
        <v/>
      </c>
      <c r="DE52" t="str">
        <f t="shared" si="26"/>
        <v/>
      </c>
      <c r="DF52" t="str">
        <f t="shared" si="40"/>
        <v/>
      </c>
      <c r="DG52" t="str">
        <f t="shared" si="27"/>
        <v/>
      </c>
      <c r="DH52" s="140" t="str">
        <f t="shared" si="44"/>
        <v/>
      </c>
      <c r="DI52" t="str">
        <f t="shared" si="41"/>
        <v/>
      </c>
      <c r="DK52" t="str">
        <f t="shared" si="29"/>
        <v/>
      </c>
      <c r="DM52" s="158"/>
      <c r="DR52">
        <f t="shared" si="42"/>
        <v>0</v>
      </c>
      <c r="DS52" t="e">
        <f t="shared" si="30"/>
        <v>#NUM!</v>
      </c>
      <c r="DT52">
        <v>51</v>
      </c>
      <c r="DV52" s="151" t="str">
        <f>IF($DK52="","",IF(VLOOKUP($DK52,'CR AP'!D$17:J$33,6,0)="",VLOOKUP($DK52,'CR AP'!D$17:J$33,4,0),VLOOKUP($DK52,'CR AP'!D$17:J$33,6,0)))</f>
        <v/>
      </c>
      <c r="DW52" s="151" t="str">
        <f>IF($DK52="","",IF(VLOOKUP($DK52,'CR AP'!D$17:M$33,5,0)="",VLOOKUP($DK52,'CR AP'!D$17:M$33,4,0),VLOOKUP($DK52,'CR AP'!D$17:M$33,5,0)))</f>
        <v/>
      </c>
      <c r="DX52" s="151" t="str">
        <f>IF('CR AP'!I57="Agrar Basis",DW52,DV52)</f>
        <v/>
      </c>
      <c r="ED52" s="151"/>
    </row>
    <row r="53" spans="1:134" x14ac:dyDescent="0.2">
      <c r="A53" s="140">
        <f t="shared" si="31"/>
        <v>1</v>
      </c>
      <c r="B53" s="140">
        <f>SUM(A$2:A53)</f>
        <v>52</v>
      </c>
      <c r="C53" s="140">
        <f t="shared" si="43"/>
        <v>52</v>
      </c>
      <c r="D53" s="140">
        <f>'CR AP'!A205</f>
        <v>0</v>
      </c>
      <c r="E53" s="140">
        <f>'CR AP'!B205</f>
        <v>0</v>
      </c>
      <c r="F53" s="144">
        <f>'CR AP'!D205</f>
        <v>0</v>
      </c>
      <c r="G53" s="144">
        <f>'CR AP'!E205</f>
        <v>0</v>
      </c>
      <c r="H53" s="144">
        <f>'CR AP'!F205</f>
        <v>0</v>
      </c>
      <c r="I53" s="144">
        <f>'CR AP'!G205</f>
        <v>0</v>
      </c>
      <c r="J53" s="153">
        <f>'CR AP'!H205</f>
        <v>0</v>
      </c>
      <c r="K53" s="144">
        <f>'CR AP'!I205</f>
        <v>0</v>
      </c>
      <c r="L53" s="153">
        <f>'CR AP'!J205</f>
        <v>0</v>
      </c>
      <c r="M53" s="140">
        <f t="shared" si="32"/>
        <v>0</v>
      </c>
      <c r="N53" s="140">
        <f t="shared" si="33"/>
        <v>0</v>
      </c>
      <c r="O53" s="140" t="e">
        <f t="shared" si="16"/>
        <v>#N/A</v>
      </c>
      <c r="P53" s="140" t="e">
        <f t="shared" si="17"/>
        <v>#N/A</v>
      </c>
      <c r="Q53" s="153">
        <f>'CR AP'!J205</f>
        <v>0</v>
      </c>
      <c r="R53" s="140">
        <f>'CR AP'!L205</f>
        <v>0</v>
      </c>
      <c r="S53" s="140">
        <f>'CR AP'!M205</f>
        <v>0</v>
      </c>
      <c r="AA53" s="142">
        <v>225</v>
      </c>
      <c r="AB53" s="142" t="s">
        <v>1433</v>
      </c>
      <c r="AC53" s="154">
        <v>225</v>
      </c>
      <c r="AD53" s="140">
        <v>236</v>
      </c>
      <c r="AF53" s="144">
        <v>236</v>
      </c>
      <c r="AG53" s="140" t="s">
        <v>1434</v>
      </c>
      <c r="BA53" s="140">
        <f t="shared" si="18"/>
        <v>52</v>
      </c>
      <c r="BB53" s="140">
        <f t="shared" si="0"/>
        <v>0</v>
      </c>
      <c r="BC53" s="140">
        <f t="shared" si="1"/>
        <v>0</v>
      </c>
      <c r="BD53" s="140">
        <f t="shared" si="2"/>
        <v>0</v>
      </c>
      <c r="BE53" s="140">
        <f t="shared" si="3"/>
        <v>0</v>
      </c>
      <c r="BF53" s="144">
        <f t="shared" si="4"/>
        <v>0</v>
      </c>
      <c r="BG53" s="140">
        <f t="shared" si="5"/>
        <v>0</v>
      </c>
      <c r="BH53" s="140">
        <f t="shared" si="6"/>
        <v>0</v>
      </c>
      <c r="BI53" s="140">
        <f t="shared" si="7"/>
        <v>0</v>
      </c>
      <c r="BJ53" s="140">
        <f t="shared" si="8"/>
        <v>0</v>
      </c>
      <c r="BK53" s="140">
        <f t="shared" si="9"/>
        <v>0</v>
      </c>
      <c r="BL53" s="140">
        <f t="shared" si="10"/>
        <v>0</v>
      </c>
      <c r="BM53" s="140" t="e">
        <f t="shared" si="11"/>
        <v>#N/A</v>
      </c>
      <c r="BN53" s="140" t="e">
        <f t="shared" si="12"/>
        <v>#N/A</v>
      </c>
      <c r="BO53" s="140">
        <f t="shared" si="13"/>
        <v>0</v>
      </c>
      <c r="BP53" s="140">
        <f t="shared" si="14"/>
        <v>0</v>
      </c>
      <c r="BQ53" s="140">
        <f t="shared" si="15"/>
        <v>0</v>
      </c>
      <c r="CA53" s="140" t="str">
        <f t="shared" si="19"/>
        <v/>
      </c>
      <c r="CB53" s="146" t="str">
        <f t="shared" si="34"/>
        <v/>
      </c>
      <c r="CC53" s="146" t="str">
        <f t="shared" si="35"/>
        <v/>
      </c>
      <c r="CD53" s="146" t="str">
        <f t="shared" si="36"/>
        <v/>
      </c>
      <c r="CE53" s="146" t="str">
        <f t="shared" si="37"/>
        <v/>
      </c>
      <c r="CF53" s="146" t="str">
        <f t="shared" si="38"/>
        <v/>
      </c>
      <c r="CG53" s="146" t="str">
        <f t="shared" si="20"/>
        <v/>
      </c>
      <c r="CH53" s="146" t="str">
        <f t="shared" si="21"/>
        <v/>
      </c>
      <c r="CI53" s="146" t="str">
        <f t="shared" si="22"/>
        <v/>
      </c>
      <c r="CL53" s="155"/>
      <c r="CQ53" s="140">
        <v>222</v>
      </c>
      <c r="DA53" t="str">
        <f t="shared" si="39"/>
        <v/>
      </c>
      <c r="DB53" t="str">
        <f t="shared" si="23"/>
        <v/>
      </c>
      <c r="DC53" t="str">
        <f t="shared" si="24"/>
        <v/>
      </c>
      <c r="DD53" t="str">
        <f t="shared" si="25"/>
        <v/>
      </c>
      <c r="DE53" t="str">
        <f t="shared" si="26"/>
        <v/>
      </c>
      <c r="DF53" t="str">
        <f t="shared" si="40"/>
        <v/>
      </c>
      <c r="DG53" t="str">
        <f t="shared" si="27"/>
        <v/>
      </c>
      <c r="DH53" s="140" t="str">
        <f t="shared" si="44"/>
        <v/>
      </c>
      <c r="DI53" t="str">
        <f t="shared" si="41"/>
        <v/>
      </c>
      <c r="DK53" t="str">
        <f t="shared" si="29"/>
        <v/>
      </c>
      <c r="DM53" s="158"/>
      <c r="DR53">
        <f t="shared" si="42"/>
        <v>0</v>
      </c>
      <c r="DS53" t="e">
        <f t="shared" si="30"/>
        <v>#NUM!</v>
      </c>
      <c r="DT53">
        <v>52</v>
      </c>
      <c r="DV53" s="151" t="str">
        <f>IF($DK53="","",IF(VLOOKUP($DK53,'CR AP'!D$17:J$33,6,0)="",VLOOKUP($DK53,'CR AP'!D$17:J$33,4,0),VLOOKUP($DK53,'CR AP'!D$17:J$33,6,0)))</f>
        <v/>
      </c>
      <c r="DW53" s="151" t="str">
        <f>IF($DK53="","",IF(VLOOKUP($DK53,'CR AP'!D$17:M$33,5,0)="",VLOOKUP($DK53,'CR AP'!D$17:M$33,4,0),VLOOKUP($DK53,'CR AP'!D$17:M$33,5,0)))</f>
        <v/>
      </c>
      <c r="DX53" s="151" t="str">
        <f>IF('CR AP'!I58="Agrar Basis",DW53,DV53)</f>
        <v/>
      </c>
      <c r="ED53" s="151"/>
    </row>
    <row r="54" spans="1:134" x14ac:dyDescent="0.2">
      <c r="A54" s="140">
        <f t="shared" si="31"/>
        <v>1</v>
      </c>
      <c r="B54" s="140">
        <f>SUM(A$2:A54)</f>
        <v>53</v>
      </c>
      <c r="C54" s="140">
        <f t="shared" si="43"/>
        <v>53</v>
      </c>
      <c r="D54" s="140">
        <f>'CR AP'!A206</f>
        <v>0</v>
      </c>
      <c r="E54" s="140">
        <f>'CR AP'!B206</f>
        <v>0</v>
      </c>
      <c r="F54" s="144">
        <f>'CR AP'!D206</f>
        <v>0</v>
      </c>
      <c r="G54" s="144">
        <f>'CR AP'!E206</f>
        <v>0</v>
      </c>
      <c r="H54" s="144">
        <f>'CR AP'!F206</f>
        <v>0</v>
      </c>
      <c r="I54" s="144">
        <f>'CR AP'!G206</f>
        <v>0</v>
      </c>
      <c r="J54" s="153">
        <f>'CR AP'!H206</f>
        <v>0</v>
      </c>
      <c r="K54" s="144">
        <f>'CR AP'!I206</f>
        <v>0</v>
      </c>
      <c r="L54" s="153">
        <f>'CR AP'!J206</f>
        <v>0</v>
      </c>
      <c r="M54" s="140">
        <f t="shared" si="32"/>
        <v>0</v>
      </c>
      <c r="N54" s="140">
        <f t="shared" si="33"/>
        <v>0</v>
      </c>
      <c r="O54" s="140" t="e">
        <f t="shared" si="16"/>
        <v>#N/A</v>
      </c>
      <c r="P54" s="140" t="e">
        <f t="shared" si="17"/>
        <v>#N/A</v>
      </c>
      <c r="Q54" s="153">
        <f>'CR AP'!J206</f>
        <v>0</v>
      </c>
      <c r="R54" s="140">
        <f>'CR AP'!L206</f>
        <v>0</v>
      </c>
      <c r="S54" s="140">
        <f>'CR AP'!M206</f>
        <v>0</v>
      </c>
      <c r="AA54" s="142">
        <v>233</v>
      </c>
      <c r="AB54" s="142" t="s">
        <v>1435</v>
      </c>
      <c r="AC54" s="154">
        <v>233</v>
      </c>
      <c r="AD54" s="140">
        <v>237</v>
      </c>
      <c r="AF54" s="144">
        <v>237</v>
      </c>
      <c r="AG54" s="140" t="s">
        <v>1436</v>
      </c>
      <c r="BA54" s="140">
        <f t="shared" si="18"/>
        <v>53</v>
      </c>
      <c r="BB54" s="140">
        <f t="shared" si="0"/>
        <v>0</v>
      </c>
      <c r="BC54" s="140">
        <f t="shared" si="1"/>
        <v>0</v>
      </c>
      <c r="BD54" s="140">
        <f t="shared" si="2"/>
        <v>0</v>
      </c>
      <c r="BE54" s="140">
        <f t="shared" si="3"/>
        <v>0</v>
      </c>
      <c r="BF54" s="144">
        <f t="shared" si="4"/>
        <v>0</v>
      </c>
      <c r="BG54" s="140">
        <f t="shared" si="5"/>
        <v>0</v>
      </c>
      <c r="BH54" s="140">
        <f t="shared" si="6"/>
        <v>0</v>
      </c>
      <c r="BI54" s="140">
        <f t="shared" si="7"/>
        <v>0</v>
      </c>
      <c r="BJ54" s="140">
        <f t="shared" si="8"/>
        <v>0</v>
      </c>
      <c r="BK54" s="140">
        <f t="shared" si="9"/>
        <v>0</v>
      </c>
      <c r="BL54" s="140">
        <f t="shared" si="10"/>
        <v>0</v>
      </c>
      <c r="BM54" s="140" t="e">
        <f t="shared" si="11"/>
        <v>#N/A</v>
      </c>
      <c r="BN54" s="140" t="e">
        <f t="shared" si="12"/>
        <v>#N/A</v>
      </c>
      <c r="BO54" s="140">
        <f t="shared" si="13"/>
        <v>0</v>
      </c>
      <c r="BP54" s="140">
        <f t="shared" si="14"/>
        <v>0</v>
      </c>
      <c r="BQ54" s="140">
        <f t="shared" si="15"/>
        <v>0</v>
      </c>
      <c r="CA54" s="140" t="str">
        <f t="shared" si="19"/>
        <v/>
      </c>
      <c r="CB54" s="146" t="str">
        <f t="shared" si="34"/>
        <v/>
      </c>
      <c r="CC54" s="146" t="str">
        <f t="shared" si="35"/>
        <v/>
      </c>
      <c r="CD54" s="146" t="str">
        <f t="shared" si="36"/>
        <v/>
      </c>
      <c r="CE54" s="146" t="str">
        <f t="shared" si="37"/>
        <v/>
      </c>
      <c r="CF54" s="146" t="str">
        <f t="shared" si="38"/>
        <v/>
      </c>
      <c r="CG54" s="146" t="str">
        <f t="shared" si="20"/>
        <v/>
      </c>
      <c r="CH54" s="146" t="str">
        <f t="shared" si="21"/>
        <v/>
      </c>
      <c r="CI54" s="146" t="str">
        <f t="shared" si="22"/>
        <v/>
      </c>
      <c r="CL54" s="155"/>
      <c r="CQ54" s="140">
        <v>221</v>
      </c>
      <c r="DA54" t="str">
        <f t="shared" si="39"/>
        <v/>
      </c>
      <c r="DB54" t="str">
        <f t="shared" si="23"/>
        <v/>
      </c>
      <c r="DC54" t="str">
        <f t="shared" si="24"/>
        <v/>
      </c>
      <c r="DD54" t="str">
        <f t="shared" si="25"/>
        <v/>
      </c>
      <c r="DE54" t="str">
        <f t="shared" si="26"/>
        <v/>
      </c>
      <c r="DF54" t="str">
        <f t="shared" si="40"/>
        <v/>
      </c>
      <c r="DG54" t="str">
        <f t="shared" si="27"/>
        <v/>
      </c>
      <c r="DH54" s="140" t="str">
        <f t="shared" si="44"/>
        <v/>
      </c>
      <c r="DI54" t="str">
        <f t="shared" si="41"/>
        <v/>
      </c>
      <c r="DK54" t="str">
        <f t="shared" si="29"/>
        <v/>
      </c>
      <c r="DM54" s="158"/>
      <c r="DR54">
        <f t="shared" si="42"/>
        <v>0</v>
      </c>
      <c r="DS54" t="e">
        <f t="shared" si="30"/>
        <v>#NUM!</v>
      </c>
      <c r="DT54">
        <v>53</v>
      </c>
      <c r="DV54" s="151" t="str">
        <f>IF($DK54="","",IF(VLOOKUP($DK54,'CR AP'!D$17:J$33,6,0)="",VLOOKUP($DK54,'CR AP'!D$17:J$33,4,0),VLOOKUP($DK54,'CR AP'!D$17:J$33,6,0)))</f>
        <v/>
      </c>
      <c r="DW54" s="151" t="str">
        <f>IF($DK54="","",IF(VLOOKUP($DK54,'CR AP'!D$17:M$33,5,0)="",VLOOKUP($DK54,'CR AP'!D$17:M$33,4,0),VLOOKUP($DK54,'CR AP'!D$17:M$33,5,0)))</f>
        <v/>
      </c>
      <c r="DX54" s="151" t="str">
        <f>IF('CR AP'!I59="Agrar Basis",DW54,DV54)</f>
        <v/>
      </c>
      <c r="ED54" s="151"/>
    </row>
    <row r="55" spans="1:134" x14ac:dyDescent="0.2">
      <c r="A55" s="140">
        <f t="shared" si="31"/>
        <v>1</v>
      </c>
      <c r="B55" s="140">
        <f>SUM(A$2:A55)</f>
        <v>54</v>
      </c>
      <c r="C55" s="140">
        <f t="shared" si="43"/>
        <v>54</v>
      </c>
      <c r="D55" s="140">
        <f>'CR AP'!A207</f>
        <v>0</v>
      </c>
      <c r="E55" s="140">
        <f>'CR AP'!B207</f>
        <v>0</v>
      </c>
      <c r="F55" s="144">
        <f>'CR AP'!D207</f>
        <v>0</v>
      </c>
      <c r="G55" s="144">
        <f>'CR AP'!E207</f>
        <v>0</v>
      </c>
      <c r="H55" s="144">
        <f>'CR AP'!F207</f>
        <v>0</v>
      </c>
      <c r="I55" s="144">
        <f>'CR AP'!G207</f>
        <v>0</v>
      </c>
      <c r="J55" s="153">
        <f>'CR AP'!H207</f>
        <v>0</v>
      </c>
      <c r="K55" s="144">
        <f>'CR AP'!I207</f>
        <v>0</v>
      </c>
      <c r="L55" s="153">
        <f>'CR AP'!J207</f>
        <v>0</v>
      </c>
      <c r="M55" s="140">
        <f t="shared" si="32"/>
        <v>0</v>
      </c>
      <c r="N55" s="140">
        <f t="shared" si="33"/>
        <v>0</v>
      </c>
      <c r="O55" s="140" t="e">
        <f t="shared" si="16"/>
        <v>#N/A</v>
      </c>
      <c r="P55" s="140" t="e">
        <f t="shared" si="17"/>
        <v>#N/A</v>
      </c>
      <c r="Q55" s="153">
        <f>'CR AP'!J207</f>
        <v>0</v>
      </c>
      <c r="R55" s="140">
        <f>'CR AP'!L207</f>
        <v>0</v>
      </c>
      <c r="S55" s="140">
        <f>'CR AP'!M207</f>
        <v>0</v>
      </c>
      <c r="AA55" s="142">
        <v>234</v>
      </c>
      <c r="AB55" s="142" t="s">
        <v>1437</v>
      </c>
      <c r="AC55" s="154">
        <v>234</v>
      </c>
      <c r="AD55" s="140">
        <v>238</v>
      </c>
      <c r="AF55" s="144">
        <v>238</v>
      </c>
      <c r="AG55" s="140" t="s">
        <v>1438</v>
      </c>
      <c r="BA55" s="140">
        <f t="shared" si="18"/>
        <v>54</v>
      </c>
      <c r="BB55" s="140">
        <f t="shared" si="0"/>
        <v>0</v>
      </c>
      <c r="BC55" s="140">
        <f t="shared" si="1"/>
        <v>0</v>
      </c>
      <c r="BD55" s="140">
        <f t="shared" si="2"/>
        <v>0</v>
      </c>
      <c r="BE55" s="140">
        <f t="shared" si="3"/>
        <v>0</v>
      </c>
      <c r="BF55" s="144">
        <f t="shared" si="4"/>
        <v>0</v>
      </c>
      <c r="BG55" s="140">
        <f t="shared" si="5"/>
        <v>0</v>
      </c>
      <c r="BH55" s="140">
        <f t="shared" si="6"/>
        <v>0</v>
      </c>
      <c r="BI55" s="140">
        <f t="shared" si="7"/>
        <v>0</v>
      </c>
      <c r="BJ55" s="140">
        <f t="shared" si="8"/>
        <v>0</v>
      </c>
      <c r="BK55" s="140">
        <f t="shared" si="9"/>
        <v>0</v>
      </c>
      <c r="BL55" s="140">
        <f t="shared" si="10"/>
        <v>0</v>
      </c>
      <c r="BM55" s="140" t="e">
        <f t="shared" si="11"/>
        <v>#N/A</v>
      </c>
      <c r="BN55" s="140" t="e">
        <f t="shared" si="12"/>
        <v>#N/A</v>
      </c>
      <c r="BO55" s="140">
        <f t="shared" si="13"/>
        <v>0</v>
      </c>
      <c r="BP55" s="140">
        <f t="shared" si="14"/>
        <v>0</v>
      </c>
      <c r="BQ55" s="140">
        <f t="shared" si="15"/>
        <v>0</v>
      </c>
      <c r="CA55" s="140" t="str">
        <f t="shared" si="19"/>
        <v/>
      </c>
      <c r="CB55" s="146" t="str">
        <f t="shared" si="34"/>
        <v/>
      </c>
      <c r="CC55" s="146" t="str">
        <f t="shared" si="35"/>
        <v/>
      </c>
      <c r="CD55" s="146" t="str">
        <f t="shared" si="36"/>
        <v/>
      </c>
      <c r="CE55" s="146" t="str">
        <f t="shared" si="37"/>
        <v/>
      </c>
      <c r="CF55" s="146" t="str">
        <f t="shared" si="38"/>
        <v/>
      </c>
      <c r="CG55" s="146" t="str">
        <f t="shared" si="20"/>
        <v/>
      </c>
      <c r="CH55" s="146" t="str">
        <f t="shared" si="21"/>
        <v/>
      </c>
      <c r="CI55" s="146" t="str">
        <f t="shared" si="22"/>
        <v/>
      </c>
      <c r="CL55" s="155"/>
      <c r="CQ55" s="140">
        <v>220</v>
      </c>
      <c r="DA55" t="str">
        <f t="shared" si="39"/>
        <v/>
      </c>
      <c r="DB55" t="str">
        <f t="shared" si="23"/>
        <v/>
      </c>
      <c r="DC55" t="str">
        <f t="shared" si="24"/>
        <v/>
      </c>
      <c r="DD55" t="str">
        <f t="shared" si="25"/>
        <v/>
      </c>
      <c r="DE55" t="str">
        <f t="shared" si="26"/>
        <v/>
      </c>
      <c r="DF55" t="str">
        <f t="shared" si="40"/>
        <v/>
      </c>
      <c r="DG55" t="str">
        <f t="shared" si="27"/>
        <v/>
      </c>
      <c r="DH55" s="140" t="str">
        <f t="shared" si="44"/>
        <v/>
      </c>
      <c r="DI55" t="str">
        <f t="shared" si="41"/>
        <v/>
      </c>
      <c r="DK55" t="str">
        <f t="shared" si="29"/>
        <v/>
      </c>
      <c r="DM55" s="158"/>
      <c r="DR55">
        <f t="shared" si="42"/>
        <v>0</v>
      </c>
      <c r="DS55" t="e">
        <f t="shared" si="30"/>
        <v>#NUM!</v>
      </c>
      <c r="DT55">
        <v>54</v>
      </c>
      <c r="DV55" s="151" t="str">
        <f>IF($DK55="","",IF(VLOOKUP($DK55,'CR AP'!D$17:J$33,6,0)="",VLOOKUP($DK55,'CR AP'!D$17:J$33,4,0),VLOOKUP($DK55,'CR AP'!D$17:J$33,6,0)))</f>
        <v/>
      </c>
      <c r="DW55" s="151" t="str">
        <f>IF($DK55="","",IF(VLOOKUP($DK55,'CR AP'!D$17:M$33,5,0)="",VLOOKUP($DK55,'CR AP'!D$17:M$33,4,0),VLOOKUP($DK55,'CR AP'!D$17:M$33,5,0)))</f>
        <v/>
      </c>
      <c r="DX55" s="151" t="str">
        <f>IF('CR AP'!I60="Agrar Basis",DW55,DV55)</f>
        <v/>
      </c>
      <c r="ED55" s="151"/>
    </row>
    <row r="56" spans="1:134" x14ac:dyDescent="0.2">
      <c r="A56" s="140">
        <f t="shared" si="31"/>
        <v>1</v>
      </c>
      <c r="B56" s="140">
        <f>SUM(A$2:A56)</f>
        <v>55</v>
      </c>
      <c r="C56" s="140">
        <f t="shared" si="43"/>
        <v>55</v>
      </c>
      <c r="D56" s="140">
        <f>'CR AP'!A208</f>
        <v>0</v>
      </c>
      <c r="E56" s="140">
        <f>'CR AP'!B208</f>
        <v>0</v>
      </c>
      <c r="F56" s="144">
        <f>'CR AP'!D208</f>
        <v>0</v>
      </c>
      <c r="G56" s="144">
        <f>'CR AP'!E208</f>
        <v>0</v>
      </c>
      <c r="H56" s="144">
        <f>'CR AP'!F208</f>
        <v>0</v>
      </c>
      <c r="I56" s="144">
        <f>'CR AP'!G208</f>
        <v>0</v>
      </c>
      <c r="J56" s="153">
        <f>'CR AP'!H208</f>
        <v>0</v>
      </c>
      <c r="K56" s="144">
        <f>'CR AP'!I208</f>
        <v>0</v>
      </c>
      <c r="L56" s="153">
        <f>'CR AP'!J208</f>
        <v>0</v>
      </c>
      <c r="M56" s="140">
        <f t="shared" si="32"/>
        <v>0</v>
      </c>
      <c r="N56" s="140">
        <f t="shared" si="33"/>
        <v>0</v>
      </c>
      <c r="O56" s="140" t="e">
        <f t="shared" si="16"/>
        <v>#N/A</v>
      </c>
      <c r="P56" s="140" t="e">
        <f t="shared" si="17"/>
        <v>#N/A</v>
      </c>
      <c r="Q56" s="153">
        <f>'CR AP'!J208</f>
        <v>0</v>
      </c>
      <c r="R56" s="140">
        <f>'CR AP'!L208</f>
        <v>0</v>
      </c>
      <c r="S56" s="140">
        <f>'CR AP'!M208</f>
        <v>0</v>
      </c>
      <c r="AA56" s="142">
        <v>235</v>
      </c>
      <c r="AB56" s="142" t="s">
        <v>1439</v>
      </c>
      <c r="AC56" s="154">
        <v>235</v>
      </c>
      <c r="AD56" s="140">
        <v>246</v>
      </c>
      <c r="AF56" s="144">
        <v>246</v>
      </c>
      <c r="AG56" s="140" t="s">
        <v>133</v>
      </c>
      <c r="BA56" s="140">
        <f t="shared" si="18"/>
        <v>55</v>
      </c>
      <c r="BB56" s="140">
        <f t="shared" si="0"/>
        <v>0</v>
      </c>
      <c r="BC56" s="140">
        <f t="shared" si="1"/>
        <v>0</v>
      </c>
      <c r="BD56" s="140">
        <f t="shared" si="2"/>
        <v>0</v>
      </c>
      <c r="BE56" s="140">
        <f t="shared" si="3"/>
        <v>0</v>
      </c>
      <c r="BF56" s="144">
        <f t="shared" si="4"/>
        <v>0</v>
      </c>
      <c r="BG56" s="140">
        <f t="shared" si="5"/>
        <v>0</v>
      </c>
      <c r="BH56" s="140">
        <f t="shared" si="6"/>
        <v>0</v>
      </c>
      <c r="BI56" s="140">
        <f t="shared" si="7"/>
        <v>0</v>
      </c>
      <c r="BJ56" s="140">
        <f t="shared" si="8"/>
        <v>0</v>
      </c>
      <c r="BK56" s="140">
        <f t="shared" si="9"/>
        <v>0</v>
      </c>
      <c r="BL56" s="140">
        <f t="shared" si="10"/>
        <v>0</v>
      </c>
      <c r="BM56" s="140" t="e">
        <f t="shared" si="11"/>
        <v>#N/A</v>
      </c>
      <c r="BN56" s="140" t="e">
        <f t="shared" si="12"/>
        <v>#N/A</v>
      </c>
      <c r="BO56" s="140">
        <f t="shared" si="13"/>
        <v>0</v>
      </c>
      <c r="BP56" s="140">
        <f t="shared" si="14"/>
        <v>0</v>
      </c>
      <c r="BQ56" s="140">
        <f t="shared" si="15"/>
        <v>0</v>
      </c>
      <c r="CA56" s="140" t="str">
        <f t="shared" si="19"/>
        <v/>
      </c>
      <c r="CB56" s="146" t="str">
        <f t="shared" si="34"/>
        <v/>
      </c>
      <c r="CC56" s="146" t="str">
        <f t="shared" si="35"/>
        <v/>
      </c>
      <c r="CD56" s="146" t="str">
        <f t="shared" si="36"/>
        <v/>
      </c>
      <c r="CE56" s="146" t="str">
        <f t="shared" si="37"/>
        <v/>
      </c>
      <c r="CF56" s="146" t="str">
        <f t="shared" si="38"/>
        <v/>
      </c>
      <c r="CG56" s="146" t="str">
        <f t="shared" si="20"/>
        <v/>
      </c>
      <c r="CH56" s="146" t="str">
        <f t="shared" si="21"/>
        <v/>
      </c>
      <c r="CI56" s="146" t="str">
        <f t="shared" si="22"/>
        <v/>
      </c>
      <c r="CL56" s="155"/>
      <c r="CQ56" s="140">
        <v>219</v>
      </c>
      <c r="DA56" t="str">
        <f t="shared" si="39"/>
        <v/>
      </c>
      <c r="DB56" t="str">
        <f t="shared" si="23"/>
        <v/>
      </c>
      <c r="DC56" t="str">
        <f t="shared" si="24"/>
        <v/>
      </c>
      <c r="DD56" t="str">
        <f t="shared" si="25"/>
        <v/>
      </c>
      <c r="DE56" t="str">
        <f t="shared" si="26"/>
        <v/>
      </c>
      <c r="DF56" t="str">
        <f t="shared" si="40"/>
        <v/>
      </c>
      <c r="DG56" t="str">
        <f t="shared" si="27"/>
        <v/>
      </c>
      <c r="DH56" s="140" t="str">
        <f t="shared" si="44"/>
        <v/>
      </c>
      <c r="DI56" t="str">
        <f t="shared" si="41"/>
        <v/>
      </c>
      <c r="DK56" t="str">
        <f t="shared" si="29"/>
        <v/>
      </c>
      <c r="DM56" s="158"/>
      <c r="DR56">
        <f t="shared" si="42"/>
        <v>0</v>
      </c>
      <c r="DS56" t="e">
        <f t="shared" si="30"/>
        <v>#NUM!</v>
      </c>
      <c r="DT56">
        <v>55</v>
      </c>
      <c r="DV56" s="151" t="str">
        <f>IF($DK56="","",IF(VLOOKUP($DK56,'CR AP'!D$17:J$33,6,0)="",VLOOKUP($DK56,'CR AP'!D$17:J$33,4,0),VLOOKUP($DK56,'CR AP'!D$17:J$33,6,0)))</f>
        <v/>
      </c>
      <c r="DW56" s="151" t="str">
        <f>IF($DK56="","",IF(VLOOKUP($DK56,'CR AP'!D$17:M$33,5,0)="",VLOOKUP($DK56,'CR AP'!D$17:M$33,4,0),VLOOKUP($DK56,'CR AP'!D$17:M$33,5,0)))</f>
        <v/>
      </c>
      <c r="DX56" s="151" t="str">
        <f>IF('CR AP'!I61="Agrar Basis",DW56,DV56)</f>
        <v/>
      </c>
      <c r="ED56" s="151"/>
    </row>
    <row r="57" spans="1:134" x14ac:dyDescent="0.2">
      <c r="A57" s="140">
        <f t="shared" si="31"/>
        <v>1</v>
      </c>
      <c r="B57" s="140">
        <f>SUM(A$2:A57)</f>
        <v>56</v>
      </c>
      <c r="C57" s="140">
        <f t="shared" si="43"/>
        <v>56</v>
      </c>
      <c r="D57" s="140">
        <f>'CR AP'!A209</f>
        <v>0</v>
      </c>
      <c r="E57" s="140">
        <f>'CR AP'!B209</f>
        <v>0</v>
      </c>
      <c r="F57" s="144">
        <f>'CR AP'!D209</f>
        <v>0</v>
      </c>
      <c r="G57" s="144">
        <f>'CR AP'!E209</f>
        <v>0</v>
      </c>
      <c r="H57" s="144">
        <f>'CR AP'!F209</f>
        <v>0</v>
      </c>
      <c r="I57" s="144">
        <f>'CR AP'!G209</f>
        <v>0</v>
      </c>
      <c r="J57" s="153">
        <f>'CR AP'!H209</f>
        <v>0</v>
      </c>
      <c r="K57" s="144">
        <f>'CR AP'!I209</f>
        <v>0</v>
      </c>
      <c r="L57" s="153">
        <f>'CR AP'!J209</f>
        <v>0</v>
      </c>
      <c r="M57" s="140">
        <f t="shared" si="32"/>
        <v>0</v>
      </c>
      <c r="N57" s="140">
        <f t="shared" si="33"/>
        <v>0</v>
      </c>
      <c r="O57" s="140" t="e">
        <f t="shared" si="16"/>
        <v>#N/A</v>
      </c>
      <c r="P57" s="140" t="e">
        <f t="shared" si="17"/>
        <v>#N/A</v>
      </c>
      <c r="Q57" s="153">
        <f>'CR AP'!J209</f>
        <v>0</v>
      </c>
      <c r="R57" s="140">
        <f>'CR AP'!L209</f>
        <v>0</v>
      </c>
      <c r="S57" s="140">
        <f>'CR AP'!M209</f>
        <v>0</v>
      </c>
      <c r="AA57" s="142">
        <v>236</v>
      </c>
      <c r="AB57" s="142" t="s">
        <v>1440</v>
      </c>
      <c r="AC57" s="154">
        <v>236</v>
      </c>
      <c r="AD57" s="140">
        <v>247</v>
      </c>
      <c r="AF57" s="144">
        <v>247</v>
      </c>
      <c r="AG57" s="140" t="s">
        <v>1441</v>
      </c>
      <c r="BA57" s="140">
        <f t="shared" si="18"/>
        <v>56</v>
      </c>
      <c r="BB57" s="140">
        <f t="shared" si="0"/>
        <v>0</v>
      </c>
      <c r="BC57" s="140">
        <f t="shared" si="1"/>
        <v>0</v>
      </c>
      <c r="BD57" s="140">
        <f t="shared" si="2"/>
        <v>0</v>
      </c>
      <c r="BE57" s="140">
        <f t="shared" si="3"/>
        <v>0</v>
      </c>
      <c r="BF57" s="144">
        <f t="shared" si="4"/>
        <v>0</v>
      </c>
      <c r="BG57" s="140">
        <f t="shared" si="5"/>
        <v>0</v>
      </c>
      <c r="BH57" s="140">
        <f t="shared" si="6"/>
        <v>0</v>
      </c>
      <c r="BI57" s="140">
        <f t="shared" si="7"/>
        <v>0</v>
      </c>
      <c r="BJ57" s="140">
        <f t="shared" si="8"/>
        <v>0</v>
      </c>
      <c r="BK57" s="140">
        <f t="shared" si="9"/>
        <v>0</v>
      </c>
      <c r="BL57" s="140">
        <f t="shared" si="10"/>
        <v>0</v>
      </c>
      <c r="BM57" s="140" t="e">
        <f t="shared" si="11"/>
        <v>#N/A</v>
      </c>
      <c r="BN57" s="140" t="e">
        <f t="shared" si="12"/>
        <v>#N/A</v>
      </c>
      <c r="BO57" s="140">
        <f t="shared" si="13"/>
        <v>0</v>
      </c>
      <c r="BP57" s="140">
        <f t="shared" si="14"/>
        <v>0</v>
      </c>
      <c r="BQ57" s="140">
        <f t="shared" si="15"/>
        <v>0</v>
      </c>
      <c r="CA57" s="140" t="str">
        <f t="shared" si="19"/>
        <v/>
      </c>
      <c r="CB57" s="146" t="str">
        <f t="shared" si="34"/>
        <v/>
      </c>
      <c r="CC57" s="146" t="str">
        <f t="shared" si="35"/>
        <v/>
      </c>
      <c r="CD57" s="146" t="str">
        <f t="shared" si="36"/>
        <v/>
      </c>
      <c r="CE57" s="146" t="str">
        <f t="shared" si="37"/>
        <v/>
      </c>
      <c r="CF57" s="146" t="str">
        <f t="shared" si="38"/>
        <v/>
      </c>
      <c r="CG57" s="146" t="str">
        <f t="shared" si="20"/>
        <v/>
      </c>
      <c r="CH57" s="146" t="str">
        <f t="shared" si="21"/>
        <v/>
      </c>
      <c r="CI57" s="146" t="str">
        <f t="shared" si="22"/>
        <v/>
      </c>
      <c r="CL57" s="155"/>
      <c r="CQ57" s="140">
        <v>218</v>
      </c>
      <c r="DA57" t="str">
        <f t="shared" si="39"/>
        <v/>
      </c>
      <c r="DB57" t="str">
        <f t="shared" si="23"/>
        <v/>
      </c>
      <c r="DC57" t="str">
        <f t="shared" si="24"/>
        <v/>
      </c>
      <c r="DD57" t="str">
        <f t="shared" si="25"/>
        <v/>
      </c>
      <c r="DE57" t="str">
        <f t="shared" si="26"/>
        <v/>
      </c>
      <c r="DF57" t="str">
        <f t="shared" si="40"/>
        <v/>
      </c>
      <c r="DG57" t="str">
        <f t="shared" si="27"/>
        <v/>
      </c>
      <c r="DH57" s="140" t="str">
        <f t="shared" si="44"/>
        <v/>
      </c>
      <c r="DI57" t="str">
        <f t="shared" si="41"/>
        <v/>
      </c>
      <c r="DK57" t="str">
        <f t="shared" si="29"/>
        <v/>
      </c>
      <c r="DM57" s="158"/>
      <c r="DR57">
        <f t="shared" si="42"/>
        <v>0</v>
      </c>
      <c r="DS57" t="e">
        <f t="shared" si="30"/>
        <v>#NUM!</v>
      </c>
      <c r="DT57">
        <v>56</v>
      </c>
      <c r="DV57" s="151" t="str">
        <f>IF($DK57="","",IF(VLOOKUP($DK57,'CR AP'!D$17:J$33,6,0)="",VLOOKUP($DK57,'CR AP'!D$17:J$33,4,0),VLOOKUP($DK57,'CR AP'!D$17:J$33,6,0)))</f>
        <v/>
      </c>
      <c r="DW57" s="151" t="str">
        <f>IF($DK57="","",IF(VLOOKUP($DK57,'CR AP'!D$17:M$33,5,0)="",VLOOKUP($DK57,'CR AP'!D$17:M$33,4,0),VLOOKUP($DK57,'CR AP'!D$17:M$33,5,0)))</f>
        <v/>
      </c>
      <c r="DX57" s="151" t="str">
        <f>IF('CR AP'!I62="Agrar Basis",DW57,DV57)</f>
        <v/>
      </c>
      <c r="ED57" s="151"/>
    </row>
    <row r="58" spans="1:134" x14ac:dyDescent="0.2">
      <c r="A58" s="140">
        <f t="shared" si="31"/>
        <v>1</v>
      </c>
      <c r="B58" s="140">
        <f>SUM(A$2:A58)</f>
        <v>57</v>
      </c>
      <c r="C58" s="140">
        <f t="shared" si="43"/>
        <v>57</v>
      </c>
      <c r="D58" s="140">
        <f>'CR AP'!A210</f>
        <v>0</v>
      </c>
      <c r="E58" s="140">
        <f>'CR AP'!B210</f>
        <v>0</v>
      </c>
      <c r="F58" s="144">
        <f>'CR AP'!D210</f>
        <v>0</v>
      </c>
      <c r="G58" s="144">
        <f>'CR AP'!E210</f>
        <v>0</v>
      </c>
      <c r="H58" s="144">
        <f>'CR AP'!F210</f>
        <v>0</v>
      </c>
      <c r="I58" s="144">
        <f>'CR AP'!G210</f>
        <v>0</v>
      </c>
      <c r="J58" s="153">
        <f>'CR AP'!H210</f>
        <v>0</v>
      </c>
      <c r="K58" s="144">
        <f>'CR AP'!I210</f>
        <v>0</v>
      </c>
      <c r="L58" s="153">
        <f>'CR AP'!J210</f>
        <v>0</v>
      </c>
      <c r="M58" s="140">
        <f t="shared" si="32"/>
        <v>0</v>
      </c>
      <c r="N58" s="140">
        <f t="shared" si="33"/>
        <v>0</v>
      </c>
      <c r="O58" s="140" t="e">
        <f t="shared" si="16"/>
        <v>#N/A</v>
      </c>
      <c r="P58" s="140" t="e">
        <f t="shared" si="17"/>
        <v>#N/A</v>
      </c>
      <c r="Q58" s="153">
        <f>'CR AP'!J210</f>
        <v>0</v>
      </c>
      <c r="R58" s="140">
        <f>'CR AP'!L210</f>
        <v>0</v>
      </c>
      <c r="S58" s="140">
        <f>'CR AP'!M210</f>
        <v>0</v>
      </c>
      <c r="AA58" s="142">
        <v>237</v>
      </c>
      <c r="AB58" s="142" t="s">
        <v>1442</v>
      </c>
      <c r="AC58" s="154">
        <v>237</v>
      </c>
      <c r="AD58" s="140">
        <v>248</v>
      </c>
      <c r="AE58" s="140">
        <v>3</v>
      </c>
      <c r="AF58" s="144">
        <v>248</v>
      </c>
      <c r="AG58" s="140" t="s">
        <v>1443</v>
      </c>
      <c r="BA58" s="140">
        <f t="shared" si="18"/>
        <v>57</v>
      </c>
      <c r="BB58" s="140">
        <f t="shared" si="0"/>
        <v>0</v>
      </c>
      <c r="BC58" s="140">
        <f t="shared" si="1"/>
        <v>0</v>
      </c>
      <c r="BD58" s="140">
        <f t="shared" si="2"/>
        <v>0</v>
      </c>
      <c r="BE58" s="140">
        <f t="shared" si="3"/>
        <v>0</v>
      </c>
      <c r="BF58" s="144">
        <f t="shared" si="4"/>
        <v>0</v>
      </c>
      <c r="BG58" s="140">
        <f t="shared" si="5"/>
        <v>0</v>
      </c>
      <c r="BH58" s="140">
        <f t="shared" si="6"/>
        <v>0</v>
      </c>
      <c r="BI58" s="140">
        <f t="shared" si="7"/>
        <v>0</v>
      </c>
      <c r="BJ58" s="140">
        <f t="shared" si="8"/>
        <v>0</v>
      </c>
      <c r="BK58" s="140">
        <f t="shared" si="9"/>
        <v>0</v>
      </c>
      <c r="BL58" s="140">
        <f t="shared" si="10"/>
        <v>0</v>
      </c>
      <c r="BM58" s="140" t="e">
        <f t="shared" si="11"/>
        <v>#N/A</v>
      </c>
      <c r="BN58" s="140" t="e">
        <f t="shared" si="12"/>
        <v>#N/A</v>
      </c>
      <c r="BO58" s="140">
        <f t="shared" si="13"/>
        <v>0</v>
      </c>
      <c r="BP58" s="140">
        <f t="shared" si="14"/>
        <v>0</v>
      </c>
      <c r="BQ58" s="140">
        <f t="shared" si="15"/>
        <v>0</v>
      </c>
      <c r="CA58" s="140" t="str">
        <f t="shared" si="19"/>
        <v/>
      </c>
      <c r="CB58" s="146" t="str">
        <f t="shared" si="34"/>
        <v/>
      </c>
      <c r="CC58" s="146" t="str">
        <f t="shared" si="35"/>
        <v/>
      </c>
      <c r="CD58" s="146" t="str">
        <f t="shared" si="36"/>
        <v/>
      </c>
      <c r="CE58" s="146" t="str">
        <f t="shared" si="37"/>
        <v/>
      </c>
      <c r="CF58" s="146" t="str">
        <f t="shared" si="38"/>
        <v/>
      </c>
      <c r="CG58" s="146" t="str">
        <f t="shared" si="20"/>
        <v/>
      </c>
      <c r="CH58" s="146" t="str">
        <f t="shared" si="21"/>
        <v/>
      </c>
      <c r="CI58" s="146" t="str">
        <f t="shared" si="22"/>
        <v/>
      </c>
      <c r="CL58" s="155"/>
      <c r="CQ58" s="140">
        <v>217</v>
      </c>
      <c r="DA58" t="str">
        <f t="shared" si="39"/>
        <v/>
      </c>
      <c r="DB58" t="str">
        <f t="shared" si="23"/>
        <v/>
      </c>
      <c r="DC58" t="str">
        <f t="shared" si="24"/>
        <v/>
      </c>
      <c r="DD58" t="str">
        <f t="shared" si="25"/>
        <v/>
      </c>
      <c r="DE58" t="str">
        <f t="shared" si="26"/>
        <v/>
      </c>
      <c r="DF58" t="str">
        <f t="shared" si="40"/>
        <v/>
      </c>
      <c r="DG58" t="str">
        <f t="shared" si="27"/>
        <v/>
      </c>
      <c r="DH58" s="140" t="str">
        <f t="shared" si="44"/>
        <v/>
      </c>
      <c r="DI58" t="str">
        <f t="shared" si="41"/>
        <v/>
      </c>
      <c r="DK58" t="str">
        <f t="shared" si="29"/>
        <v/>
      </c>
      <c r="DM58" s="158"/>
      <c r="DR58">
        <f t="shared" si="42"/>
        <v>0</v>
      </c>
      <c r="DS58" t="e">
        <f t="shared" si="30"/>
        <v>#NUM!</v>
      </c>
      <c r="DT58">
        <v>57</v>
      </c>
      <c r="DV58" s="151" t="str">
        <f>IF($DK58="","",IF(VLOOKUP($DK58,'CR AP'!D$17:J$33,6,0)="",VLOOKUP($DK58,'CR AP'!D$17:J$33,4,0),VLOOKUP($DK58,'CR AP'!D$17:J$33,6,0)))</f>
        <v/>
      </c>
      <c r="DW58" s="151" t="str">
        <f>IF($DK58="","",IF(VLOOKUP($DK58,'CR AP'!D$17:M$33,5,0)="",VLOOKUP($DK58,'CR AP'!D$17:M$33,4,0),VLOOKUP($DK58,'CR AP'!D$17:M$33,5,0)))</f>
        <v/>
      </c>
      <c r="DX58" s="151" t="str">
        <f>IF('CR AP'!I63="Agrar Basis",DW58,DV58)</f>
        <v/>
      </c>
      <c r="ED58" s="151"/>
    </row>
    <row r="59" spans="1:134" x14ac:dyDescent="0.2">
      <c r="A59" s="140">
        <f t="shared" si="31"/>
        <v>1</v>
      </c>
      <c r="B59" s="140">
        <f>SUM(A$2:A59)</f>
        <v>58</v>
      </c>
      <c r="C59" s="140">
        <f t="shared" si="43"/>
        <v>58</v>
      </c>
      <c r="D59" s="140">
        <f>'CR AP'!A211</f>
        <v>0</v>
      </c>
      <c r="E59" s="140">
        <f>'CR AP'!B211</f>
        <v>0</v>
      </c>
      <c r="F59" s="144">
        <f>'CR AP'!D211</f>
        <v>0</v>
      </c>
      <c r="G59" s="144">
        <f>'CR AP'!E211</f>
        <v>0</v>
      </c>
      <c r="H59" s="144">
        <f>'CR AP'!F211</f>
        <v>0</v>
      </c>
      <c r="I59" s="144">
        <f>'CR AP'!G211</f>
        <v>0</v>
      </c>
      <c r="J59" s="153">
        <f>'CR AP'!H211</f>
        <v>0</v>
      </c>
      <c r="K59" s="144">
        <f>'CR AP'!I211</f>
        <v>0</v>
      </c>
      <c r="L59" s="153">
        <f>'CR AP'!J211</f>
        <v>0</v>
      </c>
      <c r="M59" s="140">
        <f t="shared" si="32"/>
        <v>0</v>
      </c>
      <c r="N59" s="140">
        <f t="shared" si="33"/>
        <v>0</v>
      </c>
      <c r="O59" s="140" t="e">
        <f t="shared" si="16"/>
        <v>#N/A</v>
      </c>
      <c r="P59" s="140" t="e">
        <f t="shared" si="17"/>
        <v>#N/A</v>
      </c>
      <c r="Q59" s="153">
        <f>'CR AP'!J211</f>
        <v>0</v>
      </c>
      <c r="R59" s="140">
        <f>'CR AP'!L211</f>
        <v>0</v>
      </c>
      <c r="S59" s="140">
        <f>'CR AP'!M211</f>
        <v>0</v>
      </c>
      <c r="AA59" s="142">
        <v>238</v>
      </c>
      <c r="AB59" s="142" t="s">
        <v>1444</v>
      </c>
      <c r="AC59" s="154">
        <v>238</v>
      </c>
      <c r="AD59" s="140">
        <v>257</v>
      </c>
      <c r="AF59" s="144">
        <v>257</v>
      </c>
      <c r="AG59" s="140" t="s">
        <v>1445</v>
      </c>
      <c r="BA59" s="140">
        <f t="shared" si="18"/>
        <v>58</v>
      </c>
      <c r="BB59" s="140">
        <f t="shared" si="0"/>
        <v>0</v>
      </c>
      <c r="BC59" s="140">
        <f t="shared" si="1"/>
        <v>0</v>
      </c>
      <c r="BD59" s="140">
        <f t="shared" si="2"/>
        <v>0</v>
      </c>
      <c r="BE59" s="140">
        <f t="shared" si="3"/>
        <v>0</v>
      </c>
      <c r="BF59" s="144">
        <f t="shared" si="4"/>
        <v>0</v>
      </c>
      <c r="BG59" s="140">
        <f t="shared" si="5"/>
        <v>0</v>
      </c>
      <c r="BH59" s="140">
        <f t="shared" si="6"/>
        <v>0</v>
      </c>
      <c r="BI59" s="140">
        <f t="shared" si="7"/>
        <v>0</v>
      </c>
      <c r="BJ59" s="140">
        <f t="shared" si="8"/>
        <v>0</v>
      </c>
      <c r="BK59" s="140">
        <f t="shared" si="9"/>
        <v>0</v>
      </c>
      <c r="BL59" s="140">
        <f t="shared" si="10"/>
        <v>0</v>
      </c>
      <c r="BM59" s="140" t="e">
        <f t="shared" si="11"/>
        <v>#N/A</v>
      </c>
      <c r="BN59" s="140" t="e">
        <f t="shared" si="12"/>
        <v>#N/A</v>
      </c>
      <c r="BO59" s="140">
        <f t="shared" si="13"/>
        <v>0</v>
      </c>
      <c r="BP59" s="140">
        <f t="shared" si="14"/>
        <v>0</v>
      </c>
      <c r="BQ59" s="140">
        <f t="shared" si="15"/>
        <v>0</v>
      </c>
      <c r="CA59" s="140" t="str">
        <f t="shared" si="19"/>
        <v/>
      </c>
      <c r="CB59" s="146" t="str">
        <f t="shared" si="34"/>
        <v/>
      </c>
      <c r="CC59" s="146" t="str">
        <f t="shared" si="35"/>
        <v/>
      </c>
      <c r="CD59" s="146" t="str">
        <f t="shared" si="36"/>
        <v/>
      </c>
      <c r="CE59" s="146" t="str">
        <f t="shared" si="37"/>
        <v/>
      </c>
      <c r="CF59" s="146" t="str">
        <f t="shared" si="38"/>
        <v/>
      </c>
      <c r="CG59" s="146" t="str">
        <f t="shared" si="20"/>
        <v/>
      </c>
      <c r="CH59" s="146" t="str">
        <f t="shared" si="21"/>
        <v/>
      </c>
      <c r="CI59" s="146" t="str">
        <f t="shared" si="22"/>
        <v/>
      </c>
      <c r="CL59" s="155"/>
      <c r="CQ59" s="140">
        <v>216</v>
      </c>
      <c r="DA59" t="str">
        <f t="shared" si="39"/>
        <v/>
      </c>
      <c r="DB59" t="str">
        <f t="shared" si="23"/>
        <v/>
      </c>
      <c r="DC59" t="str">
        <f t="shared" si="24"/>
        <v/>
      </c>
      <c r="DD59" t="str">
        <f t="shared" si="25"/>
        <v/>
      </c>
      <c r="DE59" t="str">
        <f t="shared" si="26"/>
        <v/>
      </c>
      <c r="DF59" t="str">
        <f t="shared" si="40"/>
        <v/>
      </c>
      <c r="DG59" t="str">
        <f t="shared" si="27"/>
        <v/>
      </c>
      <c r="DH59" s="140" t="str">
        <f t="shared" si="44"/>
        <v/>
      </c>
      <c r="DI59" t="str">
        <f t="shared" si="41"/>
        <v/>
      </c>
      <c r="DK59" t="str">
        <f t="shared" si="29"/>
        <v/>
      </c>
      <c r="DM59" s="158"/>
      <c r="DR59">
        <f t="shared" si="42"/>
        <v>0</v>
      </c>
      <c r="DS59" t="e">
        <f t="shared" si="30"/>
        <v>#NUM!</v>
      </c>
      <c r="DT59">
        <v>58</v>
      </c>
      <c r="DV59" s="151" t="str">
        <f>IF($DK59="","",IF(VLOOKUP($DK59,'CR AP'!D$17:J$33,6,0)="",VLOOKUP($DK59,'CR AP'!D$17:J$33,4,0),VLOOKUP($DK59,'CR AP'!D$17:J$33,6,0)))</f>
        <v/>
      </c>
      <c r="DW59" s="151" t="str">
        <f>IF($DK59="","",IF(VLOOKUP($DK59,'CR AP'!D$17:M$33,5,0)="",VLOOKUP($DK59,'CR AP'!D$17:M$33,4,0),VLOOKUP($DK59,'CR AP'!D$17:M$33,5,0)))</f>
        <v/>
      </c>
      <c r="DX59" s="151" t="str">
        <f>IF('CR AP'!I64="Agrar Basis",DW59,DV59)</f>
        <v/>
      </c>
      <c r="ED59" s="151"/>
    </row>
    <row r="60" spans="1:134" x14ac:dyDescent="0.2">
      <c r="A60" s="140">
        <f t="shared" si="31"/>
        <v>1</v>
      </c>
      <c r="B60" s="140">
        <f>SUM(A$2:A60)</f>
        <v>59</v>
      </c>
      <c r="C60" s="140">
        <f t="shared" si="43"/>
        <v>59</v>
      </c>
      <c r="D60" s="140">
        <f>'CR AP'!A212</f>
        <v>0</v>
      </c>
      <c r="E60" s="140">
        <f>'CR AP'!B212</f>
        <v>0</v>
      </c>
      <c r="F60" s="144">
        <f>'CR AP'!D212</f>
        <v>0</v>
      </c>
      <c r="G60" s="144">
        <f>'CR AP'!E212</f>
        <v>0</v>
      </c>
      <c r="H60" s="144">
        <f>'CR AP'!F212</f>
        <v>0</v>
      </c>
      <c r="I60" s="144">
        <f>'CR AP'!G212</f>
        <v>0</v>
      </c>
      <c r="J60" s="153">
        <f>'CR AP'!H212</f>
        <v>0</v>
      </c>
      <c r="K60" s="144">
        <f>'CR AP'!I212</f>
        <v>0</v>
      </c>
      <c r="L60" s="153">
        <f>'CR AP'!J212</f>
        <v>0</v>
      </c>
      <c r="M60" s="140">
        <f t="shared" si="32"/>
        <v>0</v>
      </c>
      <c r="N60" s="140">
        <f t="shared" si="33"/>
        <v>0</v>
      </c>
      <c r="O60" s="140" t="e">
        <f t="shared" si="16"/>
        <v>#N/A</v>
      </c>
      <c r="P60" s="140" t="e">
        <f t="shared" si="17"/>
        <v>#N/A</v>
      </c>
      <c r="Q60" s="153">
        <f>'CR AP'!J212</f>
        <v>0</v>
      </c>
      <c r="R60" s="140">
        <f>'CR AP'!L212</f>
        <v>0</v>
      </c>
      <c r="S60" s="140">
        <f>'CR AP'!M212</f>
        <v>0</v>
      </c>
      <c r="AA60" s="142">
        <v>246</v>
      </c>
      <c r="AB60" s="142" t="s">
        <v>1446</v>
      </c>
      <c r="AC60" s="154">
        <v>246</v>
      </c>
      <c r="AD60" s="140">
        <v>258</v>
      </c>
      <c r="AF60" s="144">
        <v>258</v>
      </c>
      <c r="AG60" s="140" t="s">
        <v>94</v>
      </c>
      <c r="BA60" s="140">
        <f t="shared" si="18"/>
        <v>59</v>
      </c>
      <c r="BB60" s="140">
        <f t="shared" si="0"/>
        <v>0</v>
      </c>
      <c r="BC60" s="140">
        <f t="shared" si="1"/>
        <v>0</v>
      </c>
      <c r="BD60" s="140">
        <f t="shared" si="2"/>
        <v>0</v>
      </c>
      <c r="BE60" s="140">
        <f t="shared" si="3"/>
        <v>0</v>
      </c>
      <c r="BF60" s="144">
        <f t="shared" si="4"/>
        <v>0</v>
      </c>
      <c r="BG60" s="140">
        <f t="shared" si="5"/>
        <v>0</v>
      </c>
      <c r="BH60" s="140">
        <f t="shared" si="6"/>
        <v>0</v>
      </c>
      <c r="BI60" s="140">
        <f t="shared" si="7"/>
        <v>0</v>
      </c>
      <c r="BJ60" s="140">
        <f t="shared" si="8"/>
        <v>0</v>
      </c>
      <c r="BK60" s="140">
        <f t="shared" si="9"/>
        <v>0</v>
      </c>
      <c r="BL60" s="140">
        <f t="shared" si="10"/>
        <v>0</v>
      </c>
      <c r="BM60" s="140" t="e">
        <f t="shared" si="11"/>
        <v>#N/A</v>
      </c>
      <c r="BN60" s="140" t="e">
        <f t="shared" si="12"/>
        <v>#N/A</v>
      </c>
      <c r="BO60" s="140">
        <f t="shared" si="13"/>
        <v>0</v>
      </c>
      <c r="BP60" s="140">
        <f t="shared" si="14"/>
        <v>0</v>
      </c>
      <c r="BQ60" s="140">
        <f t="shared" si="15"/>
        <v>0</v>
      </c>
      <c r="CA60" s="140" t="str">
        <f t="shared" si="19"/>
        <v/>
      </c>
      <c r="CB60" s="146" t="str">
        <f t="shared" si="34"/>
        <v/>
      </c>
      <c r="CC60" s="146" t="str">
        <f t="shared" si="35"/>
        <v/>
      </c>
      <c r="CD60" s="146" t="str">
        <f t="shared" si="36"/>
        <v/>
      </c>
      <c r="CE60" s="146" t="str">
        <f t="shared" si="37"/>
        <v/>
      </c>
      <c r="CF60" s="146" t="str">
        <f t="shared" si="38"/>
        <v/>
      </c>
      <c r="CG60" s="146" t="str">
        <f t="shared" si="20"/>
        <v/>
      </c>
      <c r="CH60" s="146" t="str">
        <f t="shared" si="21"/>
        <v/>
      </c>
      <c r="CI60" s="146" t="str">
        <f t="shared" si="22"/>
        <v/>
      </c>
      <c r="CL60" s="155"/>
      <c r="CQ60" s="140">
        <v>215</v>
      </c>
      <c r="DA60" t="str">
        <f t="shared" si="39"/>
        <v/>
      </c>
      <c r="DB60" t="str">
        <f t="shared" si="23"/>
        <v/>
      </c>
      <c r="DC60" t="str">
        <f t="shared" si="24"/>
        <v/>
      </c>
      <c r="DD60" t="str">
        <f t="shared" si="25"/>
        <v/>
      </c>
      <c r="DE60" t="str">
        <f t="shared" si="26"/>
        <v/>
      </c>
      <c r="DF60" t="str">
        <f t="shared" si="40"/>
        <v/>
      </c>
      <c r="DG60" t="str">
        <f t="shared" si="27"/>
        <v/>
      </c>
      <c r="DH60" s="140" t="str">
        <f t="shared" si="44"/>
        <v/>
      </c>
      <c r="DI60" t="str">
        <f t="shared" si="41"/>
        <v/>
      </c>
      <c r="DK60" t="str">
        <f t="shared" si="29"/>
        <v/>
      </c>
      <c r="DM60" s="158"/>
      <c r="DR60">
        <f t="shared" si="42"/>
        <v>0</v>
      </c>
      <c r="DS60" t="e">
        <f t="shared" si="30"/>
        <v>#NUM!</v>
      </c>
      <c r="DT60">
        <v>59</v>
      </c>
      <c r="DV60" s="151" t="str">
        <f>IF($DK60="","",IF(VLOOKUP($DK60,'CR AP'!D$17:J$33,6,0)="",VLOOKUP($DK60,'CR AP'!D$17:J$33,4,0),VLOOKUP($DK60,'CR AP'!D$17:J$33,6,0)))</f>
        <v/>
      </c>
      <c r="DW60" s="151" t="str">
        <f>IF($DK60="","",IF(VLOOKUP($DK60,'CR AP'!D$17:M$33,5,0)="",VLOOKUP($DK60,'CR AP'!D$17:M$33,4,0),VLOOKUP($DK60,'CR AP'!D$17:M$33,5,0)))</f>
        <v/>
      </c>
      <c r="DX60" s="151" t="str">
        <f>IF('CR AP'!I65="Agrar Basis",DW60,DV60)</f>
        <v/>
      </c>
      <c r="ED60" s="151"/>
    </row>
    <row r="61" spans="1:134" x14ac:dyDescent="0.2">
      <c r="A61" s="140">
        <f t="shared" si="31"/>
        <v>1</v>
      </c>
      <c r="B61" s="140">
        <f>SUM(A$2:A61)</f>
        <v>60</v>
      </c>
      <c r="C61" s="140">
        <f t="shared" si="43"/>
        <v>60</v>
      </c>
      <c r="D61" s="140">
        <f>'CR AP'!A213</f>
        <v>0</v>
      </c>
      <c r="E61" s="140">
        <f>'CR AP'!B213</f>
        <v>0</v>
      </c>
      <c r="F61" s="144">
        <f>'CR AP'!D213</f>
        <v>0</v>
      </c>
      <c r="G61" s="144">
        <f>'CR AP'!E213</f>
        <v>0</v>
      </c>
      <c r="H61" s="144">
        <f>'CR AP'!F213</f>
        <v>0</v>
      </c>
      <c r="I61" s="144">
        <f>'CR AP'!G213</f>
        <v>0</v>
      </c>
      <c r="J61" s="153">
        <f>'CR AP'!H213</f>
        <v>0</v>
      </c>
      <c r="K61" s="144">
        <f>'CR AP'!I213</f>
        <v>0</v>
      </c>
      <c r="L61" s="153">
        <f>'CR AP'!J213</f>
        <v>0</v>
      </c>
      <c r="M61" s="140">
        <f t="shared" si="32"/>
        <v>0</v>
      </c>
      <c r="N61" s="140">
        <f t="shared" si="33"/>
        <v>0</v>
      </c>
      <c r="O61" s="140" t="e">
        <f t="shared" si="16"/>
        <v>#N/A</v>
      </c>
      <c r="P61" s="140" t="e">
        <f t="shared" si="17"/>
        <v>#N/A</v>
      </c>
      <c r="Q61" s="153">
        <f>'CR AP'!J213</f>
        <v>0</v>
      </c>
      <c r="R61" s="140">
        <f>'CR AP'!L213</f>
        <v>0</v>
      </c>
      <c r="S61" s="140">
        <f>'CR AP'!M213</f>
        <v>0</v>
      </c>
      <c r="AA61" s="142">
        <v>247</v>
      </c>
      <c r="AB61" s="142" t="s">
        <v>1447</v>
      </c>
      <c r="AC61" s="154">
        <v>247</v>
      </c>
      <c r="AD61" s="140">
        <v>259</v>
      </c>
      <c r="AE61" s="140">
        <v>1</v>
      </c>
      <c r="AF61" s="144">
        <v>259</v>
      </c>
      <c r="AG61" s="140" t="s">
        <v>98</v>
      </c>
      <c r="BA61" s="140">
        <f t="shared" si="18"/>
        <v>60</v>
      </c>
      <c r="BB61" s="140">
        <f t="shared" si="0"/>
        <v>0</v>
      </c>
      <c r="BC61" s="140">
        <f t="shared" si="1"/>
        <v>0</v>
      </c>
      <c r="BD61" s="140">
        <f t="shared" si="2"/>
        <v>0</v>
      </c>
      <c r="BE61" s="140">
        <f t="shared" si="3"/>
        <v>0</v>
      </c>
      <c r="BF61" s="144">
        <f t="shared" si="4"/>
        <v>0</v>
      </c>
      <c r="BG61" s="140">
        <f t="shared" si="5"/>
        <v>0</v>
      </c>
      <c r="BH61" s="140">
        <f t="shared" si="6"/>
        <v>0</v>
      </c>
      <c r="BI61" s="140">
        <f t="shared" si="7"/>
        <v>0</v>
      </c>
      <c r="BJ61" s="140">
        <f t="shared" si="8"/>
        <v>0</v>
      </c>
      <c r="BK61" s="140">
        <f t="shared" si="9"/>
        <v>0</v>
      </c>
      <c r="BL61" s="140">
        <f t="shared" si="10"/>
        <v>0</v>
      </c>
      <c r="BM61" s="140" t="e">
        <f t="shared" si="11"/>
        <v>#N/A</v>
      </c>
      <c r="BN61" s="140" t="e">
        <f t="shared" si="12"/>
        <v>#N/A</v>
      </c>
      <c r="BO61" s="140">
        <f t="shared" si="13"/>
        <v>0</v>
      </c>
      <c r="BP61" s="140">
        <f t="shared" si="14"/>
        <v>0</v>
      </c>
      <c r="BQ61" s="140">
        <f t="shared" si="15"/>
        <v>0</v>
      </c>
      <c r="CA61" s="140" t="str">
        <f t="shared" si="19"/>
        <v/>
      </c>
      <c r="CB61" s="146" t="str">
        <f t="shared" si="34"/>
        <v/>
      </c>
      <c r="CC61" s="146" t="str">
        <f t="shared" si="35"/>
        <v/>
      </c>
      <c r="CD61" s="146" t="str">
        <f t="shared" si="36"/>
        <v/>
      </c>
      <c r="CE61" s="146" t="str">
        <f t="shared" si="37"/>
        <v/>
      </c>
      <c r="CF61" s="146" t="str">
        <f t="shared" si="38"/>
        <v/>
      </c>
      <c r="CG61" s="146" t="str">
        <f t="shared" si="20"/>
        <v/>
      </c>
      <c r="CH61" s="146" t="str">
        <f t="shared" si="21"/>
        <v/>
      </c>
      <c r="CI61" s="146" t="str">
        <f t="shared" si="22"/>
        <v/>
      </c>
      <c r="CL61" s="155"/>
      <c r="CQ61" s="140">
        <v>214</v>
      </c>
      <c r="DA61" t="str">
        <f t="shared" si="39"/>
        <v/>
      </c>
      <c r="DB61" t="str">
        <f t="shared" si="23"/>
        <v/>
      </c>
      <c r="DC61" t="str">
        <f t="shared" si="24"/>
        <v/>
      </c>
      <c r="DD61" t="str">
        <f t="shared" si="25"/>
        <v/>
      </c>
      <c r="DE61" t="str">
        <f t="shared" si="26"/>
        <v/>
      </c>
      <c r="DF61" t="str">
        <f t="shared" si="40"/>
        <v/>
      </c>
      <c r="DG61" t="str">
        <f t="shared" si="27"/>
        <v/>
      </c>
      <c r="DH61" s="140" t="str">
        <f t="shared" si="44"/>
        <v/>
      </c>
      <c r="DI61" t="str">
        <f t="shared" si="41"/>
        <v/>
      </c>
      <c r="DK61" t="str">
        <f t="shared" si="29"/>
        <v/>
      </c>
      <c r="DM61" s="158"/>
      <c r="DR61">
        <f t="shared" si="42"/>
        <v>0</v>
      </c>
      <c r="DS61" t="e">
        <f t="shared" si="30"/>
        <v>#NUM!</v>
      </c>
      <c r="DT61">
        <v>60</v>
      </c>
      <c r="DV61" s="151" t="str">
        <f>IF($DK61="","",IF(VLOOKUP($DK61,'CR AP'!D$17:J$33,6,0)="",VLOOKUP($DK61,'CR AP'!D$17:J$33,4,0),VLOOKUP($DK61,'CR AP'!D$17:J$33,6,0)))</f>
        <v/>
      </c>
      <c r="DW61" s="151" t="str">
        <f>IF($DK61="","",IF(VLOOKUP($DK61,'CR AP'!D$17:M$33,5,0)="",VLOOKUP($DK61,'CR AP'!D$17:M$33,4,0),VLOOKUP($DK61,'CR AP'!D$17:M$33,5,0)))</f>
        <v/>
      </c>
      <c r="DX61" s="151" t="str">
        <f>IF('CR AP'!I66="Agrar Basis",DW61,DV61)</f>
        <v/>
      </c>
      <c r="ED61" s="151"/>
    </row>
    <row r="62" spans="1:134" x14ac:dyDescent="0.2">
      <c r="A62" s="140">
        <f t="shared" si="31"/>
        <v>1</v>
      </c>
      <c r="B62" s="140">
        <f>SUM(A$2:A62)</f>
        <v>61</v>
      </c>
      <c r="C62" s="140">
        <f t="shared" si="43"/>
        <v>61</v>
      </c>
      <c r="D62" s="140">
        <f>'CR AP'!A214</f>
        <v>0</v>
      </c>
      <c r="E62" s="140">
        <f>'CR AP'!B214</f>
        <v>0</v>
      </c>
      <c r="F62" s="144">
        <f>'CR AP'!D214</f>
        <v>0</v>
      </c>
      <c r="G62" s="144">
        <f>'CR AP'!E214</f>
        <v>0</v>
      </c>
      <c r="H62" s="144">
        <f>'CR AP'!F214</f>
        <v>0</v>
      </c>
      <c r="I62" s="144">
        <f>'CR AP'!G214</f>
        <v>0</v>
      </c>
      <c r="J62" s="153">
        <f>'CR AP'!H214</f>
        <v>0</v>
      </c>
      <c r="K62" s="144">
        <f>'CR AP'!I214</f>
        <v>0</v>
      </c>
      <c r="L62" s="153">
        <f>'CR AP'!J214</f>
        <v>0</v>
      </c>
      <c r="M62" s="140">
        <f t="shared" si="32"/>
        <v>0</v>
      </c>
      <c r="N62" s="140">
        <f t="shared" si="33"/>
        <v>0</v>
      </c>
      <c r="O62" s="140" t="e">
        <f t="shared" si="16"/>
        <v>#N/A</v>
      </c>
      <c r="P62" s="140" t="e">
        <f t="shared" si="17"/>
        <v>#N/A</v>
      </c>
      <c r="Q62" s="153">
        <f>'CR AP'!J214</f>
        <v>0</v>
      </c>
      <c r="R62" s="140">
        <f>'CR AP'!L214</f>
        <v>0</v>
      </c>
      <c r="S62" s="140">
        <f>'CR AP'!M214</f>
        <v>0</v>
      </c>
      <c r="AA62" s="142">
        <v>248</v>
      </c>
      <c r="AB62" s="142" t="s">
        <v>1448</v>
      </c>
      <c r="AC62" s="154">
        <v>248</v>
      </c>
      <c r="AD62" s="140">
        <v>260</v>
      </c>
      <c r="AF62" s="144">
        <v>260</v>
      </c>
      <c r="AG62" s="140" t="s">
        <v>1449</v>
      </c>
      <c r="BA62" s="140">
        <f t="shared" si="18"/>
        <v>61</v>
      </c>
      <c r="BB62" s="140">
        <f t="shared" si="0"/>
        <v>0</v>
      </c>
      <c r="BC62" s="140">
        <f t="shared" si="1"/>
        <v>0</v>
      </c>
      <c r="BD62" s="140">
        <f t="shared" si="2"/>
        <v>0</v>
      </c>
      <c r="BE62" s="140">
        <f t="shared" si="3"/>
        <v>0</v>
      </c>
      <c r="BF62" s="144">
        <f t="shared" si="4"/>
        <v>0</v>
      </c>
      <c r="BG62" s="140">
        <f t="shared" si="5"/>
        <v>0</v>
      </c>
      <c r="BH62" s="140">
        <f t="shared" si="6"/>
        <v>0</v>
      </c>
      <c r="BI62" s="140">
        <f t="shared" si="7"/>
        <v>0</v>
      </c>
      <c r="BJ62" s="140">
        <f t="shared" si="8"/>
        <v>0</v>
      </c>
      <c r="BK62" s="140">
        <f t="shared" si="9"/>
        <v>0</v>
      </c>
      <c r="BL62" s="140">
        <f t="shared" si="10"/>
        <v>0</v>
      </c>
      <c r="BM62" s="140" t="e">
        <f t="shared" si="11"/>
        <v>#N/A</v>
      </c>
      <c r="BN62" s="140" t="e">
        <f t="shared" si="12"/>
        <v>#N/A</v>
      </c>
      <c r="BO62" s="140">
        <f t="shared" si="13"/>
        <v>0</v>
      </c>
      <c r="BP62" s="140">
        <f t="shared" si="14"/>
        <v>0</v>
      </c>
      <c r="BQ62" s="140">
        <f t="shared" si="15"/>
        <v>0</v>
      </c>
      <c r="CA62" s="140" t="str">
        <f t="shared" si="19"/>
        <v/>
      </c>
      <c r="CB62" s="146" t="str">
        <f t="shared" si="34"/>
        <v/>
      </c>
      <c r="CC62" s="146" t="str">
        <f t="shared" si="35"/>
        <v/>
      </c>
      <c r="CD62" s="146" t="str">
        <f t="shared" si="36"/>
        <v/>
      </c>
      <c r="CE62" s="146" t="str">
        <f t="shared" si="37"/>
        <v/>
      </c>
      <c r="CF62" s="146" t="str">
        <f t="shared" si="38"/>
        <v/>
      </c>
      <c r="CG62" s="146" t="str">
        <f t="shared" si="20"/>
        <v/>
      </c>
      <c r="CH62" s="146" t="str">
        <f t="shared" si="21"/>
        <v/>
      </c>
      <c r="CI62" s="146" t="str">
        <f t="shared" si="22"/>
        <v/>
      </c>
      <c r="CL62" s="155"/>
      <c r="CQ62" s="140">
        <v>213</v>
      </c>
      <c r="DA62" t="str">
        <f t="shared" si="39"/>
        <v/>
      </c>
      <c r="DB62" t="str">
        <f t="shared" si="23"/>
        <v/>
      </c>
      <c r="DC62" t="str">
        <f t="shared" si="24"/>
        <v/>
      </c>
      <c r="DD62" t="str">
        <f t="shared" si="25"/>
        <v/>
      </c>
      <c r="DE62" t="str">
        <f t="shared" si="26"/>
        <v/>
      </c>
      <c r="DF62" t="str">
        <f t="shared" si="40"/>
        <v/>
      </c>
      <c r="DG62" t="str">
        <f t="shared" si="27"/>
        <v/>
      </c>
      <c r="DH62" s="140" t="str">
        <f t="shared" si="44"/>
        <v/>
      </c>
      <c r="DI62" t="str">
        <f t="shared" si="41"/>
        <v/>
      </c>
      <c r="DK62" t="str">
        <f t="shared" si="29"/>
        <v/>
      </c>
      <c r="DM62" s="158"/>
      <c r="DR62">
        <f t="shared" si="42"/>
        <v>0</v>
      </c>
      <c r="DS62" t="e">
        <f t="shared" si="30"/>
        <v>#NUM!</v>
      </c>
      <c r="DT62">
        <v>61</v>
      </c>
      <c r="DV62" s="151" t="str">
        <f>IF($DK62="","",IF(VLOOKUP($DK62,'CR AP'!D$17:J$33,6,0)="",VLOOKUP($DK62,'CR AP'!D$17:J$33,4,0),VLOOKUP($DK62,'CR AP'!D$17:J$33,6,0)))</f>
        <v/>
      </c>
      <c r="DW62" s="151" t="str">
        <f>IF($DK62="","",IF(VLOOKUP($DK62,'CR AP'!D$17:M$33,5,0)="",VLOOKUP($DK62,'CR AP'!D$17:M$33,4,0),VLOOKUP($DK62,'CR AP'!D$17:M$33,5,0)))</f>
        <v/>
      </c>
      <c r="DX62" s="151" t="str">
        <f>IF('CR AP'!I67="Agrar Basis",DW62,DV62)</f>
        <v/>
      </c>
      <c r="ED62" s="151"/>
    </row>
    <row r="63" spans="1:134" x14ac:dyDescent="0.2">
      <c r="A63" s="140">
        <f t="shared" si="31"/>
        <v>1</v>
      </c>
      <c r="B63" s="140">
        <f>SUM(A$2:A63)</f>
        <v>62</v>
      </c>
      <c r="C63" s="140">
        <f t="shared" si="43"/>
        <v>62</v>
      </c>
      <c r="D63" s="140">
        <f>'CR AP'!A215</f>
        <v>0</v>
      </c>
      <c r="E63" s="140">
        <f>'CR AP'!B215</f>
        <v>0</v>
      </c>
      <c r="F63" s="144">
        <f>'CR AP'!D215</f>
        <v>0</v>
      </c>
      <c r="G63" s="144">
        <f>'CR AP'!E215</f>
        <v>0</v>
      </c>
      <c r="H63" s="144">
        <f>'CR AP'!F215</f>
        <v>0</v>
      </c>
      <c r="I63" s="144">
        <f>'CR AP'!G215</f>
        <v>0</v>
      </c>
      <c r="J63" s="153">
        <f>'CR AP'!H215</f>
        <v>0</v>
      </c>
      <c r="K63" s="144">
        <f>'CR AP'!I215</f>
        <v>0</v>
      </c>
      <c r="L63" s="153">
        <f>'CR AP'!J215</f>
        <v>0</v>
      </c>
      <c r="M63" s="140">
        <f t="shared" si="32"/>
        <v>0</v>
      </c>
      <c r="N63" s="140">
        <f t="shared" si="33"/>
        <v>0</v>
      </c>
      <c r="O63" s="140" t="e">
        <f t="shared" si="16"/>
        <v>#N/A</v>
      </c>
      <c r="P63" s="140" t="e">
        <f t="shared" si="17"/>
        <v>#N/A</v>
      </c>
      <c r="Q63" s="153">
        <f>'CR AP'!J215</f>
        <v>0</v>
      </c>
      <c r="R63" s="140">
        <f>'CR AP'!L215</f>
        <v>0</v>
      </c>
      <c r="S63" s="140">
        <f>'CR AP'!M215</f>
        <v>0</v>
      </c>
      <c r="AA63" s="142">
        <v>257</v>
      </c>
      <c r="AB63" s="142" t="s">
        <v>1450</v>
      </c>
      <c r="AC63" s="154">
        <v>257</v>
      </c>
      <c r="AD63" s="140">
        <v>261</v>
      </c>
      <c r="AE63" s="140">
        <v>2</v>
      </c>
      <c r="AF63" s="144">
        <v>261</v>
      </c>
      <c r="AG63" s="140" t="s">
        <v>1451</v>
      </c>
      <c r="BA63" s="140">
        <f t="shared" si="18"/>
        <v>62</v>
      </c>
      <c r="BB63" s="140">
        <f t="shared" si="0"/>
        <v>0</v>
      </c>
      <c r="BC63" s="140">
        <f t="shared" si="1"/>
        <v>0</v>
      </c>
      <c r="BD63" s="140">
        <f t="shared" si="2"/>
        <v>0</v>
      </c>
      <c r="BE63" s="140">
        <f t="shared" si="3"/>
        <v>0</v>
      </c>
      <c r="BF63" s="144">
        <f t="shared" si="4"/>
        <v>0</v>
      </c>
      <c r="BG63" s="140">
        <f t="shared" si="5"/>
        <v>0</v>
      </c>
      <c r="BH63" s="140">
        <f t="shared" si="6"/>
        <v>0</v>
      </c>
      <c r="BI63" s="140">
        <f t="shared" si="7"/>
        <v>0</v>
      </c>
      <c r="BJ63" s="140">
        <f t="shared" si="8"/>
        <v>0</v>
      </c>
      <c r="BK63" s="140">
        <f t="shared" si="9"/>
        <v>0</v>
      </c>
      <c r="BL63" s="140">
        <f t="shared" si="10"/>
        <v>0</v>
      </c>
      <c r="BM63" s="140" t="e">
        <f t="shared" si="11"/>
        <v>#N/A</v>
      </c>
      <c r="BN63" s="140" t="e">
        <f t="shared" si="12"/>
        <v>#N/A</v>
      </c>
      <c r="BO63" s="140">
        <f t="shared" si="13"/>
        <v>0</v>
      </c>
      <c r="BP63" s="140">
        <f t="shared" si="14"/>
        <v>0</v>
      </c>
      <c r="BQ63" s="140">
        <f t="shared" si="15"/>
        <v>0</v>
      </c>
      <c r="CA63" s="140" t="str">
        <f t="shared" si="19"/>
        <v/>
      </c>
      <c r="CB63" s="146" t="str">
        <f t="shared" si="34"/>
        <v/>
      </c>
      <c r="CC63" s="146" t="str">
        <f t="shared" si="35"/>
        <v/>
      </c>
      <c r="CD63" s="146" t="str">
        <f t="shared" si="36"/>
        <v/>
      </c>
      <c r="CE63" s="146" t="str">
        <f t="shared" si="37"/>
        <v/>
      </c>
      <c r="CF63" s="146" t="str">
        <f t="shared" si="38"/>
        <v/>
      </c>
      <c r="CG63" s="146" t="str">
        <f t="shared" si="20"/>
        <v/>
      </c>
      <c r="CH63" s="146" t="str">
        <f t="shared" si="21"/>
        <v/>
      </c>
      <c r="CI63" s="146" t="str">
        <f t="shared" si="22"/>
        <v/>
      </c>
      <c r="CL63" s="155"/>
      <c r="CQ63" s="140">
        <v>212</v>
      </c>
      <c r="DA63" t="str">
        <f t="shared" si="39"/>
        <v/>
      </c>
      <c r="DB63" t="str">
        <f t="shared" si="23"/>
        <v/>
      </c>
      <c r="DC63" t="str">
        <f t="shared" si="24"/>
        <v/>
      </c>
      <c r="DD63" t="str">
        <f t="shared" si="25"/>
        <v/>
      </c>
      <c r="DE63" t="str">
        <f t="shared" si="26"/>
        <v/>
      </c>
      <c r="DF63" t="str">
        <f t="shared" si="40"/>
        <v/>
      </c>
      <c r="DG63" t="str">
        <f t="shared" si="27"/>
        <v/>
      </c>
      <c r="DH63" s="140" t="str">
        <f t="shared" si="44"/>
        <v/>
      </c>
      <c r="DI63" t="str">
        <f t="shared" si="41"/>
        <v/>
      </c>
      <c r="DK63" t="str">
        <f t="shared" si="29"/>
        <v/>
      </c>
      <c r="DM63" s="158"/>
      <c r="DR63">
        <f t="shared" si="42"/>
        <v>0</v>
      </c>
      <c r="DS63" t="e">
        <f t="shared" si="30"/>
        <v>#NUM!</v>
      </c>
      <c r="DT63">
        <v>62</v>
      </c>
      <c r="DV63" s="151" t="str">
        <f>IF($DK63="","",IF(VLOOKUP($DK63,'CR AP'!D$17:J$33,6,0)="",VLOOKUP($DK63,'CR AP'!D$17:J$33,4,0),VLOOKUP($DK63,'CR AP'!D$17:J$33,6,0)))</f>
        <v/>
      </c>
      <c r="DW63" s="151" t="str">
        <f>IF($DK63="","",IF(VLOOKUP($DK63,'CR AP'!D$17:M$33,5,0)="",VLOOKUP($DK63,'CR AP'!D$17:M$33,4,0),VLOOKUP($DK63,'CR AP'!D$17:M$33,5,0)))</f>
        <v/>
      </c>
      <c r="DX63" s="151" t="str">
        <f>IF('CR AP'!I68="Agrar Basis",DW63,DV63)</f>
        <v/>
      </c>
      <c r="ED63" s="151"/>
    </row>
    <row r="64" spans="1:134" x14ac:dyDescent="0.2">
      <c r="A64" s="140">
        <f t="shared" si="31"/>
        <v>1</v>
      </c>
      <c r="B64" s="140">
        <f>SUM(A$2:A64)</f>
        <v>63</v>
      </c>
      <c r="C64" s="140">
        <f t="shared" si="43"/>
        <v>63</v>
      </c>
      <c r="D64" s="140">
        <f>'CR AP'!A216</f>
        <v>0</v>
      </c>
      <c r="E64" s="140">
        <f>'CR AP'!B216</f>
        <v>0</v>
      </c>
      <c r="F64" s="144">
        <f>'CR AP'!D216</f>
        <v>0</v>
      </c>
      <c r="G64" s="144">
        <f>'CR AP'!E216</f>
        <v>0</v>
      </c>
      <c r="H64" s="144">
        <f>'CR AP'!F216</f>
        <v>0</v>
      </c>
      <c r="I64" s="144">
        <f>'CR AP'!G216</f>
        <v>0</v>
      </c>
      <c r="J64" s="153">
        <f>'CR AP'!H216</f>
        <v>0</v>
      </c>
      <c r="K64" s="144">
        <f>'CR AP'!I216</f>
        <v>0</v>
      </c>
      <c r="L64" s="153">
        <f>'CR AP'!J216</f>
        <v>0</v>
      </c>
      <c r="M64" s="140">
        <f t="shared" si="32"/>
        <v>0</v>
      </c>
      <c r="N64" s="140">
        <f t="shared" si="33"/>
        <v>0</v>
      </c>
      <c r="O64" s="140" t="e">
        <f t="shared" si="16"/>
        <v>#N/A</v>
      </c>
      <c r="P64" s="140" t="e">
        <f t="shared" si="17"/>
        <v>#N/A</v>
      </c>
      <c r="Q64" s="153">
        <f>'CR AP'!J216</f>
        <v>0</v>
      </c>
      <c r="R64" s="140">
        <f>'CR AP'!L216</f>
        <v>0</v>
      </c>
      <c r="S64" s="140">
        <f>'CR AP'!M216</f>
        <v>0</v>
      </c>
      <c r="AA64" s="142">
        <v>258</v>
      </c>
      <c r="AB64" s="142" t="s">
        <v>1452</v>
      </c>
      <c r="AC64" s="154">
        <v>258</v>
      </c>
      <c r="AD64" s="140">
        <v>262</v>
      </c>
      <c r="AF64" s="144">
        <v>262</v>
      </c>
      <c r="AG64" s="140" t="s">
        <v>57</v>
      </c>
      <c r="BA64" s="140">
        <f t="shared" si="18"/>
        <v>63</v>
      </c>
      <c r="BB64" s="140">
        <f t="shared" si="0"/>
        <v>0</v>
      </c>
      <c r="BC64" s="140">
        <f t="shared" si="1"/>
        <v>0</v>
      </c>
      <c r="BD64" s="140">
        <f t="shared" si="2"/>
        <v>0</v>
      </c>
      <c r="BE64" s="140">
        <f t="shared" si="3"/>
        <v>0</v>
      </c>
      <c r="BF64" s="144">
        <f t="shared" si="4"/>
        <v>0</v>
      </c>
      <c r="BG64" s="140">
        <f t="shared" si="5"/>
        <v>0</v>
      </c>
      <c r="BH64" s="140">
        <f t="shared" si="6"/>
        <v>0</v>
      </c>
      <c r="BI64" s="140">
        <f t="shared" si="7"/>
        <v>0</v>
      </c>
      <c r="BJ64" s="140">
        <f t="shared" si="8"/>
        <v>0</v>
      </c>
      <c r="BK64" s="140">
        <f t="shared" si="9"/>
        <v>0</v>
      </c>
      <c r="BL64" s="140">
        <f t="shared" si="10"/>
        <v>0</v>
      </c>
      <c r="BM64" s="140" t="e">
        <f t="shared" si="11"/>
        <v>#N/A</v>
      </c>
      <c r="BN64" s="140" t="e">
        <f t="shared" si="12"/>
        <v>#N/A</v>
      </c>
      <c r="BO64" s="140">
        <f t="shared" si="13"/>
        <v>0</v>
      </c>
      <c r="BP64" s="140">
        <f t="shared" si="14"/>
        <v>0</v>
      </c>
      <c r="BQ64" s="140">
        <f t="shared" si="15"/>
        <v>0</v>
      </c>
      <c r="CA64" s="140" t="str">
        <f t="shared" si="19"/>
        <v/>
      </c>
      <c r="CB64" s="146" t="str">
        <f t="shared" si="34"/>
        <v/>
      </c>
      <c r="CC64" s="146" t="str">
        <f t="shared" si="35"/>
        <v/>
      </c>
      <c r="CD64" s="146" t="str">
        <f t="shared" si="36"/>
        <v/>
      </c>
      <c r="CE64" s="146" t="str">
        <f t="shared" si="37"/>
        <v/>
      </c>
      <c r="CF64" s="146" t="str">
        <f t="shared" si="38"/>
        <v/>
      </c>
      <c r="CG64" s="146" t="str">
        <f t="shared" si="20"/>
        <v/>
      </c>
      <c r="CH64" s="146" t="str">
        <f t="shared" si="21"/>
        <v/>
      </c>
      <c r="CI64" s="146" t="str">
        <f t="shared" si="22"/>
        <v/>
      </c>
      <c r="CL64" s="155"/>
      <c r="CQ64" s="140">
        <v>211</v>
      </c>
      <c r="DA64" t="str">
        <f t="shared" si="39"/>
        <v/>
      </c>
      <c r="DB64" t="str">
        <f t="shared" si="23"/>
        <v/>
      </c>
      <c r="DC64" t="str">
        <f t="shared" si="24"/>
        <v/>
      </c>
      <c r="DD64" t="str">
        <f t="shared" si="25"/>
        <v/>
      </c>
      <c r="DE64" t="str">
        <f t="shared" si="26"/>
        <v/>
      </c>
      <c r="DF64" t="str">
        <f t="shared" si="40"/>
        <v/>
      </c>
      <c r="DG64" t="str">
        <f t="shared" si="27"/>
        <v/>
      </c>
      <c r="DH64" s="140" t="str">
        <f t="shared" si="44"/>
        <v/>
      </c>
      <c r="DI64" t="str">
        <f t="shared" si="41"/>
        <v/>
      </c>
      <c r="DK64" t="str">
        <f t="shared" si="29"/>
        <v/>
      </c>
      <c r="DM64" s="158"/>
      <c r="DR64">
        <f t="shared" si="42"/>
        <v>0</v>
      </c>
      <c r="DS64" t="e">
        <f t="shared" si="30"/>
        <v>#NUM!</v>
      </c>
      <c r="DT64">
        <v>63</v>
      </c>
      <c r="DV64" s="151" t="str">
        <f>IF($DK64="","",IF(VLOOKUP($DK64,'CR AP'!D$17:J$33,6,0)="",VLOOKUP($DK64,'CR AP'!D$17:J$33,4,0),VLOOKUP($DK64,'CR AP'!D$17:J$33,6,0)))</f>
        <v/>
      </c>
      <c r="DW64" s="151" t="str">
        <f>IF($DK64="","",IF(VLOOKUP($DK64,'CR AP'!D$17:M$33,5,0)="",VLOOKUP($DK64,'CR AP'!D$17:M$33,4,0),VLOOKUP($DK64,'CR AP'!D$17:M$33,5,0)))</f>
        <v/>
      </c>
      <c r="DX64" s="151" t="str">
        <f>IF('CR AP'!I69="Agrar Basis",DW64,DV64)</f>
        <v/>
      </c>
      <c r="ED64" s="151"/>
    </row>
    <row r="65" spans="1:134" x14ac:dyDescent="0.2">
      <c r="A65" s="140">
        <f t="shared" si="31"/>
        <v>1</v>
      </c>
      <c r="B65" s="140">
        <f>SUM(A$2:A65)</f>
        <v>64</v>
      </c>
      <c r="C65" s="140">
        <f t="shared" si="43"/>
        <v>64</v>
      </c>
      <c r="D65" s="140">
        <f>'CR AP'!A217</f>
        <v>0</v>
      </c>
      <c r="E65" s="140">
        <f>'CR AP'!B217</f>
        <v>0</v>
      </c>
      <c r="F65" s="144">
        <f>'CR AP'!D217</f>
        <v>0</v>
      </c>
      <c r="G65" s="144">
        <f>'CR AP'!E217</f>
        <v>0</v>
      </c>
      <c r="H65" s="144">
        <f>'CR AP'!F217</f>
        <v>0</v>
      </c>
      <c r="I65" s="144">
        <f>'CR AP'!G217</f>
        <v>0</v>
      </c>
      <c r="J65" s="153">
        <f>'CR AP'!H217</f>
        <v>0</v>
      </c>
      <c r="K65" s="144">
        <f>'CR AP'!I217</f>
        <v>0</v>
      </c>
      <c r="L65" s="153">
        <f>'CR AP'!J217</f>
        <v>0</v>
      </c>
      <c r="M65" s="140">
        <f t="shared" si="32"/>
        <v>0</v>
      </c>
      <c r="N65" s="140">
        <f t="shared" si="33"/>
        <v>0</v>
      </c>
      <c r="O65" s="140" t="e">
        <f t="shared" si="16"/>
        <v>#N/A</v>
      </c>
      <c r="P65" s="140" t="e">
        <f t="shared" si="17"/>
        <v>#N/A</v>
      </c>
      <c r="Q65" s="153">
        <f>'CR AP'!J217</f>
        <v>0</v>
      </c>
      <c r="R65" s="140">
        <f>'CR AP'!L217</f>
        <v>0</v>
      </c>
      <c r="S65" s="140">
        <f>'CR AP'!M217</f>
        <v>0</v>
      </c>
      <c r="AA65" s="142">
        <v>259</v>
      </c>
      <c r="AB65" s="142" t="s">
        <v>1453</v>
      </c>
      <c r="AC65" s="154">
        <v>259</v>
      </c>
      <c r="AD65" s="140">
        <v>263</v>
      </c>
      <c r="AF65" s="144">
        <v>263</v>
      </c>
      <c r="AG65" s="140" t="s">
        <v>79</v>
      </c>
      <c r="BA65" s="140">
        <f t="shared" si="18"/>
        <v>64</v>
      </c>
      <c r="BB65" s="140">
        <f t="shared" ref="BB65:BB128" si="45">D65</f>
        <v>0</v>
      </c>
      <c r="BC65" s="140">
        <f t="shared" ref="BC65:BC128" si="46">E65</f>
        <v>0</v>
      </c>
      <c r="BD65" s="140">
        <f t="shared" ref="BD65:BD128" si="47">F65</f>
        <v>0</v>
      </c>
      <c r="BE65" s="140">
        <f t="shared" ref="BE65:BE128" si="48">G65</f>
        <v>0</v>
      </c>
      <c r="BF65" s="144">
        <f t="shared" ref="BF65:BF128" si="49">H65</f>
        <v>0</v>
      </c>
      <c r="BG65" s="140">
        <f t="shared" ref="BG65:BG128" si="50">I65</f>
        <v>0</v>
      </c>
      <c r="BH65" s="140">
        <f t="shared" ref="BH65:BH128" si="51">J65</f>
        <v>0</v>
      </c>
      <c r="BI65" s="140">
        <f t="shared" ref="BI65:BI128" si="52">K65</f>
        <v>0</v>
      </c>
      <c r="BJ65" s="140">
        <f t="shared" ref="BJ65:BJ128" si="53">L65</f>
        <v>0</v>
      </c>
      <c r="BK65" s="140">
        <f t="shared" ref="BK65:BK128" si="54">M65</f>
        <v>0</v>
      </c>
      <c r="BL65" s="140">
        <f t="shared" ref="BL65:BL128" si="55">N65</f>
        <v>0</v>
      </c>
      <c r="BM65" s="140" t="e">
        <f t="shared" ref="BM65:BM128" si="56">O65</f>
        <v>#N/A</v>
      </c>
      <c r="BN65" s="140" t="e">
        <f t="shared" ref="BN65:BN128" si="57">P65</f>
        <v>#N/A</v>
      </c>
      <c r="BO65" s="140">
        <f t="shared" ref="BO65:BO128" si="58">Q65</f>
        <v>0</v>
      </c>
      <c r="BP65" s="140">
        <f t="shared" ref="BP65:BP128" si="59">R65</f>
        <v>0</v>
      </c>
      <c r="BQ65" s="140">
        <f t="shared" ref="BQ65:BQ128" si="60">S65</f>
        <v>0</v>
      </c>
      <c r="CA65" s="140" t="str">
        <f t="shared" si="19"/>
        <v/>
      </c>
      <c r="CB65" s="146" t="str">
        <f t="shared" si="34"/>
        <v/>
      </c>
      <c r="CC65" s="146" t="str">
        <f t="shared" si="35"/>
        <v/>
      </c>
      <c r="CD65" s="146" t="str">
        <f t="shared" si="36"/>
        <v/>
      </c>
      <c r="CE65" s="146" t="str">
        <f t="shared" si="37"/>
        <v/>
      </c>
      <c r="CF65" s="146" t="str">
        <f t="shared" si="38"/>
        <v/>
      </c>
      <c r="CG65" s="146" t="str">
        <f t="shared" si="20"/>
        <v/>
      </c>
      <c r="CH65" s="146" t="str">
        <f t="shared" si="21"/>
        <v/>
      </c>
      <c r="CI65" s="146" t="str">
        <f t="shared" si="22"/>
        <v/>
      </c>
      <c r="CL65" s="155"/>
      <c r="CQ65" s="140">
        <v>210</v>
      </c>
      <c r="DA65" t="str">
        <f t="shared" si="39"/>
        <v/>
      </c>
      <c r="DB65" t="str">
        <f t="shared" si="23"/>
        <v/>
      </c>
      <c r="DC65" t="str">
        <f t="shared" si="24"/>
        <v/>
      </c>
      <c r="DD65" t="str">
        <f t="shared" si="25"/>
        <v/>
      </c>
      <c r="DE65" t="str">
        <f t="shared" si="26"/>
        <v/>
      </c>
      <c r="DF65" t="str">
        <f t="shared" si="40"/>
        <v/>
      </c>
      <c r="DG65" t="str">
        <f t="shared" si="27"/>
        <v/>
      </c>
      <c r="DH65" s="140" t="str">
        <f t="shared" si="44"/>
        <v/>
      </c>
      <c r="DI65" t="str">
        <f t="shared" si="41"/>
        <v/>
      </c>
      <c r="DK65" t="str">
        <f t="shared" si="29"/>
        <v/>
      </c>
      <c r="DM65" s="158"/>
      <c r="DR65">
        <f t="shared" si="42"/>
        <v>0</v>
      </c>
      <c r="DS65" t="e">
        <f t="shared" si="30"/>
        <v>#NUM!</v>
      </c>
      <c r="DT65">
        <v>64</v>
      </c>
      <c r="DV65" s="151" t="str">
        <f>IF($DK65="","",IF(VLOOKUP($DK65,'CR AP'!D$17:J$33,6,0)="",VLOOKUP($DK65,'CR AP'!D$17:J$33,4,0),VLOOKUP($DK65,'CR AP'!D$17:J$33,6,0)))</f>
        <v/>
      </c>
      <c r="DW65" s="151" t="str">
        <f>IF($DK65="","",IF(VLOOKUP($DK65,'CR AP'!D$17:M$33,5,0)="",VLOOKUP($DK65,'CR AP'!D$17:M$33,4,0),VLOOKUP($DK65,'CR AP'!D$17:M$33,5,0)))</f>
        <v/>
      </c>
      <c r="DX65" s="151" t="str">
        <f>IF('CR AP'!I70="Agrar Basis",DW65,DV65)</f>
        <v/>
      </c>
      <c r="ED65" s="151"/>
    </row>
    <row r="66" spans="1:134" x14ac:dyDescent="0.2">
      <c r="A66" s="140">
        <f t="shared" si="31"/>
        <v>1</v>
      </c>
      <c r="B66" s="140">
        <f>SUM(A$2:A66)</f>
        <v>65</v>
      </c>
      <c r="C66" s="140">
        <f t="shared" si="43"/>
        <v>65</v>
      </c>
      <c r="D66" s="140">
        <f>'CR AP'!A218</f>
        <v>0</v>
      </c>
      <c r="E66" s="140">
        <f>'CR AP'!B218</f>
        <v>0</v>
      </c>
      <c r="F66" s="144">
        <f>'CR AP'!D218</f>
        <v>0</v>
      </c>
      <c r="G66" s="144">
        <f>'CR AP'!E218</f>
        <v>0</v>
      </c>
      <c r="H66" s="144">
        <f>'CR AP'!F218</f>
        <v>0</v>
      </c>
      <c r="I66" s="144">
        <f>'CR AP'!G218</f>
        <v>0</v>
      </c>
      <c r="J66" s="153">
        <f>'CR AP'!H218</f>
        <v>0</v>
      </c>
      <c r="K66" s="144">
        <f>'CR AP'!I218</f>
        <v>0</v>
      </c>
      <c r="L66" s="153">
        <f>'CR AP'!J218</f>
        <v>0</v>
      </c>
      <c r="M66" s="140">
        <f t="shared" si="32"/>
        <v>0</v>
      </c>
      <c r="N66" s="140">
        <f t="shared" si="33"/>
        <v>0</v>
      </c>
      <c r="O66" s="140" t="e">
        <f t="shared" ref="O66:O129" si="61">VLOOKUP(M66,AB:AC,2,0)</f>
        <v>#N/A</v>
      </c>
      <c r="P66" s="140" t="e">
        <f t="shared" ref="P66:P129" si="62">VLOOKUP(O66,AA:AB,2,0)</f>
        <v>#N/A</v>
      </c>
      <c r="Q66" s="153">
        <f>'CR AP'!J218</f>
        <v>0</v>
      </c>
      <c r="R66" s="140">
        <f>'CR AP'!L218</f>
        <v>0</v>
      </c>
      <c r="S66" s="140">
        <f>'CR AP'!M218</f>
        <v>0</v>
      </c>
      <c r="AA66" s="142">
        <v>260</v>
      </c>
      <c r="AB66" s="142" t="s">
        <v>1454</v>
      </c>
      <c r="AC66" s="154">
        <v>260</v>
      </c>
      <c r="AD66" s="140">
        <v>269</v>
      </c>
      <c r="AE66" s="140">
        <v>1</v>
      </c>
      <c r="AF66" s="144">
        <v>269</v>
      </c>
      <c r="AG66" s="140" t="s">
        <v>99</v>
      </c>
      <c r="BA66" s="140">
        <f t="shared" ref="BA66:BA129" si="63">SMALL(C66:C415,1)</f>
        <v>65</v>
      </c>
      <c r="BB66" s="140">
        <f t="shared" si="45"/>
        <v>0</v>
      </c>
      <c r="BC66" s="140">
        <f t="shared" si="46"/>
        <v>0</v>
      </c>
      <c r="BD66" s="140">
        <f t="shared" si="47"/>
        <v>0</v>
      </c>
      <c r="BE66" s="140">
        <f t="shared" si="48"/>
        <v>0</v>
      </c>
      <c r="BF66" s="144">
        <f t="shared" si="49"/>
        <v>0</v>
      </c>
      <c r="BG66" s="140">
        <f t="shared" si="50"/>
        <v>0</v>
      </c>
      <c r="BH66" s="140">
        <f t="shared" si="51"/>
        <v>0</v>
      </c>
      <c r="BI66" s="140">
        <f t="shared" si="52"/>
        <v>0</v>
      </c>
      <c r="BJ66" s="140">
        <f t="shared" si="53"/>
        <v>0</v>
      </c>
      <c r="BK66" s="140">
        <f t="shared" si="54"/>
        <v>0</v>
      </c>
      <c r="BL66" s="140">
        <f t="shared" si="55"/>
        <v>0</v>
      </c>
      <c r="BM66" s="140" t="e">
        <f t="shared" si="56"/>
        <v>#N/A</v>
      </c>
      <c r="BN66" s="140" t="e">
        <f t="shared" si="57"/>
        <v>#N/A</v>
      </c>
      <c r="BO66" s="140">
        <f t="shared" si="58"/>
        <v>0</v>
      </c>
      <c r="BP66" s="140">
        <f t="shared" si="59"/>
        <v>0</v>
      </c>
      <c r="BQ66" s="140">
        <f t="shared" si="60"/>
        <v>0</v>
      </c>
      <c r="CA66" s="140" t="str">
        <f t="shared" ref="CA66:CA129" si="64">IF(CB66="","",CQ66)</f>
        <v/>
      </c>
      <c r="CB66" s="146" t="str">
        <f t="shared" si="34"/>
        <v/>
      </c>
      <c r="CC66" s="146" t="str">
        <f t="shared" si="35"/>
        <v/>
      </c>
      <c r="CD66" s="146" t="str">
        <f t="shared" si="36"/>
        <v/>
      </c>
      <c r="CE66" s="146" t="str">
        <f t="shared" si="37"/>
        <v/>
      </c>
      <c r="CF66" s="146" t="str">
        <f t="shared" si="38"/>
        <v/>
      </c>
      <c r="CG66" s="146" t="str">
        <f t="shared" ref="CG66:CG129" si="65">IF(ISNA($BM66),"",BK66)</f>
        <v/>
      </c>
      <c r="CH66" s="146" t="str">
        <f t="shared" ref="CH66:CH129" si="66">IF(ISNA($BM66),"",BM66)</f>
        <v/>
      </c>
      <c r="CI66" s="146" t="str">
        <f t="shared" ref="CI66:CI129" si="67">IF(ISNA($BM66),"",BL66)</f>
        <v/>
      </c>
      <c r="CL66" s="155"/>
      <c r="CQ66" s="140">
        <v>209</v>
      </c>
      <c r="DA66" t="str">
        <f t="shared" si="39"/>
        <v/>
      </c>
      <c r="DB66" t="str">
        <f t="shared" ref="DB66:DB129" si="68">IF($DR66=0,"",VLOOKUP($DR66,$CA:$CI,3,FALSE))</f>
        <v/>
      </c>
      <c r="DC66" t="str">
        <f t="shared" ref="DC66:DC129" si="69">IF($DR66=0,"",VLOOKUP($DR66,$CA:$CI,4,FALSE))</f>
        <v/>
      </c>
      <c r="DD66" t="str">
        <f t="shared" ref="DD66:DD129" si="70">IF($DR66=0,"",VLOOKUP($DR66,$CA:$CI,5,FALSE))</f>
        <v/>
      </c>
      <c r="DE66" t="str">
        <f t="shared" ref="DE66:DE129" si="71">IF($DR66=0,"",VLOOKUP($DR66,$CA:$CI,8,FALSE))</f>
        <v/>
      </c>
      <c r="DF66" t="str">
        <f t="shared" si="40"/>
        <v/>
      </c>
      <c r="DG66" t="str">
        <f t="shared" ref="DG66:DG129" si="72">IF(CK66=0,DX66,CK66)</f>
        <v/>
      </c>
      <c r="DH66" s="140" t="str">
        <f t="shared" ref="DH66:DH97" si="73">IF($DR66=0,"",VLOOKUP($DR66,$CA:$CF,6,FALSE))</f>
        <v/>
      </c>
      <c r="DI66" t="str">
        <f t="shared" si="41"/>
        <v/>
      </c>
      <c r="DK66" t="str">
        <f t="shared" ref="DK66:DK129" si="74">IF($DR66=0,"",VLOOKUP($DR66,CA:CH,7,FALSE))</f>
        <v/>
      </c>
      <c r="DM66" s="158"/>
      <c r="DR66">
        <f t="shared" si="42"/>
        <v>0</v>
      </c>
      <c r="DS66" t="e">
        <f t="shared" ref="DS66:DS129" si="75">LARGE(CA:CA,DT66)</f>
        <v>#NUM!</v>
      </c>
      <c r="DT66">
        <v>65</v>
      </c>
      <c r="DV66" s="151" t="str">
        <f>IF($DK66="","",IF(VLOOKUP($DK66,'CR AP'!D$17:J$33,6,0)="",VLOOKUP($DK66,'CR AP'!D$17:J$33,4,0),VLOOKUP($DK66,'CR AP'!D$17:J$33,6,0)))</f>
        <v/>
      </c>
      <c r="DW66" s="151" t="str">
        <f>IF($DK66="","",IF(VLOOKUP($DK66,'CR AP'!D$17:M$33,5,0)="",VLOOKUP($DK66,'CR AP'!D$17:M$33,4,0),VLOOKUP($DK66,'CR AP'!D$17:M$33,5,0)))</f>
        <v/>
      </c>
      <c r="DX66" s="151" t="str">
        <f>IF('CR AP'!I71="Agrar Basis",DW66,DV66)</f>
        <v/>
      </c>
      <c r="ED66" s="151"/>
    </row>
    <row r="67" spans="1:134" x14ac:dyDescent="0.2">
      <c r="A67" s="140">
        <f t="shared" ref="A67:A130" si="76">IF(L67="",0,1)</f>
        <v>1</v>
      </c>
      <c r="B67" s="140">
        <f>SUM(A$2:A67)</f>
        <v>66</v>
      </c>
      <c r="C67" s="140">
        <f t="shared" si="43"/>
        <v>66</v>
      </c>
      <c r="D67" s="140">
        <f>'CR AP'!A219</f>
        <v>0</v>
      </c>
      <c r="E67" s="140">
        <f>'CR AP'!B219</f>
        <v>0</v>
      </c>
      <c r="F67" s="144">
        <f>'CR AP'!D219</f>
        <v>0</v>
      </c>
      <c r="G67" s="144">
        <f>'CR AP'!E219</f>
        <v>0</v>
      </c>
      <c r="H67" s="144">
        <f>'CR AP'!F219</f>
        <v>0</v>
      </c>
      <c r="I67" s="144">
        <f>'CR AP'!G219</f>
        <v>0</v>
      </c>
      <c r="J67" s="153">
        <f>'CR AP'!H219</f>
        <v>0</v>
      </c>
      <c r="K67" s="144">
        <f>'CR AP'!I219</f>
        <v>0</v>
      </c>
      <c r="L67" s="153">
        <f>'CR AP'!J219</f>
        <v>0</v>
      </c>
      <c r="M67" s="140">
        <f t="shared" ref="M67:M130" si="77">K67</f>
        <v>0</v>
      </c>
      <c r="N67" s="140">
        <f t="shared" ref="N67:N130" si="78">IF(L67=0,J67,L67)</f>
        <v>0</v>
      </c>
      <c r="O67" s="140" t="e">
        <f t="shared" si="61"/>
        <v>#N/A</v>
      </c>
      <c r="P67" s="140" t="e">
        <f t="shared" si="62"/>
        <v>#N/A</v>
      </c>
      <c r="Q67" s="153">
        <f>'CR AP'!J219</f>
        <v>0</v>
      </c>
      <c r="R67" s="140">
        <f>'CR AP'!L219</f>
        <v>0</v>
      </c>
      <c r="S67" s="140">
        <f>'CR AP'!M219</f>
        <v>0</v>
      </c>
      <c r="AA67" s="142">
        <v>261</v>
      </c>
      <c r="AB67" s="142" t="s">
        <v>1455</v>
      </c>
      <c r="AC67" s="154">
        <v>261</v>
      </c>
      <c r="AD67" s="140">
        <v>275</v>
      </c>
      <c r="AF67" s="144">
        <v>275</v>
      </c>
      <c r="AG67" s="140" t="s">
        <v>115</v>
      </c>
      <c r="BA67" s="140">
        <f t="shared" si="63"/>
        <v>66</v>
      </c>
      <c r="BB67" s="140">
        <f t="shared" si="45"/>
        <v>0</v>
      </c>
      <c r="BC67" s="140">
        <f t="shared" si="46"/>
        <v>0</v>
      </c>
      <c r="BD67" s="140">
        <f t="shared" si="47"/>
        <v>0</v>
      </c>
      <c r="BE67" s="140">
        <f t="shared" si="48"/>
        <v>0</v>
      </c>
      <c r="BF67" s="144">
        <f t="shared" si="49"/>
        <v>0</v>
      </c>
      <c r="BG67" s="140">
        <f t="shared" si="50"/>
        <v>0</v>
      </c>
      <c r="BH67" s="140">
        <f t="shared" si="51"/>
        <v>0</v>
      </c>
      <c r="BI67" s="140">
        <f t="shared" si="52"/>
        <v>0</v>
      </c>
      <c r="BJ67" s="140">
        <f t="shared" si="53"/>
        <v>0</v>
      </c>
      <c r="BK67" s="140">
        <f t="shared" si="54"/>
        <v>0</v>
      </c>
      <c r="BL67" s="140">
        <f t="shared" si="55"/>
        <v>0</v>
      </c>
      <c r="BM67" s="140" t="e">
        <f t="shared" si="56"/>
        <v>#N/A</v>
      </c>
      <c r="BN67" s="140" t="e">
        <f t="shared" si="57"/>
        <v>#N/A</v>
      </c>
      <c r="BO67" s="140">
        <f t="shared" si="58"/>
        <v>0</v>
      </c>
      <c r="BP67" s="140">
        <f t="shared" si="59"/>
        <v>0</v>
      </c>
      <c r="BQ67" s="140">
        <f t="shared" si="60"/>
        <v>0</v>
      </c>
      <c r="CA67" s="140" t="str">
        <f t="shared" si="64"/>
        <v/>
      </c>
      <c r="CB67" s="146" t="str">
        <f t="shared" ref="CB67:CB130" si="79">IF(ISNA(BM67),"",BB67)</f>
        <v/>
      </c>
      <c r="CC67" s="146" t="str">
        <f t="shared" ref="CC67:CC130" si="80">IF(ISNA($BM67),"",BC67)</f>
        <v/>
      </c>
      <c r="CD67" s="146" t="str">
        <f t="shared" ref="CD67:CD130" si="81">IF(ISNA($BM67),"",BD67)</f>
        <v/>
      </c>
      <c r="CE67" s="146" t="str">
        <f t="shared" ref="CE67:CE130" si="82">IF(ISNA($BM67),"",BE67)</f>
        <v/>
      </c>
      <c r="CF67" s="146" t="str">
        <f t="shared" ref="CF67:CF130" si="83">IF(ISNA($BM67),"",BF67)</f>
        <v/>
      </c>
      <c r="CG67" s="146" t="str">
        <f t="shared" si="65"/>
        <v/>
      </c>
      <c r="CH67" s="146" t="str">
        <f t="shared" si="66"/>
        <v/>
      </c>
      <c r="CI67" s="146" t="str">
        <f t="shared" si="67"/>
        <v/>
      </c>
      <c r="CL67" s="155"/>
      <c r="CQ67" s="140">
        <v>208</v>
      </c>
      <c r="DA67" t="str">
        <f t="shared" ref="DA67:DA130" si="84">IF($DR67=0,"",VLOOKUP($DR67,CA:CI,2,FALSE))</f>
        <v/>
      </c>
      <c r="DB67" t="str">
        <f t="shared" si="68"/>
        <v/>
      </c>
      <c r="DC67" t="str">
        <f t="shared" si="69"/>
        <v/>
      </c>
      <c r="DD67" t="str">
        <f t="shared" si="70"/>
        <v/>
      </c>
      <c r="DE67" t="str">
        <f t="shared" si="71"/>
        <v/>
      </c>
      <c r="DF67" t="str">
        <f t="shared" ref="DF67:DF127" si="85">IF($DR67=0,"",VLOOKUP($DR67,$CA:$CI,9,FALSE))</f>
        <v/>
      </c>
      <c r="DG67" t="str">
        <f t="shared" si="72"/>
        <v/>
      </c>
      <c r="DH67" s="140" t="str">
        <f t="shared" si="73"/>
        <v/>
      </c>
      <c r="DI67" t="str">
        <f t="shared" ref="DI67:DI130" si="86">IF($DR67=0,"","ano")</f>
        <v/>
      </c>
      <c r="DK67" t="str">
        <f t="shared" si="74"/>
        <v/>
      </c>
      <c r="DM67" s="158"/>
      <c r="DR67">
        <f t="shared" ref="DR67:DR130" si="87">IFERROR(DS67,0)</f>
        <v>0</v>
      </c>
      <c r="DS67" t="e">
        <f t="shared" si="75"/>
        <v>#NUM!</v>
      </c>
      <c r="DT67">
        <v>66</v>
      </c>
      <c r="DV67" s="151" t="str">
        <f>IF($DK67="","",IF(VLOOKUP($DK67,'CR AP'!D$17:J$33,6,0)="",VLOOKUP($DK67,'CR AP'!D$17:J$33,4,0),VLOOKUP($DK67,'CR AP'!D$17:J$33,6,0)))</f>
        <v/>
      </c>
      <c r="DW67" s="151" t="str">
        <f>IF($DK67="","",IF(VLOOKUP($DK67,'CR AP'!D$17:M$33,5,0)="",VLOOKUP($DK67,'CR AP'!D$17:M$33,4,0),VLOOKUP($DK67,'CR AP'!D$17:M$33,5,0)))</f>
        <v/>
      </c>
      <c r="DX67" s="151" t="str">
        <f>IF('CR AP'!I72="Agrar Basis",DW67,DV67)</f>
        <v/>
      </c>
      <c r="ED67" s="151"/>
    </row>
    <row r="68" spans="1:134" x14ac:dyDescent="0.2">
      <c r="A68" s="140">
        <f t="shared" si="76"/>
        <v>1</v>
      </c>
      <c r="B68" s="140">
        <f>SUM(A$2:A68)</f>
        <v>67</v>
      </c>
      <c r="C68" s="140">
        <f t="shared" ref="C68:C131" si="88">IF(B68=B67,500,B68)</f>
        <v>67</v>
      </c>
      <c r="D68" s="140">
        <f>'CR AP'!A220</f>
        <v>0</v>
      </c>
      <c r="E68" s="140">
        <f>'CR AP'!B220</f>
        <v>0</v>
      </c>
      <c r="F68" s="144">
        <f>'CR AP'!D220</f>
        <v>0</v>
      </c>
      <c r="G68" s="144">
        <f>'CR AP'!E220</f>
        <v>0</v>
      </c>
      <c r="H68" s="144">
        <f>'CR AP'!F220</f>
        <v>0</v>
      </c>
      <c r="I68" s="144">
        <f>'CR AP'!G220</f>
        <v>0</v>
      </c>
      <c r="J68" s="153">
        <f>'CR AP'!H220</f>
        <v>0</v>
      </c>
      <c r="K68" s="144">
        <f>'CR AP'!I220</f>
        <v>0</v>
      </c>
      <c r="L68" s="153">
        <f>'CR AP'!J220</f>
        <v>0</v>
      </c>
      <c r="M68" s="140">
        <f t="shared" si="77"/>
        <v>0</v>
      </c>
      <c r="N68" s="140">
        <f t="shared" si="78"/>
        <v>0</v>
      </c>
      <c r="O68" s="140" t="e">
        <f t="shared" si="61"/>
        <v>#N/A</v>
      </c>
      <c r="P68" s="140" t="e">
        <f t="shared" si="62"/>
        <v>#N/A</v>
      </c>
      <c r="Q68" s="153">
        <f>'CR AP'!J220</f>
        <v>0</v>
      </c>
      <c r="R68" s="140">
        <f>'CR AP'!L220</f>
        <v>0</v>
      </c>
      <c r="S68" s="140">
        <f>'CR AP'!M220</f>
        <v>0</v>
      </c>
      <c r="AA68" s="142">
        <v>262</v>
      </c>
      <c r="AB68" s="142" t="s">
        <v>1456</v>
      </c>
      <c r="AC68" s="154">
        <v>262</v>
      </c>
      <c r="AD68" s="140">
        <v>276</v>
      </c>
      <c r="AE68" s="140">
        <v>2</v>
      </c>
      <c r="AF68" s="144">
        <v>276</v>
      </c>
      <c r="AG68" s="140" t="s">
        <v>121</v>
      </c>
      <c r="BA68" s="140">
        <f t="shared" si="63"/>
        <v>67</v>
      </c>
      <c r="BB68" s="140">
        <f t="shared" si="45"/>
        <v>0</v>
      </c>
      <c r="BC68" s="140">
        <f t="shared" si="46"/>
        <v>0</v>
      </c>
      <c r="BD68" s="140">
        <f t="shared" si="47"/>
        <v>0</v>
      </c>
      <c r="BE68" s="140">
        <f t="shared" si="48"/>
        <v>0</v>
      </c>
      <c r="BF68" s="144">
        <f t="shared" si="49"/>
        <v>0</v>
      </c>
      <c r="BG68" s="140">
        <f t="shared" si="50"/>
        <v>0</v>
      </c>
      <c r="BH68" s="140">
        <f t="shared" si="51"/>
        <v>0</v>
      </c>
      <c r="BI68" s="140">
        <f t="shared" si="52"/>
        <v>0</v>
      </c>
      <c r="BJ68" s="140">
        <f t="shared" si="53"/>
        <v>0</v>
      </c>
      <c r="BK68" s="140">
        <f t="shared" si="54"/>
        <v>0</v>
      </c>
      <c r="BL68" s="140">
        <f t="shared" si="55"/>
        <v>0</v>
      </c>
      <c r="BM68" s="140" t="e">
        <f t="shared" si="56"/>
        <v>#N/A</v>
      </c>
      <c r="BN68" s="140" t="e">
        <f t="shared" si="57"/>
        <v>#N/A</v>
      </c>
      <c r="BO68" s="140">
        <f t="shared" si="58"/>
        <v>0</v>
      </c>
      <c r="BP68" s="140">
        <f t="shared" si="59"/>
        <v>0</v>
      </c>
      <c r="BQ68" s="140">
        <f t="shared" si="60"/>
        <v>0</v>
      </c>
      <c r="CA68" s="140" t="str">
        <f t="shared" si="64"/>
        <v/>
      </c>
      <c r="CB68" s="146" t="str">
        <f t="shared" si="79"/>
        <v/>
      </c>
      <c r="CC68" s="146" t="str">
        <f t="shared" si="80"/>
        <v/>
      </c>
      <c r="CD68" s="146" t="str">
        <f t="shared" si="81"/>
        <v/>
      </c>
      <c r="CE68" s="146" t="str">
        <f t="shared" si="82"/>
        <v/>
      </c>
      <c r="CF68" s="146" t="str">
        <f t="shared" si="83"/>
        <v/>
      </c>
      <c r="CG68" s="146" t="str">
        <f t="shared" si="65"/>
        <v/>
      </c>
      <c r="CH68" s="146" t="str">
        <f t="shared" si="66"/>
        <v/>
      </c>
      <c r="CI68" s="146" t="str">
        <f t="shared" si="67"/>
        <v/>
      </c>
      <c r="CL68" s="155"/>
      <c r="CQ68" s="140">
        <v>207</v>
      </c>
      <c r="DA68" t="str">
        <f t="shared" si="84"/>
        <v/>
      </c>
      <c r="DB68" t="str">
        <f t="shared" si="68"/>
        <v/>
      </c>
      <c r="DC68" t="str">
        <f t="shared" si="69"/>
        <v/>
      </c>
      <c r="DD68" t="str">
        <f t="shared" si="70"/>
        <v/>
      </c>
      <c r="DE68" t="str">
        <f t="shared" si="71"/>
        <v/>
      </c>
      <c r="DF68" t="str">
        <f t="shared" si="85"/>
        <v/>
      </c>
      <c r="DG68" t="str">
        <f t="shared" si="72"/>
        <v/>
      </c>
      <c r="DH68" s="140" t="str">
        <f t="shared" si="73"/>
        <v/>
      </c>
      <c r="DI68" t="str">
        <f t="shared" si="86"/>
        <v/>
      </c>
      <c r="DK68" t="str">
        <f t="shared" si="74"/>
        <v/>
      </c>
      <c r="DM68" s="158"/>
      <c r="DR68">
        <f t="shared" si="87"/>
        <v>0</v>
      </c>
      <c r="DS68" t="e">
        <f t="shared" si="75"/>
        <v>#NUM!</v>
      </c>
      <c r="DT68">
        <v>67</v>
      </c>
      <c r="DV68" s="151" t="str">
        <f>IF($DK68="","",IF(VLOOKUP($DK68,'CR AP'!D$17:J$33,6,0)="",VLOOKUP($DK68,'CR AP'!D$17:J$33,4,0),VLOOKUP($DK68,'CR AP'!D$17:J$33,6,0)))</f>
        <v/>
      </c>
      <c r="DW68" s="151" t="str">
        <f>IF($DK68="","",IF(VLOOKUP($DK68,'CR AP'!D$17:M$33,5,0)="",VLOOKUP($DK68,'CR AP'!D$17:M$33,4,0),VLOOKUP($DK68,'CR AP'!D$17:M$33,5,0)))</f>
        <v/>
      </c>
      <c r="DX68" s="151" t="str">
        <f>IF('CR AP'!I73="Agrar Basis",DW68,DV68)</f>
        <v/>
      </c>
      <c r="ED68" s="151"/>
    </row>
    <row r="69" spans="1:134" x14ac:dyDescent="0.2">
      <c r="A69" s="140">
        <f t="shared" si="76"/>
        <v>1</v>
      </c>
      <c r="B69" s="140">
        <f>SUM(A$2:A69)</f>
        <v>68</v>
      </c>
      <c r="C69" s="140">
        <f t="shared" si="88"/>
        <v>68</v>
      </c>
      <c r="D69" s="140">
        <f>'CR AP'!A221</f>
        <v>0</v>
      </c>
      <c r="E69" s="140">
        <f>'CR AP'!B221</f>
        <v>0</v>
      </c>
      <c r="F69" s="144">
        <f>'CR AP'!D221</f>
        <v>0</v>
      </c>
      <c r="G69" s="144">
        <f>'CR AP'!E221</f>
        <v>0</v>
      </c>
      <c r="H69" s="144">
        <f>'CR AP'!F221</f>
        <v>0</v>
      </c>
      <c r="I69" s="144">
        <f>'CR AP'!G221</f>
        <v>0</v>
      </c>
      <c r="J69" s="153">
        <f>'CR AP'!H221</f>
        <v>0</v>
      </c>
      <c r="K69" s="144">
        <f>'CR AP'!I221</f>
        <v>0</v>
      </c>
      <c r="L69" s="153">
        <f>'CR AP'!J221</f>
        <v>0</v>
      </c>
      <c r="M69" s="140">
        <f t="shared" si="77"/>
        <v>0</v>
      </c>
      <c r="N69" s="140">
        <f t="shared" si="78"/>
        <v>0</v>
      </c>
      <c r="O69" s="140" t="e">
        <f t="shared" si="61"/>
        <v>#N/A</v>
      </c>
      <c r="P69" s="140" t="e">
        <f t="shared" si="62"/>
        <v>#N/A</v>
      </c>
      <c r="Q69" s="153">
        <f>'CR AP'!J221</f>
        <v>0</v>
      </c>
      <c r="R69" s="140">
        <f>'CR AP'!L221</f>
        <v>0</v>
      </c>
      <c r="S69" s="140">
        <f>'CR AP'!M221</f>
        <v>0</v>
      </c>
      <c r="AA69" s="142">
        <v>263</v>
      </c>
      <c r="AB69" s="142" t="s">
        <v>1457</v>
      </c>
      <c r="AC69" s="154">
        <v>263</v>
      </c>
      <c r="AD69" s="140">
        <v>288</v>
      </c>
      <c r="AE69" s="140">
        <v>1</v>
      </c>
      <c r="AF69" s="144">
        <v>288</v>
      </c>
      <c r="AG69" s="140" t="s">
        <v>46</v>
      </c>
      <c r="BA69" s="140">
        <f t="shared" si="63"/>
        <v>68</v>
      </c>
      <c r="BB69" s="140">
        <f t="shared" si="45"/>
        <v>0</v>
      </c>
      <c r="BC69" s="140">
        <f t="shared" si="46"/>
        <v>0</v>
      </c>
      <c r="BD69" s="140">
        <f t="shared" si="47"/>
        <v>0</v>
      </c>
      <c r="BE69" s="140">
        <f t="shared" si="48"/>
        <v>0</v>
      </c>
      <c r="BF69" s="144">
        <f t="shared" si="49"/>
        <v>0</v>
      </c>
      <c r="BG69" s="140">
        <f t="shared" si="50"/>
        <v>0</v>
      </c>
      <c r="BH69" s="140">
        <f t="shared" si="51"/>
        <v>0</v>
      </c>
      <c r="BI69" s="140">
        <f t="shared" si="52"/>
        <v>0</v>
      </c>
      <c r="BJ69" s="140">
        <f t="shared" si="53"/>
        <v>0</v>
      </c>
      <c r="BK69" s="140">
        <f t="shared" si="54"/>
        <v>0</v>
      </c>
      <c r="BL69" s="140">
        <f t="shared" si="55"/>
        <v>0</v>
      </c>
      <c r="BM69" s="140" t="e">
        <f t="shared" si="56"/>
        <v>#N/A</v>
      </c>
      <c r="BN69" s="140" t="e">
        <f t="shared" si="57"/>
        <v>#N/A</v>
      </c>
      <c r="BO69" s="140">
        <f t="shared" si="58"/>
        <v>0</v>
      </c>
      <c r="BP69" s="140">
        <f t="shared" si="59"/>
        <v>0</v>
      </c>
      <c r="BQ69" s="140">
        <f t="shared" si="60"/>
        <v>0</v>
      </c>
      <c r="CA69" s="140" t="str">
        <f t="shared" si="64"/>
        <v/>
      </c>
      <c r="CB69" s="146" t="str">
        <f t="shared" si="79"/>
        <v/>
      </c>
      <c r="CC69" s="146" t="str">
        <f t="shared" si="80"/>
        <v/>
      </c>
      <c r="CD69" s="146" t="str">
        <f t="shared" si="81"/>
        <v/>
      </c>
      <c r="CE69" s="146" t="str">
        <f t="shared" si="82"/>
        <v/>
      </c>
      <c r="CF69" s="146" t="str">
        <f t="shared" si="83"/>
        <v/>
      </c>
      <c r="CG69" s="146" t="str">
        <f t="shared" si="65"/>
        <v/>
      </c>
      <c r="CH69" s="146" t="str">
        <f t="shared" si="66"/>
        <v/>
      </c>
      <c r="CI69" s="146" t="str">
        <f t="shared" si="67"/>
        <v/>
      </c>
      <c r="CL69" s="155"/>
      <c r="CQ69" s="140">
        <v>206</v>
      </c>
      <c r="DA69" t="str">
        <f t="shared" si="84"/>
        <v/>
      </c>
      <c r="DB69" t="str">
        <f t="shared" si="68"/>
        <v/>
      </c>
      <c r="DC69" t="str">
        <f t="shared" si="69"/>
        <v/>
      </c>
      <c r="DD69" t="str">
        <f t="shared" si="70"/>
        <v/>
      </c>
      <c r="DE69" t="str">
        <f t="shared" si="71"/>
        <v/>
      </c>
      <c r="DF69" t="str">
        <f t="shared" si="85"/>
        <v/>
      </c>
      <c r="DG69" t="str">
        <f t="shared" si="72"/>
        <v/>
      </c>
      <c r="DH69" s="140" t="str">
        <f t="shared" si="73"/>
        <v/>
      </c>
      <c r="DI69" t="str">
        <f t="shared" si="86"/>
        <v/>
      </c>
      <c r="DK69" t="str">
        <f t="shared" si="74"/>
        <v/>
      </c>
      <c r="DM69" s="158"/>
      <c r="DR69">
        <f t="shared" si="87"/>
        <v>0</v>
      </c>
      <c r="DS69" t="e">
        <f t="shared" si="75"/>
        <v>#NUM!</v>
      </c>
      <c r="DT69">
        <v>68</v>
      </c>
      <c r="DV69" s="151" t="str">
        <f>IF($DK69="","",IF(VLOOKUP($DK69,'CR AP'!D$17:J$33,6,0)="",VLOOKUP($DK69,'CR AP'!D$17:J$33,4,0),VLOOKUP($DK69,'CR AP'!D$17:J$33,6,0)))</f>
        <v/>
      </c>
      <c r="DW69" s="151" t="str">
        <f>IF($DK69="","",IF(VLOOKUP($DK69,'CR AP'!D$17:M$33,5,0)="",VLOOKUP($DK69,'CR AP'!D$17:M$33,4,0),VLOOKUP($DK69,'CR AP'!D$17:M$33,5,0)))</f>
        <v/>
      </c>
      <c r="DX69" s="151" t="str">
        <f>IF('CR AP'!I74="Agrar Basis",DW69,DV69)</f>
        <v/>
      </c>
      <c r="ED69" s="151"/>
    </row>
    <row r="70" spans="1:134" x14ac:dyDescent="0.2">
      <c r="A70" s="140">
        <f t="shared" si="76"/>
        <v>1</v>
      </c>
      <c r="B70" s="140">
        <f>SUM(A$2:A70)</f>
        <v>69</v>
      </c>
      <c r="C70" s="140">
        <f t="shared" si="88"/>
        <v>69</v>
      </c>
      <c r="D70" s="140">
        <f>'CR AP'!A222</f>
        <v>0</v>
      </c>
      <c r="E70" s="140">
        <f>'CR AP'!B222</f>
        <v>0</v>
      </c>
      <c r="F70" s="144">
        <f>'CR AP'!D222</f>
        <v>0</v>
      </c>
      <c r="G70" s="144">
        <f>'CR AP'!E222</f>
        <v>0</v>
      </c>
      <c r="H70" s="144">
        <f>'CR AP'!F222</f>
        <v>0</v>
      </c>
      <c r="I70" s="144">
        <f>'CR AP'!G222</f>
        <v>0</v>
      </c>
      <c r="J70" s="153">
        <f>'CR AP'!H222</f>
        <v>0</v>
      </c>
      <c r="K70" s="144">
        <f>'CR AP'!I222</f>
        <v>0</v>
      </c>
      <c r="L70" s="153">
        <f>'CR AP'!J222</f>
        <v>0</v>
      </c>
      <c r="M70" s="140">
        <f t="shared" si="77"/>
        <v>0</v>
      </c>
      <c r="N70" s="140">
        <f t="shared" si="78"/>
        <v>0</v>
      </c>
      <c r="O70" s="140" t="e">
        <f t="shared" si="61"/>
        <v>#N/A</v>
      </c>
      <c r="P70" s="140" t="e">
        <f t="shared" si="62"/>
        <v>#N/A</v>
      </c>
      <c r="Q70" s="153">
        <f>'CR AP'!J222</f>
        <v>0</v>
      </c>
      <c r="R70" s="140">
        <f>'CR AP'!L222</f>
        <v>0</v>
      </c>
      <c r="S70" s="140">
        <f>'CR AP'!M222</f>
        <v>0</v>
      </c>
      <c r="AA70" s="142">
        <v>269</v>
      </c>
      <c r="AB70" s="142" t="s">
        <v>1458</v>
      </c>
      <c r="AC70" s="154">
        <v>269</v>
      </c>
      <c r="AD70" s="140">
        <v>289</v>
      </c>
      <c r="AE70" s="140">
        <v>1</v>
      </c>
      <c r="AF70" s="144">
        <v>289</v>
      </c>
      <c r="AG70" s="140" t="s">
        <v>1459</v>
      </c>
      <c r="BA70" s="140">
        <f t="shared" si="63"/>
        <v>69</v>
      </c>
      <c r="BB70" s="140">
        <f t="shared" si="45"/>
        <v>0</v>
      </c>
      <c r="BC70" s="140">
        <f t="shared" si="46"/>
        <v>0</v>
      </c>
      <c r="BD70" s="140">
        <f t="shared" si="47"/>
        <v>0</v>
      </c>
      <c r="BE70" s="140">
        <f t="shared" si="48"/>
        <v>0</v>
      </c>
      <c r="BF70" s="144">
        <f t="shared" si="49"/>
        <v>0</v>
      </c>
      <c r="BG70" s="140">
        <f t="shared" si="50"/>
        <v>0</v>
      </c>
      <c r="BH70" s="140">
        <f t="shared" si="51"/>
        <v>0</v>
      </c>
      <c r="BI70" s="140">
        <f t="shared" si="52"/>
        <v>0</v>
      </c>
      <c r="BJ70" s="140">
        <f t="shared" si="53"/>
        <v>0</v>
      </c>
      <c r="BK70" s="140">
        <f t="shared" si="54"/>
        <v>0</v>
      </c>
      <c r="BL70" s="140">
        <f t="shared" si="55"/>
        <v>0</v>
      </c>
      <c r="BM70" s="140" t="e">
        <f t="shared" si="56"/>
        <v>#N/A</v>
      </c>
      <c r="BN70" s="140" t="e">
        <f t="shared" si="57"/>
        <v>#N/A</v>
      </c>
      <c r="BO70" s="140">
        <f t="shared" si="58"/>
        <v>0</v>
      </c>
      <c r="BP70" s="140">
        <f t="shared" si="59"/>
        <v>0</v>
      </c>
      <c r="BQ70" s="140">
        <f t="shared" si="60"/>
        <v>0</v>
      </c>
      <c r="CA70" s="140" t="str">
        <f t="shared" si="64"/>
        <v/>
      </c>
      <c r="CB70" s="146" t="str">
        <f t="shared" si="79"/>
        <v/>
      </c>
      <c r="CC70" s="146" t="str">
        <f t="shared" si="80"/>
        <v/>
      </c>
      <c r="CD70" s="146" t="str">
        <f t="shared" si="81"/>
        <v/>
      </c>
      <c r="CE70" s="146" t="str">
        <f t="shared" si="82"/>
        <v/>
      </c>
      <c r="CF70" s="146" t="str">
        <f t="shared" si="83"/>
        <v/>
      </c>
      <c r="CG70" s="146" t="str">
        <f t="shared" si="65"/>
        <v/>
      </c>
      <c r="CH70" s="146" t="str">
        <f t="shared" si="66"/>
        <v/>
      </c>
      <c r="CI70" s="146" t="str">
        <f t="shared" si="67"/>
        <v/>
      </c>
      <c r="CL70" s="155"/>
      <c r="CQ70" s="140">
        <v>205</v>
      </c>
      <c r="DA70" t="str">
        <f t="shared" si="84"/>
        <v/>
      </c>
      <c r="DB70" t="str">
        <f t="shared" si="68"/>
        <v/>
      </c>
      <c r="DC70" t="str">
        <f t="shared" si="69"/>
        <v/>
      </c>
      <c r="DD70" t="str">
        <f t="shared" si="70"/>
        <v/>
      </c>
      <c r="DE70" t="str">
        <f t="shared" si="71"/>
        <v/>
      </c>
      <c r="DF70" t="str">
        <f t="shared" si="85"/>
        <v/>
      </c>
      <c r="DG70" t="str">
        <f t="shared" si="72"/>
        <v/>
      </c>
      <c r="DH70" s="140" t="str">
        <f t="shared" si="73"/>
        <v/>
      </c>
      <c r="DI70" t="str">
        <f t="shared" si="86"/>
        <v/>
      </c>
      <c r="DK70" t="str">
        <f t="shared" si="74"/>
        <v/>
      </c>
      <c r="DM70" s="158"/>
      <c r="DR70">
        <f t="shared" si="87"/>
        <v>0</v>
      </c>
      <c r="DS70" t="e">
        <f t="shared" si="75"/>
        <v>#NUM!</v>
      </c>
      <c r="DT70">
        <v>69</v>
      </c>
      <c r="DV70" s="151" t="str">
        <f>IF($DK70="","",IF(VLOOKUP($DK70,'CR AP'!D$17:J$33,6,0)="",VLOOKUP($DK70,'CR AP'!D$17:J$33,4,0),VLOOKUP($DK70,'CR AP'!D$17:J$33,6,0)))</f>
        <v/>
      </c>
      <c r="DW70" s="151" t="str">
        <f>IF($DK70="","",IF(VLOOKUP($DK70,'CR AP'!D$17:M$33,5,0)="",VLOOKUP($DK70,'CR AP'!D$17:M$33,4,0),VLOOKUP($DK70,'CR AP'!D$17:M$33,5,0)))</f>
        <v/>
      </c>
      <c r="DX70" s="151" t="str">
        <f>IF('CR AP'!I75="Agrar Basis",DW70,DV70)</f>
        <v/>
      </c>
      <c r="ED70" s="151"/>
    </row>
    <row r="71" spans="1:134" x14ac:dyDescent="0.2">
      <c r="A71" s="140">
        <f t="shared" si="76"/>
        <v>1</v>
      </c>
      <c r="B71" s="140">
        <f>SUM(A$2:A71)</f>
        <v>70</v>
      </c>
      <c r="C71" s="140">
        <f t="shared" si="88"/>
        <v>70</v>
      </c>
      <c r="D71" s="140">
        <f>'CR AP'!A223</f>
        <v>0</v>
      </c>
      <c r="E71" s="140">
        <f>'CR AP'!B223</f>
        <v>0</v>
      </c>
      <c r="F71" s="144">
        <f>'CR AP'!D223</f>
        <v>0</v>
      </c>
      <c r="G71" s="144">
        <f>'CR AP'!E223</f>
        <v>0</v>
      </c>
      <c r="H71" s="144">
        <f>'CR AP'!F223</f>
        <v>0</v>
      </c>
      <c r="I71" s="144">
        <f>'CR AP'!G223</f>
        <v>0</v>
      </c>
      <c r="J71" s="153">
        <f>'CR AP'!H223</f>
        <v>0</v>
      </c>
      <c r="K71" s="144">
        <f>'CR AP'!I223</f>
        <v>0</v>
      </c>
      <c r="L71" s="153">
        <f>'CR AP'!J223</f>
        <v>0</v>
      </c>
      <c r="M71" s="140">
        <f t="shared" si="77"/>
        <v>0</v>
      </c>
      <c r="N71" s="140">
        <f t="shared" si="78"/>
        <v>0</v>
      </c>
      <c r="O71" s="140" t="e">
        <f t="shared" si="61"/>
        <v>#N/A</v>
      </c>
      <c r="P71" s="140" t="e">
        <f t="shared" si="62"/>
        <v>#N/A</v>
      </c>
      <c r="Q71" s="153">
        <f>'CR AP'!J223</f>
        <v>0</v>
      </c>
      <c r="R71" s="140">
        <f>'CR AP'!L223</f>
        <v>0</v>
      </c>
      <c r="S71" s="140">
        <f>'CR AP'!M223</f>
        <v>0</v>
      </c>
      <c r="AA71" s="142">
        <v>275</v>
      </c>
      <c r="AB71" s="142" t="s">
        <v>1460</v>
      </c>
      <c r="AC71" s="154">
        <v>275</v>
      </c>
      <c r="AD71" s="140">
        <v>291</v>
      </c>
      <c r="AE71" s="140">
        <v>1</v>
      </c>
      <c r="AF71" s="144">
        <v>291</v>
      </c>
      <c r="AG71" s="140" t="s">
        <v>87</v>
      </c>
      <c r="BA71" s="140">
        <f t="shared" si="63"/>
        <v>70</v>
      </c>
      <c r="BB71" s="140">
        <f t="shared" si="45"/>
        <v>0</v>
      </c>
      <c r="BC71" s="140">
        <f t="shared" si="46"/>
        <v>0</v>
      </c>
      <c r="BD71" s="140">
        <f t="shared" si="47"/>
        <v>0</v>
      </c>
      <c r="BE71" s="140">
        <f t="shared" si="48"/>
        <v>0</v>
      </c>
      <c r="BF71" s="144">
        <f t="shared" si="49"/>
        <v>0</v>
      </c>
      <c r="BG71" s="140">
        <f t="shared" si="50"/>
        <v>0</v>
      </c>
      <c r="BH71" s="140">
        <f t="shared" si="51"/>
        <v>0</v>
      </c>
      <c r="BI71" s="140">
        <f t="shared" si="52"/>
        <v>0</v>
      </c>
      <c r="BJ71" s="140">
        <f t="shared" si="53"/>
        <v>0</v>
      </c>
      <c r="BK71" s="140">
        <f t="shared" si="54"/>
        <v>0</v>
      </c>
      <c r="BL71" s="140">
        <f t="shared" si="55"/>
        <v>0</v>
      </c>
      <c r="BM71" s="140" t="e">
        <f t="shared" si="56"/>
        <v>#N/A</v>
      </c>
      <c r="BN71" s="140" t="e">
        <f t="shared" si="57"/>
        <v>#N/A</v>
      </c>
      <c r="BO71" s="140">
        <f t="shared" si="58"/>
        <v>0</v>
      </c>
      <c r="BP71" s="140">
        <f t="shared" si="59"/>
        <v>0</v>
      </c>
      <c r="BQ71" s="140">
        <f t="shared" si="60"/>
        <v>0</v>
      </c>
      <c r="CA71" s="140" t="str">
        <f t="shared" si="64"/>
        <v/>
      </c>
      <c r="CB71" s="146" t="str">
        <f t="shared" si="79"/>
        <v/>
      </c>
      <c r="CC71" s="146" t="str">
        <f t="shared" si="80"/>
        <v/>
      </c>
      <c r="CD71" s="146" t="str">
        <f t="shared" si="81"/>
        <v/>
      </c>
      <c r="CE71" s="146" t="str">
        <f t="shared" si="82"/>
        <v/>
      </c>
      <c r="CF71" s="146" t="str">
        <f t="shared" si="83"/>
        <v/>
      </c>
      <c r="CG71" s="146" t="str">
        <f t="shared" si="65"/>
        <v/>
      </c>
      <c r="CH71" s="146" t="str">
        <f t="shared" si="66"/>
        <v/>
      </c>
      <c r="CI71" s="146" t="str">
        <f t="shared" si="67"/>
        <v/>
      </c>
      <c r="CL71" s="155"/>
      <c r="CQ71" s="140">
        <v>204</v>
      </c>
      <c r="DA71" t="str">
        <f t="shared" si="84"/>
        <v/>
      </c>
      <c r="DB71" t="str">
        <f t="shared" si="68"/>
        <v/>
      </c>
      <c r="DC71" t="str">
        <f t="shared" si="69"/>
        <v/>
      </c>
      <c r="DD71" t="str">
        <f t="shared" si="70"/>
        <v/>
      </c>
      <c r="DE71" t="str">
        <f t="shared" si="71"/>
        <v/>
      </c>
      <c r="DF71" t="str">
        <f t="shared" si="85"/>
        <v/>
      </c>
      <c r="DG71" t="str">
        <f t="shared" si="72"/>
        <v/>
      </c>
      <c r="DH71" s="140" t="str">
        <f t="shared" si="73"/>
        <v/>
      </c>
      <c r="DI71" t="str">
        <f t="shared" si="86"/>
        <v/>
      </c>
      <c r="DK71" t="str">
        <f t="shared" si="74"/>
        <v/>
      </c>
      <c r="DM71" s="158"/>
      <c r="DR71">
        <f t="shared" si="87"/>
        <v>0</v>
      </c>
      <c r="DS71" t="e">
        <f t="shared" si="75"/>
        <v>#NUM!</v>
      </c>
      <c r="DT71">
        <v>70</v>
      </c>
      <c r="DV71" s="151" t="str">
        <f>IF($DK71="","",IF(VLOOKUP($DK71,'CR AP'!D$17:J$33,6,0)="",VLOOKUP($DK71,'CR AP'!D$17:J$33,4,0),VLOOKUP($DK71,'CR AP'!D$17:J$33,6,0)))</f>
        <v/>
      </c>
      <c r="DW71" s="151" t="str">
        <f>IF($DK71="","",IF(VLOOKUP($DK71,'CR AP'!D$17:M$33,5,0)="",VLOOKUP($DK71,'CR AP'!D$17:M$33,4,0),VLOOKUP($DK71,'CR AP'!D$17:M$33,5,0)))</f>
        <v/>
      </c>
      <c r="DX71" s="151" t="str">
        <f>IF('CR AP'!I76="Agrar Basis",DW71,DV71)</f>
        <v/>
      </c>
      <c r="ED71" s="151"/>
    </row>
    <row r="72" spans="1:134" x14ac:dyDescent="0.2">
      <c r="A72" s="140">
        <f t="shared" si="76"/>
        <v>1</v>
      </c>
      <c r="B72" s="140">
        <f>SUM(A$2:A72)</f>
        <v>71</v>
      </c>
      <c r="C72" s="140">
        <f t="shared" si="88"/>
        <v>71</v>
      </c>
      <c r="D72" s="140">
        <f>'CR AP'!A224</f>
        <v>0</v>
      </c>
      <c r="E72" s="140">
        <f>'CR AP'!B224</f>
        <v>0</v>
      </c>
      <c r="F72" s="144">
        <f>'CR AP'!D224</f>
        <v>0</v>
      </c>
      <c r="G72" s="144">
        <f>'CR AP'!E224</f>
        <v>0</v>
      </c>
      <c r="H72" s="144">
        <f>'CR AP'!F224</f>
        <v>0</v>
      </c>
      <c r="I72" s="144">
        <f>'CR AP'!G224</f>
        <v>0</v>
      </c>
      <c r="J72" s="153">
        <f>'CR AP'!H224</f>
        <v>0</v>
      </c>
      <c r="K72" s="144">
        <f>'CR AP'!I224</f>
        <v>0</v>
      </c>
      <c r="L72" s="153">
        <f>'CR AP'!J224</f>
        <v>0</v>
      </c>
      <c r="M72" s="140">
        <f t="shared" si="77"/>
        <v>0</v>
      </c>
      <c r="N72" s="140">
        <f t="shared" si="78"/>
        <v>0</v>
      </c>
      <c r="O72" s="140" t="e">
        <f t="shared" si="61"/>
        <v>#N/A</v>
      </c>
      <c r="P72" s="140" t="e">
        <f t="shared" si="62"/>
        <v>#N/A</v>
      </c>
      <c r="Q72" s="153">
        <f>'CR AP'!J224</f>
        <v>0</v>
      </c>
      <c r="R72" s="140">
        <f>'CR AP'!L224</f>
        <v>0</v>
      </c>
      <c r="S72" s="140">
        <f>'CR AP'!M224</f>
        <v>0</v>
      </c>
      <c r="AA72" s="142">
        <v>276</v>
      </c>
      <c r="AB72" s="142" t="s">
        <v>1461</v>
      </c>
      <c r="AC72" s="154">
        <v>276</v>
      </c>
      <c r="AD72" s="140">
        <v>292</v>
      </c>
      <c r="AF72" s="144">
        <v>292</v>
      </c>
      <c r="AG72" s="140" t="s">
        <v>91</v>
      </c>
      <c r="BA72" s="140">
        <f t="shared" si="63"/>
        <v>71</v>
      </c>
      <c r="BB72" s="140">
        <f t="shared" si="45"/>
        <v>0</v>
      </c>
      <c r="BC72" s="140">
        <f t="shared" si="46"/>
        <v>0</v>
      </c>
      <c r="BD72" s="140">
        <f t="shared" si="47"/>
        <v>0</v>
      </c>
      <c r="BE72" s="140">
        <f t="shared" si="48"/>
        <v>0</v>
      </c>
      <c r="BF72" s="144">
        <f t="shared" si="49"/>
        <v>0</v>
      </c>
      <c r="BG72" s="140">
        <f t="shared" si="50"/>
        <v>0</v>
      </c>
      <c r="BH72" s="140">
        <f t="shared" si="51"/>
        <v>0</v>
      </c>
      <c r="BI72" s="140">
        <f t="shared" si="52"/>
        <v>0</v>
      </c>
      <c r="BJ72" s="140">
        <f t="shared" si="53"/>
        <v>0</v>
      </c>
      <c r="BK72" s="140">
        <f t="shared" si="54"/>
        <v>0</v>
      </c>
      <c r="BL72" s="140">
        <f t="shared" si="55"/>
        <v>0</v>
      </c>
      <c r="BM72" s="140" t="e">
        <f t="shared" si="56"/>
        <v>#N/A</v>
      </c>
      <c r="BN72" s="140" t="e">
        <f t="shared" si="57"/>
        <v>#N/A</v>
      </c>
      <c r="BO72" s="140">
        <f t="shared" si="58"/>
        <v>0</v>
      </c>
      <c r="BP72" s="140">
        <f t="shared" si="59"/>
        <v>0</v>
      </c>
      <c r="BQ72" s="140">
        <f t="shared" si="60"/>
        <v>0</v>
      </c>
      <c r="CA72" s="140" t="str">
        <f t="shared" si="64"/>
        <v/>
      </c>
      <c r="CB72" s="146" t="str">
        <f t="shared" si="79"/>
        <v/>
      </c>
      <c r="CC72" s="146" t="str">
        <f t="shared" si="80"/>
        <v/>
      </c>
      <c r="CD72" s="146" t="str">
        <f t="shared" si="81"/>
        <v/>
      </c>
      <c r="CE72" s="146" t="str">
        <f t="shared" si="82"/>
        <v/>
      </c>
      <c r="CF72" s="146" t="str">
        <f t="shared" si="83"/>
        <v/>
      </c>
      <c r="CG72" s="146" t="str">
        <f t="shared" si="65"/>
        <v/>
      </c>
      <c r="CH72" s="146" t="str">
        <f t="shared" si="66"/>
        <v/>
      </c>
      <c r="CI72" s="146" t="str">
        <f t="shared" si="67"/>
        <v/>
      </c>
      <c r="CL72" s="155"/>
      <c r="CQ72" s="140">
        <v>203</v>
      </c>
      <c r="DA72" t="str">
        <f t="shared" si="84"/>
        <v/>
      </c>
      <c r="DB72" t="str">
        <f t="shared" si="68"/>
        <v/>
      </c>
      <c r="DC72" t="str">
        <f t="shared" si="69"/>
        <v/>
      </c>
      <c r="DD72" t="str">
        <f t="shared" si="70"/>
        <v/>
      </c>
      <c r="DE72" t="str">
        <f t="shared" si="71"/>
        <v/>
      </c>
      <c r="DF72" t="str">
        <f t="shared" si="85"/>
        <v/>
      </c>
      <c r="DG72" t="str">
        <f t="shared" si="72"/>
        <v/>
      </c>
      <c r="DH72" s="140" t="str">
        <f t="shared" si="73"/>
        <v/>
      </c>
      <c r="DI72" t="str">
        <f t="shared" si="86"/>
        <v/>
      </c>
      <c r="DK72" t="str">
        <f t="shared" si="74"/>
        <v/>
      </c>
      <c r="DM72" s="158"/>
      <c r="DR72">
        <f t="shared" si="87"/>
        <v>0</v>
      </c>
      <c r="DS72" t="e">
        <f t="shared" si="75"/>
        <v>#NUM!</v>
      </c>
      <c r="DT72">
        <v>71</v>
      </c>
      <c r="DV72" s="151" t="str">
        <f>IF($DK72="","",IF(VLOOKUP($DK72,'CR AP'!D$17:J$33,6,0)="",VLOOKUP($DK72,'CR AP'!D$17:J$33,4,0),VLOOKUP($DK72,'CR AP'!D$17:J$33,6,0)))</f>
        <v/>
      </c>
      <c r="DW72" s="151" t="str">
        <f>IF($DK72="","",IF(VLOOKUP($DK72,'CR AP'!D$17:M$33,5,0)="",VLOOKUP($DK72,'CR AP'!D$17:M$33,4,0),VLOOKUP($DK72,'CR AP'!D$17:M$33,5,0)))</f>
        <v/>
      </c>
      <c r="DX72" s="151" t="str">
        <f>IF('CR AP'!I77="Agrar Basis",DW72,DV72)</f>
        <v/>
      </c>
      <c r="ED72" s="151"/>
    </row>
    <row r="73" spans="1:134" x14ac:dyDescent="0.2">
      <c r="A73" s="140">
        <f t="shared" si="76"/>
        <v>1</v>
      </c>
      <c r="B73" s="140">
        <f>SUM(A$2:A73)</f>
        <v>72</v>
      </c>
      <c r="C73" s="140">
        <f t="shared" si="88"/>
        <v>72</v>
      </c>
      <c r="D73" s="140">
        <f>'CR AP'!A225</f>
        <v>0</v>
      </c>
      <c r="E73" s="140">
        <f>'CR AP'!B225</f>
        <v>0</v>
      </c>
      <c r="F73" s="144">
        <f>'CR AP'!D225</f>
        <v>0</v>
      </c>
      <c r="G73" s="144">
        <f>'CR AP'!E225</f>
        <v>0</v>
      </c>
      <c r="H73" s="144">
        <f>'CR AP'!F225</f>
        <v>0</v>
      </c>
      <c r="I73" s="144">
        <f>'CR AP'!G225</f>
        <v>0</v>
      </c>
      <c r="J73" s="153">
        <f>'CR AP'!H225</f>
        <v>0</v>
      </c>
      <c r="K73" s="144">
        <f>'CR AP'!I225</f>
        <v>0</v>
      </c>
      <c r="L73" s="153">
        <f>'CR AP'!J225</f>
        <v>0</v>
      </c>
      <c r="M73" s="140">
        <f t="shared" si="77"/>
        <v>0</v>
      </c>
      <c r="N73" s="140">
        <f t="shared" si="78"/>
        <v>0</v>
      </c>
      <c r="O73" s="140" t="e">
        <f t="shared" si="61"/>
        <v>#N/A</v>
      </c>
      <c r="P73" s="140" t="e">
        <f t="shared" si="62"/>
        <v>#N/A</v>
      </c>
      <c r="Q73" s="153">
        <f>'CR AP'!J225</f>
        <v>0</v>
      </c>
      <c r="R73" s="140">
        <f>'CR AP'!L225</f>
        <v>0</v>
      </c>
      <c r="S73" s="140">
        <f>'CR AP'!M225</f>
        <v>0</v>
      </c>
      <c r="AA73" s="142">
        <v>288</v>
      </c>
      <c r="AB73" s="142" t="s">
        <v>1462</v>
      </c>
      <c r="AC73" s="154">
        <v>288</v>
      </c>
      <c r="AD73" s="140">
        <v>300</v>
      </c>
      <c r="AF73" s="144">
        <v>300</v>
      </c>
      <c r="AG73" s="170" t="s">
        <v>1463</v>
      </c>
      <c r="BA73" s="140">
        <f t="shared" si="63"/>
        <v>72</v>
      </c>
      <c r="BB73" s="140">
        <f t="shared" si="45"/>
        <v>0</v>
      </c>
      <c r="BC73" s="140">
        <f t="shared" si="46"/>
        <v>0</v>
      </c>
      <c r="BD73" s="140">
        <f t="shared" si="47"/>
        <v>0</v>
      </c>
      <c r="BE73" s="140">
        <f t="shared" si="48"/>
        <v>0</v>
      </c>
      <c r="BF73" s="144">
        <f t="shared" si="49"/>
        <v>0</v>
      </c>
      <c r="BG73" s="140">
        <f t="shared" si="50"/>
        <v>0</v>
      </c>
      <c r="BH73" s="140">
        <f t="shared" si="51"/>
        <v>0</v>
      </c>
      <c r="BI73" s="140">
        <f t="shared" si="52"/>
        <v>0</v>
      </c>
      <c r="BJ73" s="140">
        <f t="shared" si="53"/>
        <v>0</v>
      </c>
      <c r="BK73" s="140">
        <f t="shared" si="54"/>
        <v>0</v>
      </c>
      <c r="BL73" s="140">
        <f t="shared" si="55"/>
        <v>0</v>
      </c>
      <c r="BM73" s="140" t="e">
        <f t="shared" si="56"/>
        <v>#N/A</v>
      </c>
      <c r="BN73" s="140" t="e">
        <f t="shared" si="57"/>
        <v>#N/A</v>
      </c>
      <c r="BO73" s="140">
        <f t="shared" si="58"/>
        <v>0</v>
      </c>
      <c r="BP73" s="140">
        <f t="shared" si="59"/>
        <v>0</v>
      </c>
      <c r="BQ73" s="140">
        <f t="shared" si="60"/>
        <v>0</v>
      </c>
      <c r="CA73" s="140" t="str">
        <f t="shared" si="64"/>
        <v/>
      </c>
      <c r="CB73" s="146" t="str">
        <f t="shared" si="79"/>
        <v/>
      </c>
      <c r="CC73" s="146" t="str">
        <f t="shared" si="80"/>
        <v/>
      </c>
      <c r="CD73" s="146" t="str">
        <f t="shared" si="81"/>
        <v/>
      </c>
      <c r="CE73" s="146" t="str">
        <f t="shared" si="82"/>
        <v/>
      </c>
      <c r="CF73" s="146" t="str">
        <f t="shared" si="83"/>
        <v/>
      </c>
      <c r="CG73" s="146" t="str">
        <f t="shared" si="65"/>
        <v/>
      </c>
      <c r="CH73" s="146" t="str">
        <f t="shared" si="66"/>
        <v/>
      </c>
      <c r="CI73" s="146" t="str">
        <f t="shared" si="67"/>
        <v/>
      </c>
      <c r="CL73" s="155"/>
      <c r="CQ73" s="140">
        <v>202</v>
      </c>
      <c r="DA73" t="str">
        <f t="shared" si="84"/>
        <v/>
      </c>
      <c r="DB73" t="str">
        <f t="shared" si="68"/>
        <v/>
      </c>
      <c r="DC73" t="str">
        <f t="shared" si="69"/>
        <v/>
      </c>
      <c r="DD73" t="str">
        <f t="shared" si="70"/>
        <v/>
      </c>
      <c r="DE73" t="str">
        <f t="shared" si="71"/>
        <v/>
      </c>
      <c r="DF73" t="str">
        <f t="shared" si="85"/>
        <v/>
      </c>
      <c r="DG73" t="str">
        <f t="shared" si="72"/>
        <v/>
      </c>
      <c r="DH73" s="140" t="str">
        <f t="shared" si="73"/>
        <v/>
      </c>
      <c r="DI73" t="str">
        <f t="shared" si="86"/>
        <v/>
      </c>
      <c r="DK73" t="str">
        <f t="shared" si="74"/>
        <v/>
      </c>
      <c r="DM73" s="158"/>
      <c r="DR73">
        <f t="shared" si="87"/>
        <v>0</v>
      </c>
      <c r="DS73" t="e">
        <f t="shared" si="75"/>
        <v>#NUM!</v>
      </c>
      <c r="DT73">
        <v>72</v>
      </c>
      <c r="DV73" s="151" t="str">
        <f>IF($DK73="","",IF(VLOOKUP($DK73,'CR AP'!D$17:J$33,6,0)="",VLOOKUP($DK73,'CR AP'!D$17:J$33,4,0),VLOOKUP($DK73,'CR AP'!D$17:J$33,6,0)))</f>
        <v/>
      </c>
      <c r="DW73" s="151" t="str">
        <f>IF($DK73="","",IF(VLOOKUP($DK73,'CR AP'!D$17:M$33,5,0)="",VLOOKUP($DK73,'CR AP'!D$17:M$33,4,0),VLOOKUP($DK73,'CR AP'!D$17:M$33,5,0)))</f>
        <v/>
      </c>
      <c r="DX73" s="151" t="str">
        <f>IF('CR AP'!I78="Agrar Basis",DW73,DV73)</f>
        <v/>
      </c>
      <c r="ED73" s="151"/>
    </row>
    <row r="74" spans="1:134" x14ac:dyDescent="0.2">
      <c r="A74" s="140">
        <f t="shared" si="76"/>
        <v>1</v>
      </c>
      <c r="B74" s="140">
        <f>SUM(A$2:A74)</f>
        <v>73</v>
      </c>
      <c r="C74" s="140">
        <f t="shared" si="88"/>
        <v>73</v>
      </c>
      <c r="D74" s="140">
        <f>'CR AP'!A226</f>
        <v>0</v>
      </c>
      <c r="E74" s="140">
        <f>'CR AP'!B226</f>
        <v>0</v>
      </c>
      <c r="F74" s="144">
        <f>'CR AP'!D226</f>
        <v>0</v>
      </c>
      <c r="G74" s="144">
        <f>'CR AP'!E226</f>
        <v>0</v>
      </c>
      <c r="H74" s="144">
        <f>'CR AP'!F226</f>
        <v>0</v>
      </c>
      <c r="I74" s="144">
        <f>'CR AP'!G226</f>
        <v>0</v>
      </c>
      <c r="J74" s="153">
        <f>'CR AP'!H226</f>
        <v>0</v>
      </c>
      <c r="K74" s="144">
        <f>'CR AP'!I226</f>
        <v>0</v>
      </c>
      <c r="L74" s="153">
        <f>'CR AP'!J226</f>
        <v>0</v>
      </c>
      <c r="M74" s="140">
        <f t="shared" si="77"/>
        <v>0</v>
      </c>
      <c r="N74" s="140">
        <f t="shared" si="78"/>
        <v>0</v>
      </c>
      <c r="O74" s="140" t="e">
        <f t="shared" si="61"/>
        <v>#N/A</v>
      </c>
      <c r="P74" s="140" t="e">
        <f t="shared" si="62"/>
        <v>#N/A</v>
      </c>
      <c r="Q74" s="153">
        <f>'CR AP'!J226</f>
        <v>0</v>
      </c>
      <c r="R74" s="140">
        <f>'CR AP'!L226</f>
        <v>0</v>
      </c>
      <c r="S74" s="140">
        <f>'CR AP'!M226</f>
        <v>0</v>
      </c>
      <c r="AA74" s="142">
        <v>289</v>
      </c>
      <c r="AB74" s="142" t="s">
        <v>1464</v>
      </c>
      <c r="AC74" s="154">
        <v>289</v>
      </c>
      <c r="AD74" s="140">
        <v>301</v>
      </c>
      <c r="AF74" s="144">
        <v>301</v>
      </c>
      <c r="AG74" s="140" t="s">
        <v>126</v>
      </c>
      <c r="BA74" s="140">
        <f t="shared" si="63"/>
        <v>73</v>
      </c>
      <c r="BB74" s="140">
        <f t="shared" si="45"/>
        <v>0</v>
      </c>
      <c r="BC74" s="140">
        <f t="shared" si="46"/>
        <v>0</v>
      </c>
      <c r="BD74" s="140">
        <f t="shared" si="47"/>
        <v>0</v>
      </c>
      <c r="BE74" s="140">
        <f t="shared" si="48"/>
        <v>0</v>
      </c>
      <c r="BF74" s="144">
        <f t="shared" si="49"/>
        <v>0</v>
      </c>
      <c r="BG74" s="140">
        <f t="shared" si="50"/>
        <v>0</v>
      </c>
      <c r="BH74" s="140">
        <f t="shared" si="51"/>
        <v>0</v>
      </c>
      <c r="BI74" s="140">
        <f t="shared" si="52"/>
        <v>0</v>
      </c>
      <c r="BJ74" s="140">
        <f t="shared" si="53"/>
        <v>0</v>
      </c>
      <c r="BK74" s="140">
        <f t="shared" si="54"/>
        <v>0</v>
      </c>
      <c r="BL74" s="140">
        <f t="shared" si="55"/>
        <v>0</v>
      </c>
      <c r="BM74" s="140" t="e">
        <f t="shared" si="56"/>
        <v>#N/A</v>
      </c>
      <c r="BN74" s="140" t="e">
        <f t="shared" si="57"/>
        <v>#N/A</v>
      </c>
      <c r="BO74" s="140">
        <f t="shared" si="58"/>
        <v>0</v>
      </c>
      <c r="BP74" s="140">
        <f t="shared" si="59"/>
        <v>0</v>
      </c>
      <c r="BQ74" s="140">
        <f t="shared" si="60"/>
        <v>0</v>
      </c>
      <c r="CA74" s="140" t="str">
        <f t="shared" si="64"/>
        <v/>
      </c>
      <c r="CB74" s="146" t="str">
        <f t="shared" si="79"/>
        <v/>
      </c>
      <c r="CC74" s="146" t="str">
        <f t="shared" si="80"/>
        <v/>
      </c>
      <c r="CD74" s="146" t="str">
        <f t="shared" si="81"/>
        <v/>
      </c>
      <c r="CE74" s="146" t="str">
        <f t="shared" si="82"/>
        <v/>
      </c>
      <c r="CF74" s="146" t="str">
        <f t="shared" si="83"/>
        <v/>
      </c>
      <c r="CG74" s="146" t="str">
        <f t="shared" si="65"/>
        <v/>
      </c>
      <c r="CH74" s="146" t="str">
        <f t="shared" si="66"/>
        <v/>
      </c>
      <c r="CI74" s="146" t="str">
        <f t="shared" si="67"/>
        <v/>
      </c>
      <c r="CL74" s="155"/>
      <c r="CQ74" s="140">
        <v>201</v>
      </c>
      <c r="DA74" t="str">
        <f t="shared" si="84"/>
        <v/>
      </c>
      <c r="DB74" t="str">
        <f t="shared" si="68"/>
        <v/>
      </c>
      <c r="DC74" t="str">
        <f t="shared" si="69"/>
        <v/>
      </c>
      <c r="DD74" t="str">
        <f t="shared" si="70"/>
        <v/>
      </c>
      <c r="DE74" t="str">
        <f t="shared" si="71"/>
        <v/>
      </c>
      <c r="DF74" t="str">
        <f t="shared" si="85"/>
        <v/>
      </c>
      <c r="DG74" t="str">
        <f t="shared" si="72"/>
        <v/>
      </c>
      <c r="DH74" s="140" t="str">
        <f t="shared" si="73"/>
        <v/>
      </c>
      <c r="DI74" t="str">
        <f t="shared" si="86"/>
        <v/>
      </c>
      <c r="DK74" t="str">
        <f t="shared" si="74"/>
        <v/>
      </c>
      <c r="DM74" s="158"/>
      <c r="DR74">
        <f t="shared" si="87"/>
        <v>0</v>
      </c>
      <c r="DS74" t="e">
        <f t="shared" si="75"/>
        <v>#NUM!</v>
      </c>
      <c r="DT74">
        <v>73</v>
      </c>
      <c r="DV74" s="151" t="str">
        <f>IF($DK74="","",IF(VLOOKUP($DK74,'CR AP'!D$17:J$33,6,0)="",VLOOKUP($DK74,'CR AP'!D$17:J$33,4,0),VLOOKUP($DK74,'CR AP'!D$17:J$33,6,0)))</f>
        <v/>
      </c>
      <c r="DW74" s="151" t="str">
        <f>IF($DK74="","",IF(VLOOKUP($DK74,'CR AP'!D$17:M$33,5,0)="",VLOOKUP($DK74,'CR AP'!D$17:M$33,4,0),VLOOKUP($DK74,'CR AP'!D$17:M$33,5,0)))</f>
        <v/>
      </c>
      <c r="DX74" s="151" t="str">
        <f>IF('CR AP'!I79="Agrar Basis",DW74,DV74)</f>
        <v/>
      </c>
      <c r="ED74" s="151"/>
    </row>
    <row r="75" spans="1:134" x14ac:dyDescent="0.2">
      <c r="A75" s="140">
        <f t="shared" si="76"/>
        <v>1</v>
      </c>
      <c r="B75" s="140">
        <f>SUM(A$2:A75)</f>
        <v>74</v>
      </c>
      <c r="C75" s="140">
        <f t="shared" si="88"/>
        <v>74</v>
      </c>
      <c r="D75" s="140">
        <f>'CR AP'!A227</f>
        <v>0</v>
      </c>
      <c r="E75" s="140">
        <f>'CR AP'!B227</f>
        <v>0</v>
      </c>
      <c r="F75" s="144">
        <f>'CR AP'!D227</f>
        <v>0</v>
      </c>
      <c r="G75" s="144">
        <f>'CR AP'!E227</f>
        <v>0</v>
      </c>
      <c r="H75" s="144">
        <f>'CR AP'!F227</f>
        <v>0</v>
      </c>
      <c r="I75" s="144">
        <f>'CR AP'!G227</f>
        <v>0</v>
      </c>
      <c r="J75" s="153">
        <f>'CR AP'!H227</f>
        <v>0</v>
      </c>
      <c r="K75" s="144">
        <f>'CR AP'!I227</f>
        <v>0</v>
      </c>
      <c r="L75" s="153">
        <f>'CR AP'!J227</f>
        <v>0</v>
      </c>
      <c r="M75" s="140">
        <f t="shared" si="77"/>
        <v>0</v>
      </c>
      <c r="N75" s="140">
        <f t="shared" si="78"/>
        <v>0</v>
      </c>
      <c r="O75" s="140" t="e">
        <f t="shared" si="61"/>
        <v>#N/A</v>
      </c>
      <c r="P75" s="140" t="e">
        <f t="shared" si="62"/>
        <v>#N/A</v>
      </c>
      <c r="Q75" s="153">
        <f>'CR AP'!J227</f>
        <v>0</v>
      </c>
      <c r="R75" s="140">
        <f>'CR AP'!L227</f>
        <v>0</v>
      </c>
      <c r="S75" s="140">
        <f>'CR AP'!M227</f>
        <v>0</v>
      </c>
      <c r="AA75" s="142">
        <v>291</v>
      </c>
      <c r="AB75" s="142" t="s">
        <v>1465</v>
      </c>
      <c r="AC75" s="154">
        <v>291</v>
      </c>
      <c r="AD75" s="140">
        <v>302</v>
      </c>
      <c r="AE75" s="140">
        <v>2</v>
      </c>
      <c r="AF75" s="144">
        <v>302</v>
      </c>
      <c r="AG75" s="140" t="s">
        <v>125</v>
      </c>
      <c r="BA75" s="140">
        <f t="shared" si="63"/>
        <v>74</v>
      </c>
      <c r="BB75" s="140">
        <f t="shared" si="45"/>
        <v>0</v>
      </c>
      <c r="BC75" s="140">
        <f t="shared" si="46"/>
        <v>0</v>
      </c>
      <c r="BD75" s="140">
        <f t="shared" si="47"/>
        <v>0</v>
      </c>
      <c r="BE75" s="140">
        <f t="shared" si="48"/>
        <v>0</v>
      </c>
      <c r="BF75" s="144">
        <f t="shared" si="49"/>
        <v>0</v>
      </c>
      <c r="BG75" s="140">
        <f t="shared" si="50"/>
        <v>0</v>
      </c>
      <c r="BH75" s="140">
        <f t="shared" si="51"/>
        <v>0</v>
      </c>
      <c r="BI75" s="140">
        <f t="shared" si="52"/>
        <v>0</v>
      </c>
      <c r="BJ75" s="140">
        <f t="shared" si="53"/>
        <v>0</v>
      </c>
      <c r="BK75" s="140">
        <f t="shared" si="54"/>
        <v>0</v>
      </c>
      <c r="BL75" s="140">
        <f t="shared" si="55"/>
        <v>0</v>
      </c>
      <c r="BM75" s="140" t="e">
        <f t="shared" si="56"/>
        <v>#N/A</v>
      </c>
      <c r="BN75" s="140" t="e">
        <f t="shared" si="57"/>
        <v>#N/A</v>
      </c>
      <c r="BO75" s="140">
        <f t="shared" si="58"/>
        <v>0</v>
      </c>
      <c r="BP75" s="140">
        <f t="shared" si="59"/>
        <v>0</v>
      </c>
      <c r="BQ75" s="140">
        <f t="shared" si="60"/>
        <v>0</v>
      </c>
      <c r="CA75" s="140" t="str">
        <f t="shared" si="64"/>
        <v/>
      </c>
      <c r="CB75" s="146" t="str">
        <f t="shared" si="79"/>
        <v/>
      </c>
      <c r="CC75" s="146" t="str">
        <f t="shared" si="80"/>
        <v/>
      </c>
      <c r="CD75" s="146" t="str">
        <f t="shared" si="81"/>
        <v/>
      </c>
      <c r="CE75" s="146" t="str">
        <f t="shared" si="82"/>
        <v/>
      </c>
      <c r="CF75" s="146" t="str">
        <f t="shared" si="83"/>
        <v/>
      </c>
      <c r="CG75" s="146" t="str">
        <f t="shared" si="65"/>
        <v/>
      </c>
      <c r="CH75" s="146" t="str">
        <f t="shared" si="66"/>
        <v/>
      </c>
      <c r="CI75" s="146" t="str">
        <f t="shared" si="67"/>
        <v/>
      </c>
      <c r="CL75" s="155"/>
      <c r="CQ75" s="140">
        <v>200</v>
      </c>
      <c r="DA75" t="str">
        <f t="shared" si="84"/>
        <v/>
      </c>
      <c r="DB75" t="str">
        <f t="shared" si="68"/>
        <v/>
      </c>
      <c r="DC75" t="str">
        <f t="shared" si="69"/>
        <v/>
      </c>
      <c r="DD75" t="str">
        <f t="shared" si="70"/>
        <v/>
      </c>
      <c r="DE75" t="str">
        <f t="shared" si="71"/>
        <v/>
      </c>
      <c r="DF75" t="str">
        <f t="shared" si="85"/>
        <v/>
      </c>
      <c r="DG75" t="str">
        <f t="shared" si="72"/>
        <v/>
      </c>
      <c r="DH75" s="140" t="str">
        <f t="shared" si="73"/>
        <v/>
      </c>
      <c r="DI75" t="str">
        <f t="shared" si="86"/>
        <v/>
      </c>
      <c r="DK75" t="str">
        <f t="shared" si="74"/>
        <v/>
      </c>
      <c r="DM75" s="158"/>
      <c r="DR75">
        <f t="shared" si="87"/>
        <v>0</v>
      </c>
      <c r="DS75" t="e">
        <f t="shared" si="75"/>
        <v>#NUM!</v>
      </c>
      <c r="DT75">
        <v>74</v>
      </c>
      <c r="DV75" s="151" t="str">
        <f>IF($DK75="","",IF(VLOOKUP($DK75,'CR AP'!D$17:J$33,6,0)="",VLOOKUP($DK75,'CR AP'!D$17:J$33,4,0),VLOOKUP($DK75,'CR AP'!D$17:J$33,6,0)))</f>
        <v/>
      </c>
      <c r="DW75" s="151" t="str">
        <f>IF($DK75="","",IF(VLOOKUP($DK75,'CR AP'!D$17:M$33,5,0)="",VLOOKUP($DK75,'CR AP'!D$17:M$33,4,0),VLOOKUP($DK75,'CR AP'!D$17:M$33,5,0)))</f>
        <v/>
      </c>
      <c r="DX75" s="151" t="str">
        <f>IF('CR AP'!I80="Agrar Basis",DW75,DV75)</f>
        <v/>
      </c>
      <c r="ED75" s="151"/>
    </row>
    <row r="76" spans="1:134" x14ac:dyDescent="0.2">
      <c r="A76" s="140">
        <f t="shared" si="76"/>
        <v>1</v>
      </c>
      <c r="B76" s="140">
        <f>SUM(A$2:A76)</f>
        <v>75</v>
      </c>
      <c r="C76" s="140">
        <f t="shared" si="88"/>
        <v>75</v>
      </c>
      <c r="D76" s="140">
        <f>'CR AP'!A228</f>
        <v>0</v>
      </c>
      <c r="E76" s="140">
        <f>'CR AP'!B228</f>
        <v>0</v>
      </c>
      <c r="F76" s="144">
        <f>'CR AP'!D228</f>
        <v>0</v>
      </c>
      <c r="G76" s="144">
        <f>'CR AP'!E228</f>
        <v>0</v>
      </c>
      <c r="H76" s="144">
        <f>'CR AP'!F228</f>
        <v>0</v>
      </c>
      <c r="I76" s="144">
        <f>'CR AP'!G228</f>
        <v>0</v>
      </c>
      <c r="J76" s="153">
        <f>'CR AP'!H228</f>
        <v>0</v>
      </c>
      <c r="K76" s="144">
        <f>'CR AP'!I228</f>
        <v>0</v>
      </c>
      <c r="L76" s="153">
        <f>'CR AP'!J228</f>
        <v>0</v>
      </c>
      <c r="M76" s="140">
        <f t="shared" si="77"/>
        <v>0</v>
      </c>
      <c r="N76" s="140">
        <f t="shared" si="78"/>
        <v>0</v>
      </c>
      <c r="O76" s="140" t="e">
        <f t="shared" si="61"/>
        <v>#N/A</v>
      </c>
      <c r="P76" s="140" t="e">
        <f t="shared" si="62"/>
        <v>#N/A</v>
      </c>
      <c r="Q76" s="153">
        <f>'CR AP'!J228</f>
        <v>0</v>
      </c>
      <c r="R76" s="140">
        <f>'CR AP'!L228</f>
        <v>0</v>
      </c>
      <c r="S76" s="140">
        <f>'CR AP'!M228</f>
        <v>0</v>
      </c>
      <c r="AA76" s="142">
        <v>292</v>
      </c>
      <c r="AB76" s="142" t="s">
        <v>1466</v>
      </c>
      <c r="AC76" s="154">
        <v>292</v>
      </c>
      <c r="AD76" s="140">
        <v>303</v>
      </c>
      <c r="AE76" s="140">
        <v>2</v>
      </c>
      <c r="AF76" s="144">
        <v>303</v>
      </c>
      <c r="AG76" s="140" t="s">
        <v>1467</v>
      </c>
      <c r="BA76" s="140">
        <f t="shared" si="63"/>
        <v>75</v>
      </c>
      <c r="BB76" s="140">
        <f t="shared" si="45"/>
        <v>0</v>
      </c>
      <c r="BC76" s="140">
        <f t="shared" si="46"/>
        <v>0</v>
      </c>
      <c r="BD76" s="140">
        <f t="shared" si="47"/>
        <v>0</v>
      </c>
      <c r="BE76" s="140">
        <f t="shared" si="48"/>
        <v>0</v>
      </c>
      <c r="BF76" s="144">
        <f t="shared" si="49"/>
        <v>0</v>
      </c>
      <c r="BG76" s="140">
        <f t="shared" si="50"/>
        <v>0</v>
      </c>
      <c r="BH76" s="140">
        <f t="shared" si="51"/>
        <v>0</v>
      </c>
      <c r="BI76" s="140">
        <f t="shared" si="52"/>
        <v>0</v>
      </c>
      <c r="BJ76" s="140">
        <f t="shared" si="53"/>
        <v>0</v>
      </c>
      <c r="BK76" s="140">
        <f t="shared" si="54"/>
        <v>0</v>
      </c>
      <c r="BL76" s="140">
        <f t="shared" si="55"/>
        <v>0</v>
      </c>
      <c r="BM76" s="140" t="e">
        <f t="shared" si="56"/>
        <v>#N/A</v>
      </c>
      <c r="BN76" s="140" t="e">
        <f t="shared" si="57"/>
        <v>#N/A</v>
      </c>
      <c r="BO76" s="140">
        <f t="shared" si="58"/>
        <v>0</v>
      </c>
      <c r="BP76" s="140">
        <f t="shared" si="59"/>
        <v>0</v>
      </c>
      <c r="BQ76" s="140">
        <f t="shared" si="60"/>
        <v>0</v>
      </c>
      <c r="CA76" s="140" t="str">
        <f t="shared" si="64"/>
        <v/>
      </c>
      <c r="CB76" s="146" t="str">
        <f t="shared" si="79"/>
        <v/>
      </c>
      <c r="CC76" s="146" t="str">
        <f t="shared" si="80"/>
        <v/>
      </c>
      <c r="CD76" s="146" t="str">
        <f t="shared" si="81"/>
        <v/>
      </c>
      <c r="CE76" s="146" t="str">
        <f t="shared" si="82"/>
        <v/>
      </c>
      <c r="CF76" s="146" t="str">
        <f t="shared" si="83"/>
        <v/>
      </c>
      <c r="CG76" s="146" t="str">
        <f t="shared" si="65"/>
        <v/>
      </c>
      <c r="CH76" s="146" t="str">
        <f t="shared" si="66"/>
        <v/>
      </c>
      <c r="CI76" s="146" t="str">
        <f t="shared" si="67"/>
        <v/>
      </c>
      <c r="CL76" s="155"/>
      <c r="CQ76" s="140">
        <v>199</v>
      </c>
      <c r="DA76" t="str">
        <f t="shared" si="84"/>
        <v/>
      </c>
      <c r="DB76" t="str">
        <f t="shared" si="68"/>
        <v/>
      </c>
      <c r="DC76" t="str">
        <f t="shared" si="69"/>
        <v/>
      </c>
      <c r="DD76" t="str">
        <f t="shared" si="70"/>
        <v/>
      </c>
      <c r="DE76" t="str">
        <f t="shared" si="71"/>
        <v/>
      </c>
      <c r="DF76" t="str">
        <f t="shared" si="85"/>
        <v/>
      </c>
      <c r="DG76" t="str">
        <f t="shared" si="72"/>
        <v/>
      </c>
      <c r="DH76" s="140" t="str">
        <f t="shared" si="73"/>
        <v/>
      </c>
      <c r="DI76" t="str">
        <f t="shared" si="86"/>
        <v/>
      </c>
      <c r="DK76" t="str">
        <f t="shared" si="74"/>
        <v/>
      </c>
      <c r="DM76" s="158"/>
      <c r="DR76">
        <f t="shared" si="87"/>
        <v>0</v>
      </c>
      <c r="DS76" t="e">
        <f t="shared" si="75"/>
        <v>#NUM!</v>
      </c>
      <c r="DT76">
        <v>75</v>
      </c>
      <c r="DV76" s="151" t="str">
        <f>IF($DK76="","",IF(VLOOKUP($DK76,'CR AP'!D$17:J$33,6,0)="",VLOOKUP($DK76,'CR AP'!D$17:J$33,4,0),VLOOKUP($DK76,'CR AP'!D$17:J$33,6,0)))</f>
        <v/>
      </c>
      <c r="DW76" s="151" t="str">
        <f>IF($DK76="","",IF(VLOOKUP($DK76,'CR AP'!D$17:M$33,5,0)="",VLOOKUP($DK76,'CR AP'!D$17:M$33,4,0),VLOOKUP($DK76,'CR AP'!D$17:M$33,5,0)))</f>
        <v/>
      </c>
      <c r="DX76" s="151" t="str">
        <f>IF('CR AP'!I81="Agrar Basis",DW76,DV76)</f>
        <v/>
      </c>
      <c r="ED76" s="151"/>
    </row>
    <row r="77" spans="1:134" x14ac:dyDescent="0.2">
      <c r="A77" s="140">
        <f t="shared" si="76"/>
        <v>1</v>
      </c>
      <c r="B77" s="140">
        <f>SUM(A$2:A77)</f>
        <v>76</v>
      </c>
      <c r="C77" s="140">
        <f t="shared" si="88"/>
        <v>76</v>
      </c>
      <c r="D77" s="140">
        <f>'CR AP'!A229</f>
        <v>0</v>
      </c>
      <c r="E77" s="140">
        <f>'CR AP'!B229</f>
        <v>0</v>
      </c>
      <c r="F77" s="144">
        <f>'CR AP'!D229</f>
        <v>0</v>
      </c>
      <c r="G77" s="144">
        <f>'CR AP'!E229</f>
        <v>0</v>
      </c>
      <c r="H77" s="144">
        <f>'CR AP'!F229</f>
        <v>0</v>
      </c>
      <c r="I77" s="144">
        <f>'CR AP'!G229</f>
        <v>0</v>
      </c>
      <c r="J77" s="153">
        <f>'CR AP'!H229</f>
        <v>0</v>
      </c>
      <c r="K77" s="144">
        <f>'CR AP'!I229</f>
        <v>0</v>
      </c>
      <c r="L77" s="153">
        <f>'CR AP'!J229</f>
        <v>0</v>
      </c>
      <c r="M77" s="140">
        <f t="shared" si="77"/>
        <v>0</v>
      </c>
      <c r="N77" s="140">
        <f t="shared" si="78"/>
        <v>0</v>
      </c>
      <c r="O77" s="140" t="e">
        <f t="shared" si="61"/>
        <v>#N/A</v>
      </c>
      <c r="P77" s="140" t="e">
        <f t="shared" si="62"/>
        <v>#N/A</v>
      </c>
      <c r="Q77" s="153">
        <f>'CR AP'!J229</f>
        <v>0</v>
      </c>
      <c r="R77" s="140">
        <f>'CR AP'!L229</f>
        <v>0</v>
      </c>
      <c r="S77" s="140">
        <f>'CR AP'!M229</f>
        <v>0</v>
      </c>
      <c r="AA77" s="142">
        <v>300</v>
      </c>
      <c r="AB77" s="142" t="s">
        <v>1468</v>
      </c>
      <c r="AC77" s="154">
        <v>300</v>
      </c>
      <c r="AD77" s="140">
        <v>304</v>
      </c>
      <c r="AF77" s="144">
        <v>304</v>
      </c>
      <c r="AG77" s="140" t="s">
        <v>40</v>
      </c>
      <c r="BA77" s="140">
        <f t="shared" si="63"/>
        <v>76</v>
      </c>
      <c r="BB77" s="140">
        <f t="shared" si="45"/>
        <v>0</v>
      </c>
      <c r="BC77" s="140">
        <f t="shared" si="46"/>
        <v>0</v>
      </c>
      <c r="BD77" s="140">
        <f t="shared" si="47"/>
        <v>0</v>
      </c>
      <c r="BE77" s="140">
        <f t="shared" si="48"/>
        <v>0</v>
      </c>
      <c r="BF77" s="144">
        <f t="shared" si="49"/>
        <v>0</v>
      </c>
      <c r="BG77" s="140">
        <f t="shared" si="50"/>
        <v>0</v>
      </c>
      <c r="BH77" s="140">
        <f t="shared" si="51"/>
        <v>0</v>
      </c>
      <c r="BI77" s="140">
        <f t="shared" si="52"/>
        <v>0</v>
      </c>
      <c r="BJ77" s="140">
        <f t="shared" si="53"/>
        <v>0</v>
      </c>
      <c r="BK77" s="140">
        <f t="shared" si="54"/>
        <v>0</v>
      </c>
      <c r="BL77" s="140">
        <f t="shared" si="55"/>
        <v>0</v>
      </c>
      <c r="BM77" s="140" t="e">
        <f t="shared" si="56"/>
        <v>#N/A</v>
      </c>
      <c r="BN77" s="140" t="e">
        <f t="shared" si="57"/>
        <v>#N/A</v>
      </c>
      <c r="BO77" s="140">
        <f t="shared" si="58"/>
        <v>0</v>
      </c>
      <c r="BP77" s="140">
        <f t="shared" si="59"/>
        <v>0</v>
      </c>
      <c r="BQ77" s="140">
        <f t="shared" si="60"/>
        <v>0</v>
      </c>
      <c r="CA77" s="140" t="str">
        <f t="shared" si="64"/>
        <v/>
      </c>
      <c r="CB77" s="146" t="str">
        <f t="shared" si="79"/>
        <v/>
      </c>
      <c r="CC77" s="146" t="str">
        <f t="shared" si="80"/>
        <v/>
      </c>
      <c r="CD77" s="146" t="str">
        <f t="shared" si="81"/>
        <v/>
      </c>
      <c r="CE77" s="146" t="str">
        <f t="shared" si="82"/>
        <v/>
      </c>
      <c r="CF77" s="146" t="str">
        <f t="shared" si="83"/>
        <v/>
      </c>
      <c r="CG77" s="146" t="str">
        <f t="shared" si="65"/>
        <v/>
      </c>
      <c r="CH77" s="146" t="str">
        <f t="shared" si="66"/>
        <v/>
      </c>
      <c r="CI77" s="146" t="str">
        <f t="shared" si="67"/>
        <v/>
      </c>
      <c r="CL77" s="155"/>
      <c r="CQ77" s="140">
        <v>198</v>
      </c>
      <c r="DA77" t="str">
        <f t="shared" si="84"/>
        <v/>
      </c>
      <c r="DB77" t="str">
        <f t="shared" si="68"/>
        <v/>
      </c>
      <c r="DC77" t="str">
        <f t="shared" si="69"/>
        <v/>
      </c>
      <c r="DD77" t="str">
        <f t="shared" si="70"/>
        <v/>
      </c>
      <c r="DE77" t="str">
        <f t="shared" si="71"/>
        <v/>
      </c>
      <c r="DF77" t="str">
        <f t="shared" si="85"/>
        <v/>
      </c>
      <c r="DG77" t="str">
        <f t="shared" si="72"/>
        <v/>
      </c>
      <c r="DH77" s="140" t="str">
        <f t="shared" si="73"/>
        <v/>
      </c>
      <c r="DI77" t="str">
        <f t="shared" si="86"/>
        <v/>
      </c>
      <c r="DK77" t="str">
        <f t="shared" si="74"/>
        <v/>
      </c>
      <c r="DM77" s="158"/>
      <c r="DR77">
        <f t="shared" si="87"/>
        <v>0</v>
      </c>
      <c r="DS77" t="e">
        <f t="shared" si="75"/>
        <v>#NUM!</v>
      </c>
      <c r="DT77">
        <v>76</v>
      </c>
      <c r="DV77" s="151" t="str">
        <f>IF($DK77="","",IF(VLOOKUP($DK77,'CR AP'!D$17:J$33,6,0)="",VLOOKUP($DK77,'CR AP'!D$17:J$33,4,0),VLOOKUP($DK77,'CR AP'!D$17:J$33,6,0)))</f>
        <v/>
      </c>
      <c r="DW77" s="151" t="str">
        <f>IF($DK77="","",IF(VLOOKUP($DK77,'CR AP'!D$17:M$33,5,0)="",VLOOKUP($DK77,'CR AP'!D$17:M$33,4,0),VLOOKUP($DK77,'CR AP'!D$17:M$33,5,0)))</f>
        <v/>
      </c>
      <c r="DX77" s="151" t="str">
        <f>IF('CR AP'!I82="Agrar Basis",DW77,DV77)</f>
        <v/>
      </c>
      <c r="ED77" s="151"/>
    </row>
    <row r="78" spans="1:134" x14ac:dyDescent="0.2">
      <c r="A78" s="140">
        <f t="shared" si="76"/>
        <v>1</v>
      </c>
      <c r="B78" s="140">
        <f>SUM(A$2:A78)</f>
        <v>77</v>
      </c>
      <c r="C78" s="140">
        <f t="shared" si="88"/>
        <v>77</v>
      </c>
      <c r="D78" s="140">
        <f>'CR AP'!A230</f>
        <v>0</v>
      </c>
      <c r="E78" s="140">
        <f>'CR AP'!B230</f>
        <v>0</v>
      </c>
      <c r="F78" s="144">
        <f>'CR AP'!D230</f>
        <v>0</v>
      </c>
      <c r="G78" s="144">
        <f>'CR AP'!E230</f>
        <v>0</v>
      </c>
      <c r="H78" s="144">
        <f>'CR AP'!F230</f>
        <v>0</v>
      </c>
      <c r="I78" s="144">
        <f>'CR AP'!G230</f>
        <v>0</v>
      </c>
      <c r="J78" s="153">
        <f>'CR AP'!H230</f>
        <v>0</v>
      </c>
      <c r="K78" s="144">
        <f>'CR AP'!I230</f>
        <v>0</v>
      </c>
      <c r="L78" s="153">
        <f>'CR AP'!J230</f>
        <v>0</v>
      </c>
      <c r="M78" s="140">
        <f t="shared" si="77"/>
        <v>0</v>
      </c>
      <c r="N78" s="140">
        <f t="shared" si="78"/>
        <v>0</v>
      </c>
      <c r="O78" s="140" t="e">
        <f t="shared" si="61"/>
        <v>#N/A</v>
      </c>
      <c r="P78" s="140" t="e">
        <f t="shared" si="62"/>
        <v>#N/A</v>
      </c>
      <c r="Q78" s="153">
        <f>'CR AP'!J230</f>
        <v>0</v>
      </c>
      <c r="R78" s="140">
        <f>'CR AP'!L230</f>
        <v>0</v>
      </c>
      <c r="S78" s="140">
        <f>'CR AP'!M230</f>
        <v>0</v>
      </c>
      <c r="AA78" s="142">
        <v>301</v>
      </c>
      <c r="AB78" s="142" t="s">
        <v>1469</v>
      </c>
      <c r="AC78" s="154">
        <v>301</v>
      </c>
      <c r="AD78" s="140">
        <v>305</v>
      </c>
      <c r="AF78" s="144">
        <v>305</v>
      </c>
      <c r="AG78" s="140" t="s">
        <v>102</v>
      </c>
      <c r="BA78" s="140">
        <f t="shared" si="63"/>
        <v>77</v>
      </c>
      <c r="BB78" s="140">
        <f t="shared" si="45"/>
        <v>0</v>
      </c>
      <c r="BC78" s="140">
        <f t="shared" si="46"/>
        <v>0</v>
      </c>
      <c r="BD78" s="140">
        <f t="shared" si="47"/>
        <v>0</v>
      </c>
      <c r="BE78" s="140">
        <f t="shared" si="48"/>
        <v>0</v>
      </c>
      <c r="BF78" s="144">
        <f t="shared" si="49"/>
        <v>0</v>
      </c>
      <c r="BG78" s="140">
        <f t="shared" si="50"/>
        <v>0</v>
      </c>
      <c r="BH78" s="140">
        <f t="shared" si="51"/>
        <v>0</v>
      </c>
      <c r="BI78" s="140">
        <f t="shared" si="52"/>
        <v>0</v>
      </c>
      <c r="BJ78" s="140">
        <f t="shared" si="53"/>
        <v>0</v>
      </c>
      <c r="BK78" s="140">
        <f t="shared" si="54"/>
        <v>0</v>
      </c>
      <c r="BL78" s="140">
        <f t="shared" si="55"/>
        <v>0</v>
      </c>
      <c r="BM78" s="140" t="e">
        <f t="shared" si="56"/>
        <v>#N/A</v>
      </c>
      <c r="BN78" s="140" t="e">
        <f t="shared" si="57"/>
        <v>#N/A</v>
      </c>
      <c r="BO78" s="140">
        <f t="shared" si="58"/>
        <v>0</v>
      </c>
      <c r="BP78" s="140">
        <f t="shared" si="59"/>
        <v>0</v>
      </c>
      <c r="BQ78" s="140">
        <f t="shared" si="60"/>
        <v>0</v>
      </c>
      <c r="CA78" s="140" t="str">
        <f t="shared" si="64"/>
        <v/>
      </c>
      <c r="CB78" s="146" t="str">
        <f t="shared" si="79"/>
        <v/>
      </c>
      <c r="CC78" s="146" t="str">
        <f t="shared" si="80"/>
        <v/>
      </c>
      <c r="CD78" s="146" t="str">
        <f t="shared" si="81"/>
        <v/>
      </c>
      <c r="CE78" s="146" t="str">
        <f t="shared" si="82"/>
        <v/>
      </c>
      <c r="CF78" s="146" t="str">
        <f t="shared" si="83"/>
        <v/>
      </c>
      <c r="CG78" s="146" t="str">
        <f t="shared" si="65"/>
        <v/>
      </c>
      <c r="CH78" s="146" t="str">
        <f t="shared" si="66"/>
        <v/>
      </c>
      <c r="CI78" s="146" t="str">
        <f t="shared" si="67"/>
        <v/>
      </c>
      <c r="CL78" s="155"/>
      <c r="CQ78" s="140">
        <v>197</v>
      </c>
      <c r="DA78" t="str">
        <f t="shared" si="84"/>
        <v/>
      </c>
      <c r="DB78" t="str">
        <f t="shared" si="68"/>
        <v/>
      </c>
      <c r="DC78" t="str">
        <f t="shared" si="69"/>
        <v/>
      </c>
      <c r="DD78" t="str">
        <f t="shared" si="70"/>
        <v/>
      </c>
      <c r="DE78" t="str">
        <f t="shared" si="71"/>
        <v/>
      </c>
      <c r="DF78" t="str">
        <f t="shared" si="85"/>
        <v/>
      </c>
      <c r="DG78" t="str">
        <f t="shared" si="72"/>
        <v/>
      </c>
      <c r="DH78" s="140" t="str">
        <f t="shared" si="73"/>
        <v/>
      </c>
      <c r="DI78" t="str">
        <f t="shared" si="86"/>
        <v/>
      </c>
      <c r="DK78" t="str">
        <f t="shared" si="74"/>
        <v/>
      </c>
      <c r="DM78" s="158"/>
      <c r="DR78">
        <f t="shared" si="87"/>
        <v>0</v>
      </c>
      <c r="DS78" t="e">
        <f t="shared" si="75"/>
        <v>#NUM!</v>
      </c>
      <c r="DT78">
        <v>77</v>
      </c>
      <c r="DV78" s="151" t="str">
        <f>IF($DK78="","",IF(VLOOKUP($DK78,'CR AP'!D$17:J$33,6,0)="",VLOOKUP($DK78,'CR AP'!D$17:J$33,4,0),VLOOKUP($DK78,'CR AP'!D$17:J$33,6,0)))</f>
        <v/>
      </c>
      <c r="DW78" s="151" t="str">
        <f>IF($DK78="","",IF(VLOOKUP($DK78,'CR AP'!D$17:M$33,5,0)="",VLOOKUP($DK78,'CR AP'!D$17:M$33,4,0),VLOOKUP($DK78,'CR AP'!D$17:M$33,5,0)))</f>
        <v/>
      </c>
      <c r="DX78" s="151" t="str">
        <f>IF('CR AP'!I83="Agrar Basis",DW78,DV78)</f>
        <v/>
      </c>
      <c r="ED78" s="151"/>
    </row>
    <row r="79" spans="1:134" x14ac:dyDescent="0.2">
      <c r="A79" s="140">
        <f t="shared" si="76"/>
        <v>1</v>
      </c>
      <c r="B79" s="140">
        <f>SUM(A$2:A79)</f>
        <v>78</v>
      </c>
      <c r="C79" s="140">
        <f t="shared" si="88"/>
        <v>78</v>
      </c>
      <c r="D79" s="140">
        <f>'CR AP'!A231</f>
        <v>0</v>
      </c>
      <c r="E79" s="140">
        <f>'CR AP'!B231</f>
        <v>0</v>
      </c>
      <c r="F79" s="144">
        <f>'CR AP'!D231</f>
        <v>0</v>
      </c>
      <c r="G79" s="144">
        <f>'CR AP'!E231</f>
        <v>0</v>
      </c>
      <c r="H79" s="144">
        <f>'CR AP'!F231</f>
        <v>0</v>
      </c>
      <c r="I79" s="144">
        <f>'CR AP'!G231</f>
        <v>0</v>
      </c>
      <c r="J79" s="153">
        <f>'CR AP'!H231</f>
        <v>0</v>
      </c>
      <c r="K79" s="144">
        <f>'CR AP'!I231</f>
        <v>0</v>
      </c>
      <c r="L79" s="153">
        <f>'CR AP'!J231</f>
        <v>0</v>
      </c>
      <c r="M79" s="140">
        <f t="shared" si="77"/>
        <v>0</v>
      </c>
      <c r="N79" s="140">
        <f t="shared" si="78"/>
        <v>0</v>
      </c>
      <c r="O79" s="140" t="e">
        <f t="shared" si="61"/>
        <v>#N/A</v>
      </c>
      <c r="P79" s="140" t="e">
        <f t="shared" si="62"/>
        <v>#N/A</v>
      </c>
      <c r="Q79" s="153">
        <f>'CR AP'!J231</f>
        <v>0</v>
      </c>
      <c r="R79" s="140">
        <f>'CR AP'!L231</f>
        <v>0</v>
      </c>
      <c r="S79" s="140">
        <f>'CR AP'!M231</f>
        <v>0</v>
      </c>
      <c r="AA79" s="142">
        <v>302</v>
      </c>
      <c r="AB79" s="142" t="s">
        <v>1470</v>
      </c>
      <c r="AC79" s="154">
        <v>302</v>
      </c>
      <c r="AD79" s="140">
        <v>306</v>
      </c>
      <c r="AE79" s="140">
        <v>1</v>
      </c>
      <c r="AF79" s="144">
        <v>306</v>
      </c>
      <c r="AG79" s="140" t="s">
        <v>1471</v>
      </c>
      <c r="BA79" s="140">
        <f t="shared" si="63"/>
        <v>78</v>
      </c>
      <c r="BB79" s="140">
        <f t="shared" si="45"/>
        <v>0</v>
      </c>
      <c r="BC79" s="140">
        <f t="shared" si="46"/>
        <v>0</v>
      </c>
      <c r="BD79" s="140">
        <f t="shared" si="47"/>
        <v>0</v>
      </c>
      <c r="BE79" s="140">
        <f t="shared" si="48"/>
        <v>0</v>
      </c>
      <c r="BF79" s="144">
        <f t="shared" si="49"/>
        <v>0</v>
      </c>
      <c r="BG79" s="140">
        <f t="shared" si="50"/>
        <v>0</v>
      </c>
      <c r="BH79" s="140">
        <f t="shared" si="51"/>
        <v>0</v>
      </c>
      <c r="BI79" s="140">
        <f t="shared" si="52"/>
        <v>0</v>
      </c>
      <c r="BJ79" s="140">
        <f t="shared" si="53"/>
        <v>0</v>
      </c>
      <c r="BK79" s="140">
        <f t="shared" si="54"/>
        <v>0</v>
      </c>
      <c r="BL79" s="140">
        <f t="shared" si="55"/>
        <v>0</v>
      </c>
      <c r="BM79" s="140" t="e">
        <f t="shared" si="56"/>
        <v>#N/A</v>
      </c>
      <c r="BN79" s="140" t="e">
        <f t="shared" si="57"/>
        <v>#N/A</v>
      </c>
      <c r="BO79" s="140">
        <f t="shared" si="58"/>
        <v>0</v>
      </c>
      <c r="BP79" s="140">
        <f t="shared" si="59"/>
        <v>0</v>
      </c>
      <c r="BQ79" s="140">
        <f t="shared" si="60"/>
        <v>0</v>
      </c>
      <c r="CA79" s="140" t="str">
        <f t="shared" si="64"/>
        <v/>
      </c>
      <c r="CB79" s="146" t="str">
        <f t="shared" si="79"/>
        <v/>
      </c>
      <c r="CC79" s="146" t="str">
        <f t="shared" si="80"/>
        <v/>
      </c>
      <c r="CD79" s="146" t="str">
        <f t="shared" si="81"/>
        <v/>
      </c>
      <c r="CE79" s="146" t="str">
        <f t="shared" si="82"/>
        <v/>
      </c>
      <c r="CF79" s="146" t="str">
        <f t="shared" si="83"/>
        <v/>
      </c>
      <c r="CG79" s="146" t="str">
        <f t="shared" si="65"/>
        <v/>
      </c>
      <c r="CH79" s="146" t="str">
        <f t="shared" si="66"/>
        <v/>
      </c>
      <c r="CI79" s="146" t="str">
        <f t="shared" si="67"/>
        <v/>
      </c>
      <c r="CL79" s="155"/>
      <c r="CQ79" s="140">
        <v>196</v>
      </c>
      <c r="DA79" t="str">
        <f t="shared" si="84"/>
        <v/>
      </c>
      <c r="DB79" t="str">
        <f t="shared" si="68"/>
        <v/>
      </c>
      <c r="DC79" t="str">
        <f t="shared" si="69"/>
        <v/>
      </c>
      <c r="DD79" t="str">
        <f t="shared" si="70"/>
        <v/>
      </c>
      <c r="DE79" t="str">
        <f t="shared" si="71"/>
        <v/>
      </c>
      <c r="DF79" t="str">
        <f t="shared" si="85"/>
        <v/>
      </c>
      <c r="DG79" t="str">
        <f t="shared" si="72"/>
        <v/>
      </c>
      <c r="DH79" s="140" t="str">
        <f t="shared" si="73"/>
        <v/>
      </c>
      <c r="DI79" t="str">
        <f t="shared" si="86"/>
        <v/>
      </c>
      <c r="DK79" t="str">
        <f t="shared" si="74"/>
        <v/>
      </c>
      <c r="DM79" s="158"/>
      <c r="DR79">
        <f t="shared" si="87"/>
        <v>0</v>
      </c>
      <c r="DS79" t="e">
        <f t="shared" si="75"/>
        <v>#NUM!</v>
      </c>
      <c r="DT79">
        <v>78</v>
      </c>
      <c r="DV79" s="151" t="str">
        <f>IF($DK79="","",IF(VLOOKUP($DK79,'CR AP'!D$17:J$33,6,0)="",VLOOKUP($DK79,'CR AP'!D$17:J$33,4,0),VLOOKUP($DK79,'CR AP'!D$17:J$33,6,0)))</f>
        <v/>
      </c>
      <c r="DW79" s="151" t="str">
        <f>IF($DK79="","",IF(VLOOKUP($DK79,'CR AP'!D$17:M$33,5,0)="",VLOOKUP($DK79,'CR AP'!D$17:M$33,4,0),VLOOKUP($DK79,'CR AP'!D$17:M$33,5,0)))</f>
        <v/>
      </c>
      <c r="DX79" s="151" t="str">
        <f>IF('CR AP'!I84="Agrar Basis",DW79,DV79)</f>
        <v/>
      </c>
      <c r="ED79" s="151"/>
    </row>
    <row r="80" spans="1:134" x14ac:dyDescent="0.2">
      <c r="A80" s="140">
        <f t="shared" si="76"/>
        <v>1</v>
      </c>
      <c r="B80" s="140">
        <f>SUM(A$2:A80)</f>
        <v>79</v>
      </c>
      <c r="C80" s="140">
        <f t="shared" si="88"/>
        <v>79</v>
      </c>
      <c r="D80" s="140">
        <f>'CR AP'!A232</f>
        <v>0</v>
      </c>
      <c r="E80" s="140">
        <f>'CR AP'!B232</f>
        <v>0</v>
      </c>
      <c r="F80" s="144">
        <f>'CR AP'!D232</f>
        <v>0</v>
      </c>
      <c r="G80" s="144">
        <f>'CR AP'!E232</f>
        <v>0</v>
      </c>
      <c r="H80" s="144">
        <f>'CR AP'!F232</f>
        <v>0</v>
      </c>
      <c r="I80" s="144">
        <f>'CR AP'!G232</f>
        <v>0</v>
      </c>
      <c r="J80" s="153">
        <f>'CR AP'!H232</f>
        <v>0</v>
      </c>
      <c r="K80" s="144">
        <f>'CR AP'!I232</f>
        <v>0</v>
      </c>
      <c r="L80" s="153">
        <f>'CR AP'!J232</f>
        <v>0</v>
      </c>
      <c r="M80" s="140">
        <f t="shared" si="77"/>
        <v>0</v>
      </c>
      <c r="N80" s="140">
        <f t="shared" si="78"/>
        <v>0</v>
      </c>
      <c r="O80" s="140" t="e">
        <f t="shared" si="61"/>
        <v>#N/A</v>
      </c>
      <c r="P80" s="140" t="e">
        <f t="shared" si="62"/>
        <v>#N/A</v>
      </c>
      <c r="Q80" s="153">
        <f>'CR AP'!J232</f>
        <v>0</v>
      </c>
      <c r="R80" s="140">
        <f>'CR AP'!L232</f>
        <v>0</v>
      </c>
      <c r="S80" s="140">
        <f>'CR AP'!M232</f>
        <v>0</v>
      </c>
      <c r="AA80" s="142">
        <v>303</v>
      </c>
      <c r="AB80" s="142" t="s">
        <v>1472</v>
      </c>
      <c r="AC80" s="154">
        <v>303</v>
      </c>
      <c r="AD80" s="140">
        <v>314</v>
      </c>
      <c r="AF80" s="144">
        <v>314</v>
      </c>
      <c r="AG80" s="140" t="s">
        <v>1473</v>
      </c>
      <c r="BA80" s="140">
        <f t="shared" si="63"/>
        <v>79</v>
      </c>
      <c r="BB80" s="140">
        <f t="shared" si="45"/>
        <v>0</v>
      </c>
      <c r="BC80" s="140">
        <f t="shared" si="46"/>
        <v>0</v>
      </c>
      <c r="BD80" s="140">
        <f t="shared" si="47"/>
        <v>0</v>
      </c>
      <c r="BE80" s="140">
        <f t="shared" si="48"/>
        <v>0</v>
      </c>
      <c r="BF80" s="144">
        <f t="shared" si="49"/>
        <v>0</v>
      </c>
      <c r="BG80" s="140">
        <f t="shared" si="50"/>
        <v>0</v>
      </c>
      <c r="BH80" s="140">
        <f t="shared" si="51"/>
        <v>0</v>
      </c>
      <c r="BI80" s="140">
        <f t="shared" si="52"/>
        <v>0</v>
      </c>
      <c r="BJ80" s="140">
        <f t="shared" si="53"/>
        <v>0</v>
      </c>
      <c r="BK80" s="140">
        <f t="shared" si="54"/>
        <v>0</v>
      </c>
      <c r="BL80" s="140">
        <f t="shared" si="55"/>
        <v>0</v>
      </c>
      <c r="BM80" s="140" t="e">
        <f t="shared" si="56"/>
        <v>#N/A</v>
      </c>
      <c r="BN80" s="140" t="e">
        <f t="shared" si="57"/>
        <v>#N/A</v>
      </c>
      <c r="BO80" s="140">
        <f t="shared" si="58"/>
        <v>0</v>
      </c>
      <c r="BP80" s="140">
        <f t="shared" si="59"/>
        <v>0</v>
      </c>
      <c r="BQ80" s="140">
        <f t="shared" si="60"/>
        <v>0</v>
      </c>
      <c r="CA80" s="140" t="str">
        <f t="shared" si="64"/>
        <v/>
      </c>
      <c r="CB80" s="146" t="str">
        <f t="shared" si="79"/>
        <v/>
      </c>
      <c r="CC80" s="146" t="str">
        <f t="shared" si="80"/>
        <v/>
      </c>
      <c r="CD80" s="146" t="str">
        <f t="shared" si="81"/>
        <v/>
      </c>
      <c r="CE80" s="146" t="str">
        <f t="shared" si="82"/>
        <v/>
      </c>
      <c r="CF80" s="146" t="str">
        <f t="shared" si="83"/>
        <v/>
      </c>
      <c r="CG80" s="146" t="str">
        <f t="shared" si="65"/>
        <v/>
      </c>
      <c r="CH80" s="146" t="str">
        <f t="shared" si="66"/>
        <v/>
      </c>
      <c r="CI80" s="146" t="str">
        <f t="shared" si="67"/>
        <v/>
      </c>
      <c r="CL80" s="155"/>
      <c r="CQ80" s="140">
        <v>195</v>
      </c>
      <c r="DA80" t="str">
        <f t="shared" si="84"/>
        <v/>
      </c>
      <c r="DB80" t="str">
        <f t="shared" si="68"/>
        <v/>
      </c>
      <c r="DC80" t="str">
        <f t="shared" si="69"/>
        <v/>
      </c>
      <c r="DD80" t="str">
        <f t="shared" si="70"/>
        <v/>
      </c>
      <c r="DE80" t="str">
        <f t="shared" si="71"/>
        <v/>
      </c>
      <c r="DF80" t="str">
        <f t="shared" si="85"/>
        <v/>
      </c>
      <c r="DG80" t="str">
        <f t="shared" si="72"/>
        <v/>
      </c>
      <c r="DH80" s="140" t="str">
        <f t="shared" si="73"/>
        <v/>
      </c>
      <c r="DI80" t="str">
        <f t="shared" si="86"/>
        <v/>
      </c>
      <c r="DK80" t="str">
        <f t="shared" si="74"/>
        <v/>
      </c>
      <c r="DM80" s="158"/>
      <c r="DR80">
        <f t="shared" si="87"/>
        <v>0</v>
      </c>
      <c r="DS80" t="e">
        <f t="shared" si="75"/>
        <v>#NUM!</v>
      </c>
      <c r="DT80">
        <v>79</v>
      </c>
      <c r="DV80" s="151" t="str">
        <f>IF($DK80="","",IF(VLOOKUP($DK80,'CR AP'!D$17:J$33,6,0)="",VLOOKUP($DK80,'CR AP'!D$17:J$33,4,0),VLOOKUP($DK80,'CR AP'!D$17:J$33,6,0)))</f>
        <v/>
      </c>
      <c r="DW80" s="151" t="str">
        <f>IF($DK80="","",IF(VLOOKUP($DK80,'CR AP'!D$17:M$33,5,0)="",VLOOKUP($DK80,'CR AP'!D$17:M$33,4,0),VLOOKUP($DK80,'CR AP'!D$17:M$33,5,0)))</f>
        <v/>
      </c>
      <c r="DX80" s="151" t="str">
        <f>IF('CR AP'!I85="Agrar Basis",DW80,DV80)</f>
        <v/>
      </c>
      <c r="ED80" s="151"/>
    </row>
    <row r="81" spans="1:134" x14ac:dyDescent="0.2">
      <c r="A81" s="140">
        <f t="shared" si="76"/>
        <v>1</v>
      </c>
      <c r="B81" s="140">
        <f>SUM(A$2:A81)</f>
        <v>80</v>
      </c>
      <c r="C81" s="140">
        <f t="shared" si="88"/>
        <v>80</v>
      </c>
      <c r="D81" s="140">
        <f>'CR AP'!A233</f>
        <v>0</v>
      </c>
      <c r="E81" s="140">
        <f>'CR AP'!B233</f>
        <v>0</v>
      </c>
      <c r="F81" s="144">
        <f>'CR AP'!D233</f>
        <v>0</v>
      </c>
      <c r="G81" s="144">
        <f>'CR AP'!E233</f>
        <v>0</v>
      </c>
      <c r="H81" s="144">
        <f>'CR AP'!F233</f>
        <v>0</v>
      </c>
      <c r="I81" s="144">
        <f>'CR AP'!G233</f>
        <v>0</v>
      </c>
      <c r="J81" s="153">
        <f>'CR AP'!H233</f>
        <v>0</v>
      </c>
      <c r="K81" s="144">
        <f>'CR AP'!I233</f>
        <v>0</v>
      </c>
      <c r="L81" s="153">
        <f>'CR AP'!J233</f>
        <v>0</v>
      </c>
      <c r="M81" s="140">
        <f t="shared" si="77"/>
        <v>0</v>
      </c>
      <c r="N81" s="140">
        <f t="shared" si="78"/>
        <v>0</v>
      </c>
      <c r="O81" s="140" t="e">
        <f t="shared" si="61"/>
        <v>#N/A</v>
      </c>
      <c r="P81" s="140" t="e">
        <f t="shared" si="62"/>
        <v>#N/A</v>
      </c>
      <c r="Q81" s="153">
        <f>'CR AP'!J233</f>
        <v>0</v>
      </c>
      <c r="R81" s="140">
        <f>'CR AP'!L233</f>
        <v>0</v>
      </c>
      <c r="S81" s="140">
        <f>'CR AP'!M233</f>
        <v>0</v>
      </c>
      <c r="AA81" s="142">
        <v>304</v>
      </c>
      <c r="AB81" s="142" t="s">
        <v>1474</v>
      </c>
      <c r="AC81" s="154">
        <v>304</v>
      </c>
      <c r="AD81" s="140">
        <v>315</v>
      </c>
      <c r="AF81" s="144">
        <v>315</v>
      </c>
      <c r="AG81" s="140" t="s">
        <v>1475</v>
      </c>
      <c r="BA81" s="140">
        <f t="shared" si="63"/>
        <v>80</v>
      </c>
      <c r="BB81" s="140">
        <f t="shared" si="45"/>
        <v>0</v>
      </c>
      <c r="BC81" s="140">
        <f t="shared" si="46"/>
        <v>0</v>
      </c>
      <c r="BD81" s="140">
        <f t="shared" si="47"/>
        <v>0</v>
      </c>
      <c r="BE81" s="140">
        <f t="shared" si="48"/>
        <v>0</v>
      </c>
      <c r="BF81" s="144">
        <f t="shared" si="49"/>
        <v>0</v>
      </c>
      <c r="BG81" s="140">
        <f t="shared" si="50"/>
        <v>0</v>
      </c>
      <c r="BH81" s="140">
        <f t="shared" si="51"/>
        <v>0</v>
      </c>
      <c r="BI81" s="140">
        <f t="shared" si="52"/>
        <v>0</v>
      </c>
      <c r="BJ81" s="140">
        <f t="shared" si="53"/>
        <v>0</v>
      </c>
      <c r="BK81" s="140">
        <f t="shared" si="54"/>
        <v>0</v>
      </c>
      <c r="BL81" s="140">
        <f t="shared" si="55"/>
        <v>0</v>
      </c>
      <c r="BM81" s="140" t="e">
        <f t="shared" si="56"/>
        <v>#N/A</v>
      </c>
      <c r="BN81" s="140" t="e">
        <f t="shared" si="57"/>
        <v>#N/A</v>
      </c>
      <c r="BO81" s="140">
        <f t="shared" si="58"/>
        <v>0</v>
      </c>
      <c r="BP81" s="140">
        <f t="shared" si="59"/>
        <v>0</v>
      </c>
      <c r="BQ81" s="140">
        <f t="shared" si="60"/>
        <v>0</v>
      </c>
      <c r="CA81" s="140" t="str">
        <f t="shared" si="64"/>
        <v/>
      </c>
      <c r="CB81" s="146" t="str">
        <f t="shared" si="79"/>
        <v/>
      </c>
      <c r="CC81" s="146" t="str">
        <f t="shared" si="80"/>
        <v/>
      </c>
      <c r="CD81" s="146" t="str">
        <f t="shared" si="81"/>
        <v/>
      </c>
      <c r="CE81" s="146" t="str">
        <f t="shared" si="82"/>
        <v/>
      </c>
      <c r="CF81" s="146" t="str">
        <f t="shared" si="83"/>
        <v/>
      </c>
      <c r="CG81" s="146" t="str">
        <f t="shared" si="65"/>
        <v/>
      </c>
      <c r="CH81" s="146" t="str">
        <f t="shared" si="66"/>
        <v/>
      </c>
      <c r="CI81" s="146" t="str">
        <f t="shared" si="67"/>
        <v/>
      </c>
      <c r="CL81" s="155"/>
      <c r="CQ81" s="140">
        <v>194</v>
      </c>
      <c r="DA81" t="str">
        <f t="shared" si="84"/>
        <v/>
      </c>
      <c r="DB81" t="str">
        <f t="shared" si="68"/>
        <v/>
      </c>
      <c r="DC81" t="str">
        <f t="shared" si="69"/>
        <v/>
      </c>
      <c r="DD81" t="str">
        <f t="shared" si="70"/>
        <v/>
      </c>
      <c r="DE81" t="str">
        <f t="shared" si="71"/>
        <v/>
      </c>
      <c r="DF81" t="str">
        <f t="shared" si="85"/>
        <v/>
      </c>
      <c r="DG81" t="str">
        <f t="shared" si="72"/>
        <v/>
      </c>
      <c r="DH81" s="140" t="str">
        <f t="shared" si="73"/>
        <v/>
      </c>
      <c r="DI81" t="str">
        <f t="shared" si="86"/>
        <v/>
      </c>
      <c r="DK81" t="str">
        <f t="shared" si="74"/>
        <v/>
      </c>
      <c r="DM81" s="158"/>
      <c r="DR81">
        <f t="shared" si="87"/>
        <v>0</v>
      </c>
      <c r="DS81" t="e">
        <f t="shared" si="75"/>
        <v>#NUM!</v>
      </c>
      <c r="DT81">
        <v>80</v>
      </c>
      <c r="DV81" s="151" t="str">
        <f>IF($DK81="","",IF(VLOOKUP($DK81,'CR AP'!D$17:J$33,6,0)="",VLOOKUP($DK81,'CR AP'!D$17:J$33,4,0),VLOOKUP($DK81,'CR AP'!D$17:J$33,6,0)))</f>
        <v/>
      </c>
      <c r="DW81" s="151" t="str">
        <f>IF($DK81="","",IF(VLOOKUP($DK81,'CR AP'!D$17:M$33,5,0)="",VLOOKUP($DK81,'CR AP'!D$17:M$33,4,0),VLOOKUP($DK81,'CR AP'!D$17:M$33,5,0)))</f>
        <v/>
      </c>
      <c r="DX81" s="151" t="str">
        <f>IF('CR AP'!I86="Agrar Basis",DW81,DV81)</f>
        <v/>
      </c>
      <c r="ED81" s="151"/>
    </row>
    <row r="82" spans="1:134" x14ac:dyDescent="0.2">
      <c r="A82" s="140">
        <f t="shared" si="76"/>
        <v>1</v>
      </c>
      <c r="B82" s="140">
        <f>SUM(A$2:A82)</f>
        <v>81</v>
      </c>
      <c r="C82" s="140">
        <f t="shared" si="88"/>
        <v>81</v>
      </c>
      <c r="D82" s="140">
        <f>'CR AP'!A234</f>
        <v>0</v>
      </c>
      <c r="E82" s="140">
        <f>'CR AP'!B234</f>
        <v>0</v>
      </c>
      <c r="F82" s="144">
        <f>'CR AP'!D234</f>
        <v>0</v>
      </c>
      <c r="G82" s="144">
        <f>'CR AP'!E234</f>
        <v>0</v>
      </c>
      <c r="H82" s="144">
        <f>'CR AP'!F234</f>
        <v>0</v>
      </c>
      <c r="I82" s="144">
        <f>'CR AP'!G234</f>
        <v>0</v>
      </c>
      <c r="J82" s="153">
        <f>'CR AP'!H234</f>
        <v>0</v>
      </c>
      <c r="K82" s="144">
        <f>'CR AP'!I234</f>
        <v>0</v>
      </c>
      <c r="L82" s="153">
        <f>'CR AP'!J234</f>
        <v>0</v>
      </c>
      <c r="M82" s="140">
        <f t="shared" si="77"/>
        <v>0</v>
      </c>
      <c r="N82" s="140">
        <f t="shared" si="78"/>
        <v>0</v>
      </c>
      <c r="O82" s="140" t="e">
        <f t="shared" si="61"/>
        <v>#N/A</v>
      </c>
      <c r="P82" s="140" t="e">
        <f t="shared" si="62"/>
        <v>#N/A</v>
      </c>
      <c r="Q82" s="153">
        <f>'CR AP'!J234</f>
        <v>0</v>
      </c>
      <c r="R82" s="140">
        <f>'CR AP'!L234</f>
        <v>0</v>
      </c>
      <c r="S82" s="140">
        <f>'CR AP'!M234</f>
        <v>0</v>
      </c>
      <c r="AA82" s="142">
        <v>305</v>
      </c>
      <c r="AB82" s="142" t="s">
        <v>1476</v>
      </c>
      <c r="AC82" s="154">
        <v>305</v>
      </c>
      <c r="AD82" s="140">
        <v>327</v>
      </c>
      <c r="AE82" s="140">
        <v>2</v>
      </c>
      <c r="AF82" s="144">
        <v>327</v>
      </c>
      <c r="AG82" s="140" t="s">
        <v>1477</v>
      </c>
      <c r="BA82" s="140">
        <f t="shared" si="63"/>
        <v>81</v>
      </c>
      <c r="BB82" s="140">
        <f t="shared" si="45"/>
        <v>0</v>
      </c>
      <c r="BC82" s="140">
        <f t="shared" si="46"/>
        <v>0</v>
      </c>
      <c r="BD82" s="140">
        <f t="shared" si="47"/>
        <v>0</v>
      </c>
      <c r="BE82" s="140">
        <f t="shared" si="48"/>
        <v>0</v>
      </c>
      <c r="BF82" s="144">
        <f t="shared" si="49"/>
        <v>0</v>
      </c>
      <c r="BG82" s="140">
        <f t="shared" si="50"/>
        <v>0</v>
      </c>
      <c r="BH82" s="140">
        <f t="shared" si="51"/>
        <v>0</v>
      </c>
      <c r="BI82" s="140">
        <f t="shared" si="52"/>
        <v>0</v>
      </c>
      <c r="BJ82" s="140">
        <f t="shared" si="53"/>
        <v>0</v>
      </c>
      <c r="BK82" s="140">
        <f t="shared" si="54"/>
        <v>0</v>
      </c>
      <c r="BL82" s="140">
        <f t="shared" si="55"/>
        <v>0</v>
      </c>
      <c r="BM82" s="140" t="e">
        <f t="shared" si="56"/>
        <v>#N/A</v>
      </c>
      <c r="BN82" s="140" t="e">
        <f t="shared" si="57"/>
        <v>#N/A</v>
      </c>
      <c r="BO82" s="140">
        <f t="shared" si="58"/>
        <v>0</v>
      </c>
      <c r="BP82" s="140">
        <f t="shared" si="59"/>
        <v>0</v>
      </c>
      <c r="BQ82" s="140">
        <f t="shared" si="60"/>
        <v>0</v>
      </c>
      <c r="CA82" s="140" t="str">
        <f t="shared" si="64"/>
        <v/>
      </c>
      <c r="CB82" s="146" t="str">
        <f t="shared" si="79"/>
        <v/>
      </c>
      <c r="CC82" s="146" t="str">
        <f t="shared" si="80"/>
        <v/>
      </c>
      <c r="CD82" s="146" t="str">
        <f t="shared" si="81"/>
        <v/>
      </c>
      <c r="CE82" s="146" t="str">
        <f t="shared" si="82"/>
        <v/>
      </c>
      <c r="CF82" s="146" t="str">
        <f t="shared" si="83"/>
        <v/>
      </c>
      <c r="CG82" s="146" t="str">
        <f t="shared" si="65"/>
        <v/>
      </c>
      <c r="CH82" s="146" t="str">
        <f t="shared" si="66"/>
        <v/>
      </c>
      <c r="CI82" s="146" t="str">
        <f t="shared" si="67"/>
        <v/>
      </c>
      <c r="CL82" s="155"/>
      <c r="CQ82" s="140">
        <v>193</v>
      </c>
      <c r="DA82" t="str">
        <f t="shared" si="84"/>
        <v/>
      </c>
      <c r="DB82" t="str">
        <f t="shared" si="68"/>
        <v/>
      </c>
      <c r="DC82" t="str">
        <f t="shared" si="69"/>
        <v/>
      </c>
      <c r="DD82" t="str">
        <f t="shared" si="70"/>
        <v/>
      </c>
      <c r="DE82" t="str">
        <f t="shared" si="71"/>
        <v/>
      </c>
      <c r="DF82" t="str">
        <f t="shared" si="85"/>
        <v/>
      </c>
      <c r="DG82" t="str">
        <f t="shared" si="72"/>
        <v/>
      </c>
      <c r="DH82" s="140" t="str">
        <f t="shared" si="73"/>
        <v/>
      </c>
      <c r="DI82" t="str">
        <f t="shared" si="86"/>
        <v/>
      </c>
      <c r="DK82" t="str">
        <f t="shared" si="74"/>
        <v/>
      </c>
      <c r="DM82" s="158"/>
      <c r="DR82">
        <f t="shared" si="87"/>
        <v>0</v>
      </c>
      <c r="DS82" t="e">
        <f t="shared" si="75"/>
        <v>#NUM!</v>
      </c>
      <c r="DT82">
        <v>81</v>
      </c>
      <c r="DV82" s="151" t="str">
        <f>IF($DK82="","",IF(VLOOKUP($DK82,'CR AP'!D$17:J$33,6,0)="",VLOOKUP($DK82,'CR AP'!D$17:J$33,4,0),VLOOKUP($DK82,'CR AP'!D$17:J$33,6,0)))</f>
        <v/>
      </c>
      <c r="DW82" s="151" t="str">
        <f>IF($DK82="","",IF(VLOOKUP($DK82,'CR AP'!D$17:M$33,5,0)="",VLOOKUP($DK82,'CR AP'!D$17:M$33,4,0),VLOOKUP($DK82,'CR AP'!D$17:M$33,5,0)))</f>
        <v/>
      </c>
      <c r="DX82" s="151" t="str">
        <f>IF('CR AP'!I87="Agrar Basis",DW82,DV82)</f>
        <v/>
      </c>
      <c r="ED82" s="151"/>
    </row>
    <row r="83" spans="1:134" x14ac:dyDescent="0.2">
      <c r="A83" s="140">
        <f t="shared" si="76"/>
        <v>1</v>
      </c>
      <c r="B83" s="140">
        <f>SUM(A$2:A83)</f>
        <v>82</v>
      </c>
      <c r="C83" s="140">
        <f t="shared" si="88"/>
        <v>82</v>
      </c>
      <c r="D83" s="140">
        <f>'CR AP'!A235</f>
        <v>0</v>
      </c>
      <c r="E83" s="140">
        <f>'CR AP'!B235</f>
        <v>0</v>
      </c>
      <c r="F83" s="144">
        <f>'CR AP'!D235</f>
        <v>0</v>
      </c>
      <c r="G83" s="144">
        <f>'CR AP'!E235</f>
        <v>0</v>
      </c>
      <c r="H83" s="144">
        <f>'CR AP'!F235</f>
        <v>0</v>
      </c>
      <c r="I83" s="144">
        <f>'CR AP'!G235</f>
        <v>0</v>
      </c>
      <c r="J83" s="153">
        <f>'CR AP'!H235</f>
        <v>0</v>
      </c>
      <c r="K83" s="144">
        <f>'CR AP'!I235</f>
        <v>0</v>
      </c>
      <c r="L83" s="153">
        <f>'CR AP'!J235</f>
        <v>0</v>
      </c>
      <c r="M83" s="140">
        <f t="shared" si="77"/>
        <v>0</v>
      </c>
      <c r="N83" s="140">
        <f t="shared" si="78"/>
        <v>0</v>
      </c>
      <c r="O83" s="140" t="e">
        <f t="shared" si="61"/>
        <v>#N/A</v>
      </c>
      <c r="P83" s="140" t="e">
        <f t="shared" si="62"/>
        <v>#N/A</v>
      </c>
      <c r="Q83" s="153">
        <f>'CR AP'!J235</f>
        <v>0</v>
      </c>
      <c r="R83" s="140">
        <f>'CR AP'!L235</f>
        <v>0</v>
      </c>
      <c r="S83" s="140">
        <f>'CR AP'!M235</f>
        <v>0</v>
      </c>
      <c r="AA83" s="142">
        <v>306</v>
      </c>
      <c r="AB83" s="142" t="s">
        <v>1478</v>
      </c>
      <c r="AC83" s="154">
        <v>306</v>
      </c>
      <c r="AD83" s="140">
        <v>330</v>
      </c>
      <c r="AF83" s="144">
        <v>330</v>
      </c>
      <c r="AG83" s="140" t="s">
        <v>76</v>
      </c>
      <c r="BA83" s="140">
        <f t="shared" si="63"/>
        <v>82</v>
      </c>
      <c r="BB83" s="140">
        <f t="shared" si="45"/>
        <v>0</v>
      </c>
      <c r="BC83" s="140">
        <f t="shared" si="46"/>
        <v>0</v>
      </c>
      <c r="BD83" s="140">
        <f t="shared" si="47"/>
        <v>0</v>
      </c>
      <c r="BE83" s="140">
        <f t="shared" si="48"/>
        <v>0</v>
      </c>
      <c r="BF83" s="144">
        <f t="shared" si="49"/>
        <v>0</v>
      </c>
      <c r="BG83" s="140">
        <f t="shared" si="50"/>
        <v>0</v>
      </c>
      <c r="BH83" s="140">
        <f t="shared" si="51"/>
        <v>0</v>
      </c>
      <c r="BI83" s="140">
        <f t="shared" si="52"/>
        <v>0</v>
      </c>
      <c r="BJ83" s="140">
        <f t="shared" si="53"/>
        <v>0</v>
      </c>
      <c r="BK83" s="140">
        <f t="shared" si="54"/>
        <v>0</v>
      </c>
      <c r="BL83" s="140">
        <f t="shared" si="55"/>
        <v>0</v>
      </c>
      <c r="BM83" s="140" t="e">
        <f t="shared" si="56"/>
        <v>#N/A</v>
      </c>
      <c r="BN83" s="140" t="e">
        <f t="shared" si="57"/>
        <v>#N/A</v>
      </c>
      <c r="BO83" s="140">
        <f t="shared" si="58"/>
        <v>0</v>
      </c>
      <c r="BP83" s="140">
        <f t="shared" si="59"/>
        <v>0</v>
      </c>
      <c r="BQ83" s="140">
        <f t="shared" si="60"/>
        <v>0</v>
      </c>
      <c r="CA83" s="140" t="str">
        <f t="shared" si="64"/>
        <v/>
      </c>
      <c r="CB83" s="146" t="str">
        <f t="shared" si="79"/>
        <v/>
      </c>
      <c r="CC83" s="146" t="str">
        <f t="shared" si="80"/>
        <v/>
      </c>
      <c r="CD83" s="146" t="str">
        <f t="shared" si="81"/>
        <v/>
      </c>
      <c r="CE83" s="146" t="str">
        <f t="shared" si="82"/>
        <v/>
      </c>
      <c r="CF83" s="146" t="str">
        <f t="shared" si="83"/>
        <v/>
      </c>
      <c r="CG83" s="146" t="str">
        <f t="shared" si="65"/>
        <v/>
      </c>
      <c r="CH83" s="146" t="str">
        <f t="shared" si="66"/>
        <v/>
      </c>
      <c r="CI83" s="146" t="str">
        <f t="shared" si="67"/>
        <v/>
      </c>
      <c r="CL83" s="155"/>
      <c r="CQ83" s="140">
        <v>192</v>
      </c>
      <c r="DA83" t="str">
        <f t="shared" si="84"/>
        <v/>
      </c>
      <c r="DB83" t="str">
        <f t="shared" si="68"/>
        <v/>
      </c>
      <c r="DC83" t="str">
        <f t="shared" si="69"/>
        <v/>
      </c>
      <c r="DD83" t="str">
        <f t="shared" si="70"/>
        <v/>
      </c>
      <c r="DE83" t="str">
        <f t="shared" si="71"/>
        <v/>
      </c>
      <c r="DF83" t="str">
        <f t="shared" si="85"/>
        <v/>
      </c>
      <c r="DG83" t="str">
        <f t="shared" si="72"/>
        <v/>
      </c>
      <c r="DH83" s="140" t="str">
        <f t="shared" si="73"/>
        <v/>
      </c>
      <c r="DI83" t="str">
        <f t="shared" si="86"/>
        <v/>
      </c>
      <c r="DK83" t="str">
        <f t="shared" si="74"/>
        <v/>
      </c>
      <c r="DM83" s="158"/>
      <c r="DR83">
        <f t="shared" si="87"/>
        <v>0</v>
      </c>
      <c r="DS83" t="e">
        <f t="shared" si="75"/>
        <v>#NUM!</v>
      </c>
      <c r="DT83">
        <v>82</v>
      </c>
      <c r="DV83" s="151" t="str">
        <f>IF($DK83="","",IF(VLOOKUP($DK83,'CR AP'!D$17:J$33,6,0)="",VLOOKUP($DK83,'CR AP'!D$17:J$33,4,0),VLOOKUP($DK83,'CR AP'!D$17:J$33,6,0)))</f>
        <v/>
      </c>
      <c r="DW83" s="151" t="str">
        <f>IF($DK83="","",IF(VLOOKUP($DK83,'CR AP'!D$17:M$33,5,0)="",VLOOKUP($DK83,'CR AP'!D$17:M$33,4,0),VLOOKUP($DK83,'CR AP'!D$17:M$33,5,0)))</f>
        <v/>
      </c>
      <c r="DX83" s="151" t="str">
        <f>IF('CR AP'!I88="Agrar Basis",DW83,DV83)</f>
        <v/>
      </c>
      <c r="ED83" s="151"/>
    </row>
    <row r="84" spans="1:134" x14ac:dyDescent="0.2">
      <c r="A84" s="140">
        <f t="shared" si="76"/>
        <v>1</v>
      </c>
      <c r="B84" s="140">
        <f>SUM(A$2:A84)</f>
        <v>83</v>
      </c>
      <c r="C84" s="140">
        <f t="shared" si="88"/>
        <v>83</v>
      </c>
      <c r="D84" s="140">
        <f>'CR AP'!A236</f>
        <v>0</v>
      </c>
      <c r="E84" s="140">
        <f>'CR AP'!B236</f>
        <v>0</v>
      </c>
      <c r="F84" s="144">
        <f>'CR AP'!D236</f>
        <v>0</v>
      </c>
      <c r="G84" s="144">
        <f>'CR AP'!E236</f>
        <v>0</v>
      </c>
      <c r="H84" s="144">
        <f>'CR AP'!F236</f>
        <v>0</v>
      </c>
      <c r="I84" s="144">
        <f>'CR AP'!G236</f>
        <v>0</v>
      </c>
      <c r="J84" s="153">
        <f>'CR AP'!H236</f>
        <v>0</v>
      </c>
      <c r="K84" s="144">
        <f>'CR AP'!I236</f>
        <v>0</v>
      </c>
      <c r="L84" s="153">
        <f>'CR AP'!J236</f>
        <v>0</v>
      </c>
      <c r="M84" s="140">
        <f t="shared" si="77"/>
        <v>0</v>
      </c>
      <c r="N84" s="140">
        <f t="shared" si="78"/>
        <v>0</v>
      </c>
      <c r="O84" s="140" t="e">
        <f t="shared" si="61"/>
        <v>#N/A</v>
      </c>
      <c r="P84" s="140" t="e">
        <f t="shared" si="62"/>
        <v>#N/A</v>
      </c>
      <c r="Q84" s="153">
        <f>'CR AP'!J236</f>
        <v>0</v>
      </c>
      <c r="R84" s="140">
        <f>'CR AP'!L236</f>
        <v>0</v>
      </c>
      <c r="S84" s="140">
        <f>'CR AP'!M236</f>
        <v>0</v>
      </c>
      <c r="AA84" s="142">
        <v>307</v>
      </c>
      <c r="AB84" s="142" t="s">
        <v>1479</v>
      </c>
      <c r="AC84" s="154">
        <v>307</v>
      </c>
      <c r="AD84" s="140">
        <v>331</v>
      </c>
      <c r="AF84" s="144">
        <v>331</v>
      </c>
      <c r="AG84" s="140" t="s">
        <v>75</v>
      </c>
      <c r="BA84" s="140">
        <f t="shared" si="63"/>
        <v>83</v>
      </c>
      <c r="BB84" s="140">
        <f t="shared" si="45"/>
        <v>0</v>
      </c>
      <c r="BC84" s="140">
        <f t="shared" si="46"/>
        <v>0</v>
      </c>
      <c r="BD84" s="140">
        <f t="shared" si="47"/>
        <v>0</v>
      </c>
      <c r="BE84" s="140">
        <f t="shared" si="48"/>
        <v>0</v>
      </c>
      <c r="BF84" s="144">
        <f t="shared" si="49"/>
        <v>0</v>
      </c>
      <c r="BG84" s="140">
        <f t="shared" si="50"/>
        <v>0</v>
      </c>
      <c r="BH84" s="140">
        <f t="shared" si="51"/>
        <v>0</v>
      </c>
      <c r="BI84" s="140">
        <f t="shared" si="52"/>
        <v>0</v>
      </c>
      <c r="BJ84" s="140">
        <f t="shared" si="53"/>
        <v>0</v>
      </c>
      <c r="BK84" s="140">
        <f t="shared" si="54"/>
        <v>0</v>
      </c>
      <c r="BL84" s="140">
        <f t="shared" si="55"/>
        <v>0</v>
      </c>
      <c r="BM84" s="140" t="e">
        <f t="shared" si="56"/>
        <v>#N/A</v>
      </c>
      <c r="BN84" s="140" t="e">
        <f t="shared" si="57"/>
        <v>#N/A</v>
      </c>
      <c r="BO84" s="140">
        <f t="shared" si="58"/>
        <v>0</v>
      </c>
      <c r="BP84" s="140">
        <f t="shared" si="59"/>
        <v>0</v>
      </c>
      <c r="BQ84" s="140">
        <f t="shared" si="60"/>
        <v>0</v>
      </c>
      <c r="CA84" s="140" t="str">
        <f t="shared" si="64"/>
        <v/>
      </c>
      <c r="CB84" s="146" t="str">
        <f t="shared" si="79"/>
        <v/>
      </c>
      <c r="CC84" s="146" t="str">
        <f t="shared" si="80"/>
        <v/>
      </c>
      <c r="CD84" s="146" t="str">
        <f t="shared" si="81"/>
        <v/>
      </c>
      <c r="CE84" s="146" t="str">
        <f t="shared" si="82"/>
        <v/>
      </c>
      <c r="CF84" s="146" t="str">
        <f t="shared" si="83"/>
        <v/>
      </c>
      <c r="CG84" s="146" t="str">
        <f t="shared" si="65"/>
        <v/>
      </c>
      <c r="CH84" s="146" t="str">
        <f t="shared" si="66"/>
        <v/>
      </c>
      <c r="CI84" s="146" t="str">
        <f t="shared" si="67"/>
        <v/>
      </c>
      <c r="CL84" s="155"/>
      <c r="CQ84" s="140">
        <v>191</v>
      </c>
      <c r="DA84" t="str">
        <f t="shared" si="84"/>
        <v/>
      </c>
      <c r="DB84" t="str">
        <f t="shared" si="68"/>
        <v/>
      </c>
      <c r="DC84" t="str">
        <f t="shared" si="69"/>
        <v/>
      </c>
      <c r="DD84" t="str">
        <f t="shared" si="70"/>
        <v/>
      </c>
      <c r="DE84" t="str">
        <f t="shared" si="71"/>
        <v/>
      </c>
      <c r="DF84" t="str">
        <f t="shared" si="85"/>
        <v/>
      </c>
      <c r="DG84" t="str">
        <f t="shared" si="72"/>
        <v/>
      </c>
      <c r="DH84" s="140" t="str">
        <f t="shared" si="73"/>
        <v/>
      </c>
      <c r="DI84" t="str">
        <f t="shared" si="86"/>
        <v/>
      </c>
      <c r="DK84" t="str">
        <f t="shared" si="74"/>
        <v/>
      </c>
      <c r="DM84" s="158"/>
      <c r="DR84">
        <f t="shared" si="87"/>
        <v>0</v>
      </c>
      <c r="DS84" t="e">
        <f t="shared" si="75"/>
        <v>#NUM!</v>
      </c>
      <c r="DT84">
        <v>83</v>
      </c>
      <c r="DV84" s="151" t="str">
        <f>IF($DK84="","",IF(VLOOKUP($DK84,'CR AP'!D$17:J$33,6,0)="",VLOOKUP($DK84,'CR AP'!D$17:J$33,4,0),VLOOKUP($DK84,'CR AP'!D$17:J$33,6,0)))</f>
        <v/>
      </c>
      <c r="DW84" s="151" t="str">
        <f>IF($DK84="","",IF(VLOOKUP($DK84,'CR AP'!D$17:M$33,5,0)="",VLOOKUP($DK84,'CR AP'!D$17:M$33,4,0),VLOOKUP($DK84,'CR AP'!D$17:M$33,5,0)))</f>
        <v/>
      </c>
      <c r="DX84" s="151" t="str">
        <f>IF('CR AP'!I89="Agrar Basis",DW84,DV84)</f>
        <v/>
      </c>
      <c r="ED84" s="151"/>
    </row>
    <row r="85" spans="1:134" x14ac:dyDescent="0.2">
      <c r="A85" s="140">
        <f t="shared" si="76"/>
        <v>1</v>
      </c>
      <c r="B85" s="140">
        <f>SUM(A$2:A85)</f>
        <v>84</v>
      </c>
      <c r="C85" s="140">
        <f t="shared" si="88"/>
        <v>84</v>
      </c>
      <c r="D85" s="140">
        <f>'CR AP'!A237</f>
        <v>0</v>
      </c>
      <c r="E85" s="140">
        <f>'CR AP'!B237</f>
        <v>0</v>
      </c>
      <c r="F85" s="144">
        <f>'CR AP'!D237</f>
        <v>0</v>
      </c>
      <c r="G85" s="144">
        <f>'CR AP'!E237</f>
        <v>0</v>
      </c>
      <c r="H85" s="144">
        <f>'CR AP'!F237</f>
        <v>0</v>
      </c>
      <c r="I85" s="144">
        <f>'CR AP'!G237</f>
        <v>0</v>
      </c>
      <c r="J85" s="153">
        <f>'CR AP'!H237</f>
        <v>0</v>
      </c>
      <c r="K85" s="144">
        <f>'CR AP'!I237</f>
        <v>0</v>
      </c>
      <c r="L85" s="153">
        <f>'CR AP'!J237</f>
        <v>0</v>
      </c>
      <c r="M85" s="140">
        <f t="shared" si="77"/>
        <v>0</v>
      </c>
      <c r="N85" s="140">
        <f t="shared" si="78"/>
        <v>0</v>
      </c>
      <c r="O85" s="140" t="e">
        <f t="shared" si="61"/>
        <v>#N/A</v>
      </c>
      <c r="P85" s="140" t="e">
        <f t="shared" si="62"/>
        <v>#N/A</v>
      </c>
      <c r="Q85" s="153">
        <f>'CR AP'!J237</f>
        <v>0</v>
      </c>
      <c r="R85" s="140">
        <f>'CR AP'!L237</f>
        <v>0</v>
      </c>
      <c r="S85" s="140">
        <f>'CR AP'!M237</f>
        <v>0</v>
      </c>
      <c r="AA85" s="142">
        <v>308</v>
      </c>
      <c r="AB85" s="142" t="s">
        <v>1480</v>
      </c>
      <c r="AC85" s="154">
        <v>308</v>
      </c>
      <c r="AD85" s="140">
        <v>343</v>
      </c>
      <c r="AF85" s="144">
        <v>343</v>
      </c>
      <c r="AG85" s="140" t="s">
        <v>1481</v>
      </c>
      <c r="BA85" s="140">
        <f t="shared" si="63"/>
        <v>84</v>
      </c>
      <c r="BB85" s="140">
        <f t="shared" si="45"/>
        <v>0</v>
      </c>
      <c r="BC85" s="140">
        <f t="shared" si="46"/>
        <v>0</v>
      </c>
      <c r="BD85" s="140">
        <f t="shared" si="47"/>
        <v>0</v>
      </c>
      <c r="BE85" s="140">
        <f t="shared" si="48"/>
        <v>0</v>
      </c>
      <c r="BF85" s="144">
        <f t="shared" si="49"/>
        <v>0</v>
      </c>
      <c r="BG85" s="140">
        <f t="shared" si="50"/>
        <v>0</v>
      </c>
      <c r="BH85" s="140">
        <f t="shared" si="51"/>
        <v>0</v>
      </c>
      <c r="BI85" s="140">
        <f t="shared" si="52"/>
        <v>0</v>
      </c>
      <c r="BJ85" s="140">
        <f t="shared" si="53"/>
        <v>0</v>
      </c>
      <c r="BK85" s="140">
        <f t="shared" si="54"/>
        <v>0</v>
      </c>
      <c r="BL85" s="140">
        <f t="shared" si="55"/>
        <v>0</v>
      </c>
      <c r="BM85" s="140" t="e">
        <f t="shared" si="56"/>
        <v>#N/A</v>
      </c>
      <c r="BN85" s="140" t="e">
        <f t="shared" si="57"/>
        <v>#N/A</v>
      </c>
      <c r="BO85" s="140">
        <f t="shared" si="58"/>
        <v>0</v>
      </c>
      <c r="BP85" s="140">
        <f t="shared" si="59"/>
        <v>0</v>
      </c>
      <c r="BQ85" s="140">
        <f t="shared" si="60"/>
        <v>0</v>
      </c>
      <c r="CA85" s="140" t="str">
        <f t="shared" si="64"/>
        <v/>
      </c>
      <c r="CB85" s="146" t="str">
        <f t="shared" si="79"/>
        <v/>
      </c>
      <c r="CC85" s="146" t="str">
        <f t="shared" si="80"/>
        <v/>
      </c>
      <c r="CD85" s="146" t="str">
        <f t="shared" si="81"/>
        <v/>
      </c>
      <c r="CE85" s="146" t="str">
        <f t="shared" si="82"/>
        <v/>
      </c>
      <c r="CF85" s="146" t="str">
        <f t="shared" si="83"/>
        <v/>
      </c>
      <c r="CG85" s="146" t="str">
        <f t="shared" si="65"/>
        <v/>
      </c>
      <c r="CH85" s="146" t="str">
        <f t="shared" si="66"/>
        <v/>
      </c>
      <c r="CI85" s="146" t="str">
        <f t="shared" si="67"/>
        <v/>
      </c>
      <c r="CL85" s="155"/>
      <c r="CQ85" s="140">
        <v>190</v>
      </c>
      <c r="DA85" t="str">
        <f t="shared" si="84"/>
        <v/>
      </c>
      <c r="DB85" t="str">
        <f t="shared" si="68"/>
        <v/>
      </c>
      <c r="DC85" t="str">
        <f t="shared" si="69"/>
        <v/>
      </c>
      <c r="DD85" t="str">
        <f t="shared" si="70"/>
        <v/>
      </c>
      <c r="DE85" t="str">
        <f t="shared" si="71"/>
        <v/>
      </c>
      <c r="DF85" t="str">
        <f t="shared" si="85"/>
        <v/>
      </c>
      <c r="DG85" t="str">
        <f t="shared" si="72"/>
        <v/>
      </c>
      <c r="DH85" s="140" t="str">
        <f t="shared" si="73"/>
        <v/>
      </c>
      <c r="DI85" t="str">
        <f t="shared" si="86"/>
        <v/>
      </c>
      <c r="DK85" t="str">
        <f t="shared" si="74"/>
        <v/>
      </c>
      <c r="DM85" s="158"/>
      <c r="DR85">
        <f t="shared" si="87"/>
        <v>0</v>
      </c>
      <c r="DS85" t="e">
        <f t="shared" si="75"/>
        <v>#NUM!</v>
      </c>
      <c r="DT85">
        <v>84</v>
      </c>
      <c r="DV85" s="151" t="str">
        <f>IF($DK85="","",IF(VLOOKUP($DK85,'CR AP'!D$17:J$33,6,0)="",VLOOKUP($DK85,'CR AP'!D$17:J$33,4,0),VLOOKUP($DK85,'CR AP'!D$17:J$33,6,0)))</f>
        <v/>
      </c>
      <c r="DW85" s="151" t="str">
        <f>IF($DK85="","",IF(VLOOKUP($DK85,'CR AP'!D$17:M$33,5,0)="",VLOOKUP($DK85,'CR AP'!D$17:M$33,4,0),VLOOKUP($DK85,'CR AP'!D$17:M$33,5,0)))</f>
        <v/>
      </c>
      <c r="DX85" s="151" t="str">
        <f>IF('CR AP'!I90="Agrar Basis",DW85,DV85)</f>
        <v/>
      </c>
      <c r="ED85" s="151"/>
    </row>
    <row r="86" spans="1:134" x14ac:dyDescent="0.2">
      <c r="A86" s="140">
        <f t="shared" si="76"/>
        <v>1</v>
      </c>
      <c r="B86" s="140">
        <f>SUM(A$2:A86)</f>
        <v>85</v>
      </c>
      <c r="C86" s="140">
        <f t="shared" si="88"/>
        <v>85</v>
      </c>
      <c r="D86" s="140">
        <f>'CR AP'!A238</f>
        <v>0</v>
      </c>
      <c r="E86" s="140">
        <f>'CR AP'!B238</f>
        <v>0</v>
      </c>
      <c r="F86" s="144">
        <f>'CR AP'!D238</f>
        <v>0</v>
      </c>
      <c r="G86" s="144">
        <f>'CR AP'!E238</f>
        <v>0</v>
      </c>
      <c r="H86" s="144">
        <f>'CR AP'!F238</f>
        <v>0</v>
      </c>
      <c r="I86" s="144">
        <f>'CR AP'!G238</f>
        <v>0</v>
      </c>
      <c r="J86" s="153">
        <f>'CR AP'!H238</f>
        <v>0</v>
      </c>
      <c r="K86" s="144">
        <f>'CR AP'!I238</f>
        <v>0</v>
      </c>
      <c r="L86" s="153">
        <f>'CR AP'!J238</f>
        <v>0</v>
      </c>
      <c r="M86" s="140">
        <f t="shared" si="77"/>
        <v>0</v>
      </c>
      <c r="N86" s="140">
        <f t="shared" si="78"/>
        <v>0</v>
      </c>
      <c r="O86" s="140" t="e">
        <f t="shared" si="61"/>
        <v>#N/A</v>
      </c>
      <c r="P86" s="140" t="e">
        <f t="shared" si="62"/>
        <v>#N/A</v>
      </c>
      <c r="Q86" s="153">
        <f>'CR AP'!J238</f>
        <v>0</v>
      </c>
      <c r="R86" s="140">
        <f>'CR AP'!L238</f>
        <v>0</v>
      </c>
      <c r="S86" s="140">
        <f>'CR AP'!M238</f>
        <v>0</v>
      </c>
      <c r="AA86" s="142">
        <v>310</v>
      </c>
      <c r="AB86" s="142" t="s">
        <v>1482</v>
      </c>
      <c r="AC86" s="154">
        <v>310</v>
      </c>
      <c r="AD86" s="140">
        <v>356</v>
      </c>
      <c r="AE86" s="140">
        <v>1</v>
      </c>
      <c r="AF86" s="144">
        <v>356</v>
      </c>
      <c r="AG86" s="140" t="s">
        <v>1483</v>
      </c>
      <c r="BA86" s="140">
        <f t="shared" si="63"/>
        <v>85</v>
      </c>
      <c r="BB86" s="140">
        <f t="shared" si="45"/>
        <v>0</v>
      </c>
      <c r="BC86" s="140">
        <f t="shared" si="46"/>
        <v>0</v>
      </c>
      <c r="BD86" s="140">
        <f t="shared" si="47"/>
        <v>0</v>
      </c>
      <c r="BE86" s="140">
        <f t="shared" si="48"/>
        <v>0</v>
      </c>
      <c r="BF86" s="144">
        <f t="shared" si="49"/>
        <v>0</v>
      </c>
      <c r="BG86" s="140">
        <f t="shared" si="50"/>
        <v>0</v>
      </c>
      <c r="BH86" s="140">
        <f t="shared" si="51"/>
        <v>0</v>
      </c>
      <c r="BI86" s="140">
        <f t="shared" si="52"/>
        <v>0</v>
      </c>
      <c r="BJ86" s="140">
        <f t="shared" si="53"/>
        <v>0</v>
      </c>
      <c r="BK86" s="140">
        <f t="shared" si="54"/>
        <v>0</v>
      </c>
      <c r="BL86" s="140">
        <f t="shared" si="55"/>
        <v>0</v>
      </c>
      <c r="BM86" s="140" t="e">
        <f t="shared" si="56"/>
        <v>#N/A</v>
      </c>
      <c r="BN86" s="140" t="e">
        <f t="shared" si="57"/>
        <v>#N/A</v>
      </c>
      <c r="BO86" s="140">
        <f t="shared" si="58"/>
        <v>0</v>
      </c>
      <c r="BP86" s="140">
        <f t="shared" si="59"/>
        <v>0</v>
      </c>
      <c r="BQ86" s="140">
        <f t="shared" si="60"/>
        <v>0</v>
      </c>
      <c r="CA86" s="140" t="str">
        <f t="shared" si="64"/>
        <v/>
      </c>
      <c r="CB86" s="146" t="str">
        <f t="shared" si="79"/>
        <v/>
      </c>
      <c r="CC86" s="146" t="str">
        <f t="shared" si="80"/>
        <v/>
      </c>
      <c r="CD86" s="146" t="str">
        <f t="shared" si="81"/>
        <v/>
      </c>
      <c r="CE86" s="146" t="str">
        <f t="shared" si="82"/>
        <v/>
      </c>
      <c r="CF86" s="146" t="str">
        <f t="shared" si="83"/>
        <v/>
      </c>
      <c r="CG86" s="146" t="str">
        <f t="shared" si="65"/>
        <v/>
      </c>
      <c r="CH86" s="146" t="str">
        <f t="shared" si="66"/>
        <v/>
      </c>
      <c r="CI86" s="146" t="str">
        <f t="shared" si="67"/>
        <v/>
      </c>
      <c r="CL86" s="155"/>
      <c r="CQ86" s="140">
        <v>189</v>
      </c>
      <c r="DA86" t="str">
        <f t="shared" si="84"/>
        <v/>
      </c>
      <c r="DB86" t="str">
        <f t="shared" si="68"/>
        <v/>
      </c>
      <c r="DC86" t="str">
        <f t="shared" si="69"/>
        <v/>
      </c>
      <c r="DD86" t="str">
        <f t="shared" si="70"/>
        <v/>
      </c>
      <c r="DE86" t="str">
        <f t="shared" si="71"/>
        <v/>
      </c>
      <c r="DF86" t="str">
        <f t="shared" si="85"/>
        <v/>
      </c>
      <c r="DG86" t="str">
        <f t="shared" si="72"/>
        <v/>
      </c>
      <c r="DH86" s="140" t="str">
        <f t="shared" si="73"/>
        <v/>
      </c>
      <c r="DI86" t="str">
        <f t="shared" si="86"/>
        <v/>
      </c>
      <c r="DK86" t="str">
        <f t="shared" si="74"/>
        <v/>
      </c>
      <c r="DM86" s="158"/>
      <c r="DR86">
        <f t="shared" si="87"/>
        <v>0</v>
      </c>
      <c r="DS86" t="e">
        <f t="shared" si="75"/>
        <v>#NUM!</v>
      </c>
      <c r="DT86">
        <v>85</v>
      </c>
      <c r="DV86" s="151" t="str">
        <f>IF($DK86="","",IF(VLOOKUP($DK86,'CR AP'!D$17:J$33,6,0)="",VLOOKUP($DK86,'CR AP'!D$17:J$33,4,0),VLOOKUP($DK86,'CR AP'!D$17:J$33,6,0)))</f>
        <v/>
      </c>
      <c r="DW86" s="151" t="str">
        <f>IF($DK86="","",IF(VLOOKUP($DK86,'CR AP'!D$17:M$33,5,0)="",VLOOKUP($DK86,'CR AP'!D$17:M$33,4,0),VLOOKUP($DK86,'CR AP'!D$17:M$33,5,0)))</f>
        <v/>
      </c>
      <c r="DX86" s="151" t="str">
        <f>IF('CR AP'!I91="Agrar Basis",DW86,DV86)</f>
        <v/>
      </c>
      <c r="ED86" s="151"/>
    </row>
    <row r="87" spans="1:134" x14ac:dyDescent="0.2">
      <c r="A87" s="140">
        <f t="shared" si="76"/>
        <v>1</v>
      </c>
      <c r="B87" s="140">
        <f>SUM(A$2:A87)</f>
        <v>86</v>
      </c>
      <c r="C87" s="140">
        <f t="shared" si="88"/>
        <v>86</v>
      </c>
      <c r="D87" s="140">
        <f>'CR AP'!A239</f>
        <v>0</v>
      </c>
      <c r="E87" s="140">
        <f>'CR AP'!B239</f>
        <v>0</v>
      </c>
      <c r="F87" s="144">
        <f>'CR AP'!D239</f>
        <v>0</v>
      </c>
      <c r="G87" s="144">
        <f>'CR AP'!E239</f>
        <v>0</v>
      </c>
      <c r="H87" s="144">
        <f>'CR AP'!F239</f>
        <v>0</v>
      </c>
      <c r="I87" s="144">
        <f>'CR AP'!G239</f>
        <v>0</v>
      </c>
      <c r="J87" s="153">
        <f>'CR AP'!H239</f>
        <v>0</v>
      </c>
      <c r="K87" s="144">
        <f>'CR AP'!I239</f>
        <v>0</v>
      </c>
      <c r="L87" s="153">
        <f>'CR AP'!J239</f>
        <v>0</v>
      </c>
      <c r="M87" s="140">
        <f t="shared" si="77"/>
        <v>0</v>
      </c>
      <c r="N87" s="140">
        <f t="shared" si="78"/>
        <v>0</v>
      </c>
      <c r="O87" s="140" t="e">
        <f t="shared" si="61"/>
        <v>#N/A</v>
      </c>
      <c r="P87" s="140" t="e">
        <f t="shared" si="62"/>
        <v>#N/A</v>
      </c>
      <c r="Q87" s="153">
        <f>'CR AP'!J239</f>
        <v>0</v>
      </c>
      <c r="R87" s="140">
        <f>'CR AP'!L239</f>
        <v>0</v>
      </c>
      <c r="S87" s="140">
        <f>'CR AP'!M239</f>
        <v>0</v>
      </c>
      <c r="AA87" s="142">
        <v>314</v>
      </c>
      <c r="AB87" s="142" t="s">
        <v>1484</v>
      </c>
      <c r="AC87" s="154">
        <v>314</v>
      </c>
      <c r="AD87" s="140">
        <v>357</v>
      </c>
      <c r="AE87" s="140">
        <v>1</v>
      </c>
      <c r="AF87" s="144">
        <v>357</v>
      </c>
      <c r="AG87" s="140" t="s">
        <v>1485</v>
      </c>
      <c r="BA87" s="140">
        <f t="shared" si="63"/>
        <v>86</v>
      </c>
      <c r="BB87" s="140">
        <f t="shared" si="45"/>
        <v>0</v>
      </c>
      <c r="BC87" s="140">
        <f t="shared" si="46"/>
        <v>0</v>
      </c>
      <c r="BD87" s="140">
        <f t="shared" si="47"/>
        <v>0</v>
      </c>
      <c r="BE87" s="140">
        <f t="shared" si="48"/>
        <v>0</v>
      </c>
      <c r="BF87" s="144">
        <f t="shared" si="49"/>
        <v>0</v>
      </c>
      <c r="BG87" s="140">
        <f t="shared" si="50"/>
        <v>0</v>
      </c>
      <c r="BH87" s="140">
        <f t="shared" si="51"/>
        <v>0</v>
      </c>
      <c r="BI87" s="140">
        <f t="shared" si="52"/>
        <v>0</v>
      </c>
      <c r="BJ87" s="140">
        <f t="shared" si="53"/>
        <v>0</v>
      </c>
      <c r="BK87" s="140">
        <f t="shared" si="54"/>
        <v>0</v>
      </c>
      <c r="BL87" s="140">
        <f t="shared" si="55"/>
        <v>0</v>
      </c>
      <c r="BM87" s="140" t="e">
        <f t="shared" si="56"/>
        <v>#N/A</v>
      </c>
      <c r="BN87" s="140" t="e">
        <f t="shared" si="57"/>
        <v>#N/A</v>
      </c>
      <c r="BO87" s="140">
        <f t="shared" si="58"/>
        <v>0</v>
      </c>
      <c r="BP87" s="140">
        <f t="shared" si="59"/>
        <v>0</v>
      </c>
      <c r="BQ87" s="140">
        <f t="shared" si="60"/>
        <v>0</v>
      </c>
      <c r="CA87" s="140" t="str">
        <f t="shared" si="64"/>
        <v/>
      </c>
      <c r="CB87" s="146" t="str">
        <f t="shared" si="79"/>
        <v/>
      </c>
      <c r="CC87" s="146" t="str">
        <f t="shared" si="80"/>
        <v/>
      </c>
      <c r="CD87" s="146" t="str">
        <f t="shared" si="81"/>
        <v/>
      </c>
      <c r="CE87" s="146" t="str">
        <f t="shared" si="82"/>
        <v/>
      </c>
      <c r="CF87" s="146" t="str">
        <f t="shared" si="83"/>
        <v/>
      </c>
      <c r="CG87" s="146" t="str">
        <f t="shared" si="65"/>
        <v/>
      </c>
      <c r="CH87" s="146" t="str">
        <f t="shared" si="66"/>
        <v/>
      </c>
      <c r="CI87" s="146" t="str">
        <f t="shared" si="67"/>
        <v/>
      </c>
      <c r="CL87" s="155"/>
      <c r="CQ87" s="140">
        <v>188</v>
      </c>
      <c r="DA87" t="str">
        <f t="shared" si="84"/>
        <v/>
      </c>
      <c r="DB87" t="str">
        <f t="shared" si="68"/>
        <v/>
      </c>
      <c r="DC87" t="str">
        <f t="shared" si="69"/>
        <v/>
      </c>
      <c r="DD87" t="str">
        <f t="shared" si="70"/>
        <v/>
      </c>
      <c r="DE87" t="str">
        <f t="shared" si="71"/>
        <v/>
      </c>
      <c r="DF87" t="str">
        <f t="shared" si="85"/>
        <v/>
      </c>
      <c r="DG87" t="str">
        <f t="shared" si="72"/>
        <v/>
      </c>
      <c r="DH87" s="140" t="str">
        <f t="shared" si="73"/>
        <v/>
      </c>
      <c r="DI87" t="str">
        <f t="shared" si="86"/>
        <v/>
      </c>
      <c r="DK87" t="str">
        <f t="shared" si="74"/>
        <v/>
      </c>
      <c r="DM87" s="158"/>
      <c r="DR87">
        <f t="shared" si="87"/>
        <v>0</v>
      </c>
      <c r="DS87" t="e">
        <f t="shared" si="75"/>
        <v>#NUM!</v>
      </c>
      <c r="DT87">
        <v>86</v>
      </c>
      <c r="DV87" s="151" t="str">
        <f>IF($DK87="","",IF(VLOOKUP($DK87,'CR AP'!D$17:J$33,6,0)="",VLOOKUP($DK87,'CR AP'!D$17:J$33,4,0),VLOOKUP($DK87,'CR AP'!D$17:J$33,6,0)))</f>
        <v/>
      </c>
      <c r="DW87" s="151" t="str">
        <f>IF($DK87="","",IF(VLOOKUP($DK87,'CR AP'!D$17:M$33,5,0)="",VLOOKUP($DK87,'CR AP'!D$17:M$33,4,0),VLOOKUP($DK87,'CR AP'!D$17:M$33,5,0)))</f>
        <v/>
      </c>
      <c r="DX87" s="151" t="str">
        <f>IF('CR AP'!I92="Agrar Basis",DW87,DV87)</f>
        <v/>
      </c>
      <c r="ED87" s="151"/>
    </row>
    <row r="88" spans="1:134" x14ac:dyDescent="0.2">
      <c r="A88" s="140">
        <f t="shared" si="76"/>
        <v>1</v>
      </c>
      <c r="B88" s="140">
        <f>SUM(A$2:A88)</f>
        <v>87</v>
      </c>
      <c r="C88" s="140">
        <f t="shared" si="88"/>
        <v>87</v>
      </c>
      <c r="D88" s="140">
        <f>'CR AP'!A240</f>
        <v>0</v>
      </c>
      <c r="E88" s="140">
        <f>'CR AP'!B240</f>
        <v>0</v>
      </c>
      <c r="F88" s="144">
        <f>'CR AP'!D240</f>
        <v>0</v>
      </c>
      <c r="G88" s="144">
        <f>'CR AP'!E240</f>
        <v>0</v>
      </c>
      <c r="H88" s="144">
        <f>'CR AP'!F240</f>
        <v>0</v>
      </c>
      <c r="I88" s="144">
        <f>'CR AP'!G240</f>
        <v>0</v>
      </c>
      <c r="J88" s="153">
        <f>'CR AP'!H240</f>
        <v>0</v>
      </c>
      <c r="K88" s="144">
        <f>'CR AP'!I240</f>
        <v>0</v>
      </c>
      <c r="L88" s="153">
        <f>'CR AP'!J240</f>
        <v>0</v>
      </c>
      <c r="M88" s="140">
        <f t="shared" si="77"/>
        <v>0</v>
      </c>
      <c r="N88" s="140">
        <f t="shared" si="78"/>
        <v>0</v>
      </c>
      <c r="O88" s="140" t="e">
        <f t="shared" si="61"/>
        <v>#N/A</v>
      </c>
      <c r="P88" s="140" t="e">
        <f t="shared" si="62"/>
        <v>#N/A</v>
      </c>
      <c r="Q88" s="153">
        <f>'CR AP'!J240</f>
        <v>0</v>
      </c>
      <c r="R88" s="140">
        <f>'CR AP'!L240</f>
        <v>0</v>
      </c>
      <c r="S88" s="140">
        <f>'CR AP'!M240</f>
        <v>0</v>
      </c>
      <c r="AA88" s="142">
        <v>315</v>
      </c>
      <c r="AB88" s="142" t="s">
        <v>1486</v>
      </c>
      <c r="AC88" s="154">
        <v>315</v>
      </c>
      <c r="AD88" s="140">
        <v>358</v>
      </c>
      <c r="AF88" s="144">
        <v>358</v>
      </c>
      <c r="AG88" s="140" t="s">
        <v>1487</v>
      </c>
      <c r="BA88" s="140">
        <f t="shared" si="63"/>
        <v>87</v>
      </c>
      <c r="BB88" s="140">
        <f t="shared" si="45"/>
        <v>0</v>
      </c>
      <c r="BC88" s="140">
        <f t="shared" si="46"/>
        <v>0</v>
      </c>
      <c r="BD88" s="140">
        <f t="shared" si="47"/>
        <v>0</v>
      </c>
      <c r="BE88" s="140">
        <f t="shared" si="48"/>
        <v>0</v>
      </c>
      <c r="BF88" s="144">
        <f t="shared" si="49"/>
        <v>0</v>
      </c>
      <c r="BG88" s="140">
        <f t="shared" si="50"/>
        <v>0</v>
      </c>
      <c r="BH88" s="140">
        <f t="shared" si="51"/>
        <v>0</v>
      </c>
      <c r="BI88" s="140">
        <f t="shared" si="52"/>
        <v>0</v>
      </c>
      <c r="BJ88" s="140">
        <f t="shared" si="53"/>
        <v>0</v>
      </c>
      <c r="BK88" s="140">
        <f t="shared" si="54"/>
        <v>0</v>
      </c>
      <c r="BL88" s="140">
        <f t="shared" si="55"/>
        <v>0</v>
      </c>
      <c r="BM88" s="140" t="e">
        <f t="shared" si="56"/>
        <v>#N/A</v>
      </c>
      <c r="BN88" s="140" t="e">
        <f t="shared" si="57"/>
        <v>#N/A</v>
      </c>
      <c r="BO88" s="140">
        <f t="shared" si="58"/>
        <v>0</v>
      </c>
      <c r="BP88" s="140">
        <f t="shared" si="59"/>
        <v>0</v>
      </c>
      <c r="BQ88" s="140">
        <f t="shared" si="60"/>
        <v>0</v>
      </c>
      <c r="CA88" s="140" t="str">
        <f t="shared" si="64"/>
        <v/>
      </c>
      <c r="CB88" s="146" t="str">
        <f t="shared" si="79"/>
        <v/>
      </c>
      <c r="CC88" s="146" t="str">
        <f t="shared" si="80"/>
        <v/>
      </c>
      <c r="CD88" s="146" t="str">
        <f t="shared" si="81"/>
        <v/>
      </c>
      <c r="CE88" s="146" t="str">
        <f t="shared" si="82"/>
        <v/>
      </c>
      <c r="CF88" s="146" t="str">
        <f t="shared" si="83"/>
        <v/>
      </c>
      <c r="CG88" s="146" t="str">
        <f t="shared" si="65"/>
        <v/>
      </c>
      <c r="CH88" s="146" t="str">
        <f t="shared" si="66"/>
        <v/>
      </c>
      <c r="CI88" s="146" t="str">
        <f t="shared" si="67"/>
        <v/>
      </c>
      <c r="CL88" s="155"/>
      <c r="CQ88" s="140">
        <v>187</v>
      </c>
      <c r="DA88" t="str">
        <f t="shared" si="84"/>
        <v/>
      </c>
      <c r="DB88" t="str">
        <f t="shared" si="68"/>
        <v/>
      </c>
      <c r="DC88" t="str">
        <f t="shared" si="69"/>
        <v/>
      </c>
      <c r="DD88" t="str">
        <f t="shared" si="70"/>
        <v/>
      </c>
      <c r="DE88" t="str">
        <f t="shared" si="71"/>
        <v/>
      </c>
      <c r="DF88" t="str">
        <f t="shared" si="85"/>
        <v/>
      </c>
      <c r="DG88" t="str">
        <f t="shared" si="72"/>
        <v/>
      </c>
      <c r="DH88" s="140" t="str">
        <f t="shared" si="73"/>
        <v/>
      </c>
      <c r="DI88" t="str">
        <f t="shared" si="86"/>
        <v/>
      </c>
      <c r="DK88" t="str">
        <f t="shared" si="74"/>
        <v/>
      </c>
      <c r="DM88" s="158"/>
      <c r="DR88">
        <f t="shared" si="87"/>
        <v>0</v>
      </c>
      <c r="DS88" t="e">
        <f t="shared" si="75"/>
        <v>#NUM!</v>
      </c>
      <c r="DT88">
        <v>87</v>
      </c>
      <c r="DV88" s="151" t="str">
        <f>IF($DK88="","",IF(VLOOKUP($DK88,'CR AP'!D$17:J$33,6,0)="",VLOOKUP($DK88,'CR AP'!D$17:J$33,4,0),VLOOKUP($DK88,'CR AP'!D$17:J$33,6,0)))</f>
        <v/>
      </c>
      <c r="DW88" s="151" t="str">
        <f>IF($DK88="","",IF(VLOOKUP($DK88,'CR AP'!D$17:M$33,5,0)="",VLOOKUP($DK88,'CR AP'!D$17:M$33,4,0),VLOOKUP($DK88,'CR AP'!D$17:M$33,5,0)))</f>
        <v/>
      </c>
      <c r="DX88" s="151" t="str">
        <f>IF('CR AP'!I93="Agrar Basis",DW88,DV88)</f>
        <v/>
      </c>
      <c r="ED88" s="151"/>
    </row>
    <row r="89" spans="1:134" x14ac:dyDescent="0.2">
      <c r="A89" s="140">
        <f t="shared" si="76"/>
        <v>1</v>
      </c>
      <c r="B89" s="140">
        <f>SUM(A$2:A89)</f>
        <v>88</v>
      </c>
      <c r="C89" s="140">
        <f t="shared" si="88"/>
        <v>88</v>
      </c>
      <c r="D89" s="140">
        <f>'CR AP'!A241</f>
        <v>0</v>
      </c>
      <c r="E89" s="140">
        <f>'CR AP'!B241</f>
        <v>0</v>
      </c>
      <c r="F89" s="144">
        <f>'CR AP'!D241</f>
        <v>0</v>
      </c>
      <c r="G89" s="144">
        <f>'CR AP'!E241</f>
        <v>0</v>
      </c>
      <c r="H89" s="144">
        <f>'CR AP'!F241</f>
        <v>0</v>
      </c>
      <c r="I89" s="144">
        <f>'CR AP'!G241</f>
        <v>0</v>
      </c>
      <c r="J89" s="153">
        <f>'CR AP'!H241</f>
        <v>0</v>
      </c>
      <c r="K89" s="144">
        <f>'CR AP'!I241</f>
        <v>0</v>
      </c>
      <c r="L89" s="153">
        <f>'CR AP'!J241</f>
        <v>0</v>
      </c>
      <c r="M89" s="140">
        <f t="shared" si="77"/>
        <v>0</v>
      </c>
      <c r="N89" s="140">
        <f t="shared" si="78"/>
        <v>0</v>
      </c>
      <c r="O89" s="140" t="e">
        <f t="shared" si="61"/>
        <v>#N/A</v>
      </c>
      <c r="P89" s="140" t="e">
        <f t="shared" si="62"/>
        <v>#N/A</v>
      </c>
      <c r="Q89" s="153">
        <f>'CR AP'!J241</f>
        <v>0</v>
      </c>
      <c r="R89" s="140">
        <f>'CR AP'!L241</f>
        <v>0</v>
      </c>
      <c r="S89" s="140">
        <f>'CR AP'!M241</f>
        <v>0</v>
      </c>
      <c r="AA89" s="142">
        <v>327</v>
      </c>
      <c r="AB89" s="142" t="s">
        <v>1488</v>
      </c>
      <c r="AC89" s="154">
        <v>327</v>
      </c>
      <c r="AD89" s="140">
        <v>359</v>
      </c>
      <c r="AF89" s="144">
        <v>359</v>
      </c>
      <c r="AG89" s="140" t="s">
        <v>64</v>
      </c>
      <c r="BA89" s="140">
        <f t="shared" si="63"/>
        <v>88</v>
      </c>
      <c r="BB89" s="140">
        <f t="shared" si="45"/>
        <v>0</v>
      </c>
      <c r="BC89" s="140">
        <f t="shared" si="46"/>
        <v>0</v>
      </c>
      <c r="BD89" s="140">
        <f t="shared" si="47"/>
        <v>0</v>
      </c>
      <c r="BE89" s="140">
        <f t="shared" si="48"/>
        <v>0</v>
      </c>
      <c r="BF89" s="144">
        <f t="shared" si="49"/>
        <v>0</v>
      </c>
      <c r="BG89" s="140">
        <f t="shared" si="50"/>
        <v>0</v>
      </c>
      <c r="BH89" s="140">
        <f t="shared" si="51"/>
        <v>0</v>
      </c>
      <c r="BI89" s="140">
        <f t="shared" si="52"/>
        <v>0</v>
      </c>
      <c r="BJ89" s="140">
        <f t="shared" si="53"/>
        <v>0</v>
      </c>
      <c r="BK89" s="140">
        <f t="shared" si="54"/>
        <v>0</v>
      </c>
      <c r="BL89" s="140">
        <f t="shared" si="55"/>
        <v>0</v>
      </c>
      <c r="BM89" s="140" t="e">
        <f t="shared" si="56"/>
        <v>#N/A</v>
      </c>
      <c r="BN89" s="140" t="e">
        <f t="shared" si="57"/>
        <v>#N/A</v>
      </c>
      <c r="BO89" s="140">
        <f t="shared" si="58"/>
        <v>0</v>
      </c>
      <c r="BP89" s="140">
        <f t="shared" si="59"/>
        <v>0</v>
      </c>
      <c r="BQ89" s="140">
        <f t="shared" si="60"/>
        <v>0</v>
      </c>
      <c r="CA89" s="140" t="str">
        <f t="shared" si="64"/>
        <v/>
      </c>
      <c r="CB89" s="146" t="str">
        <f t="shared" si="79"/>
        <v/>
      </c>
      <c r="CC89" s="146" t="str">
        <f t="shared" si="80"/>
        <v/>
      </c>
      <c r="CD89" s="146" t="str">
        <f t="shared" si="81"/>
        <v/>
      </c>
      <c r="CE89" s="146" t="str">
        <f t="shared" si="82"/>
        <v/>
      </c>
      <c r="CF89" s="146" t="str">
        <f t="shared" si="83"/>
        <v/>
      </c>
      <c r="CG89" s="146" t="str">
        <f t="shared" si="65"/>
        <v/>
      </c>
      <c r="CH89" s="146" t="str">
        <f t="shared" si="66"/>
        <v/>
      </c>
      <c r="CI89" s="146" t="str">
        <f t="shared" si="67"/>
        <v/>
      </c>
      <c r="CL89" s="155"/>
      <c r="CQ89" s="140">
        <v>186</v>
      </c>
      <c r="DA89" t="str">
        <f t="shared" si="84"/>
        <v/>
      </c>
      <c r="DB89" t="str">
        <f t="shared" si="68"/>
        <v/>
      </c>
      <c r="DC89" t="str">
        <f t="shared" si="69"/>
        <v/>
      </c>
      <c r="DD89" t="str">
        <f t="shared" si="70"/>
        <v/>
      </c>
      <c r="DE89" t="str">
        <f t="shared" si="71"/>
        <v/>
      </c>
      <c r="DF89" t="str">
        <f t="shared" si="85"/>
        <v/>
      </c>
      <c r="DG89" t="str">
        <f t="shared" si="72"/>
        <v/>
      </c>
      <c r="DH89" s="140" t="str">
        <f t="shared" si="73"/>
        <v/>
      </c>
      <c r="DI89" t="str">
        <f t="shared" si="86"/>
        <v/>
      </c>
      <c r="DK89" t="str">
        <f t="shared" si="74"/>
        <v/>
      </c>
      <c r="DM89" s="158"/>
      <c r="DR89">
        <f t="shared" si="87"/>
        <v>0</v>
      </c>
      <c r="DS89" t="e">
        <f t="shared" si="75"/>
        <v>#NUM!</v>
      </c>
      <c r="DT89">
        <v>88</v>
      </c>
      <c r="DV89" s="151" t="str">
        <f>IF($DK89="","",IF(VLOOKUP($DK89,'CR AP'!D$17:J$33,6,0)="",VLOOKUP($DK89,'CR AP'!D$17:J$33,4,0),VLOOKUP($DK89,'CR AP'!D$17:J$33,6,0)))</f>
        <v/>
      </c>
      <c r="DW89" s="151" t="str">
        <f>IF($DK89="","",IF(VLOOKUP($DK89,'CR AP'!D$17:M$33,5,0)="",VLOOKUP($DK89,'CR AP'!D$17:M$33,4,0),VLOOKUP($DK89,'CR AP'!D$17:M$33,5,0)))</f>
        <v/>
      </c>
      <c r="DX89" s="151" t="str">
        <f>IF('CR AP'!I94="Agrar Basis",DW89,DV89)</f>
        <v/>
      </c>
      <c r="ED89" s="151"/>
    </row>
    <row r="90" spans="1:134" x14ac:dyDescent="0.2">
      <c r="A90" s="140">
        <f t="shared" si="76"/>
        <v>1</v>
      </c>
      <c r="B90" s="140">
        <f>SUM(A$2:A90)</f>
        <v>89</v>
      </c>
      <c r="C90" s="140">
        <f t="shared" si="88"/>
        <v>89</v>
      </c>
      <c r="D90" s="140">
        <f>'CR AP'!A242</f>
        <v>0</v>
      </c>
      <c r="E90" s="140">
        <f>'CR AP'!B242</f>
        <v>0</v>
      </c>
      <c r="F90" s="144">
        <f>'CR AP'!D242</f>
        <v>0</v>
      </c>
      <c r="G90" s="144">
        <f>'CR AP'!E242</f>
        <v>0</v>
      </c>
      <c r="H90" s="144">
        <f>'CR AP'!F242</f>
        <v>0</v>
      </c>
      <c r="I90" s="144">
        <f>'CR AP'!G242</f>
        <v>0</v>
      </c>
      <c r="J90" s="153">
        <f>'CR AP'!H242</f>
        <v>0</v>
      </c>
      <c r="K90" s="144">
        <f>'CR AP'!I242</f>
        <v>0</v>
      </c>
      <c r="L90" s="153">
        <f>'CR AP'!J242</f>
        <v>0</v>
      </c>
      <c r="M90" s="140">
        <f t="shared" si="77"/>
        <v>0</v>
      </c>
      <c r="N90" s="140">
        <f t="shared" si="78"/>
        <v>0</v>
      </c>
      <c r="O90" s="140" t="e">
        <f t="shared" si="61"/>
        <v>#N/A</v>
      </c>
      <c r="P90" s="140" t="e">
        <f t="shared" si="62"/>
        <v>#N/A</v>
      </c>
      <c r="Q90" s="153">
        <f>'CR AP'!J242</f>
        <v>0</v>
      </c>
      <c r="R90" s="140">
        <f>'CR AP'!L242</f>
        <v>0</v>
      </c>
      <c r="S90" s="140">
        <f>'CR AP'!M242</f>
        <v>0</v>
      </c>
      <c r="AA90" s="142">
        <v>330</v>
      </c>
      <c r="AB90" s="142" t="s">
        <v>1489</v>
      </c>
      <c r="AC90" s="154">
        <v>330</v>
      </c>
      <c r="AD90" s="140">
        <v>369</v>
      </c>
      <c r="AF90" s="144">
        <v>369</v>
      </c>
      <c r="AG90" s="146" t="s">
        <v>69</v>
      </c>
      <c r="BA90" s="140">
        <f t="shared" si="63"/>
        <v>89</v>
      </c>
      <c r="BB90" s="140">
        <f t="shared" si="45"/>
        <v>0</v>
      </c>
      <c r="BC90" s="140">
        <f t="shared" si="46"/>
        <v>0</v>
      </c>
      <c r="BD90" s="140">
        <f t="shared" si="47"/>
        <v>0</v>
      </c>
      <c r="BE90" s="140">
        <f t="shared" si="48"/>
        <v>0</v>
      </c>
      <c r="BF90" s="144">
        <f t="shared" si="49"/>
        <v>0</v>
      </c>
      <c r="BG90" s="140">
        <f t="shared" si="50"/>
        <v>0</v>
      </c>
      <c r="BH90" s="140">
        <f t="shared" si="51"/>
        <v>0</v>
      </c>
      <c r="BI90" s="140">
        <f t="shared" si="52"/>
        <v>0</v>
      </c>
      <c r="BJ90" s="140">
        <f t="shared" si="53"/>
        <v>0</v>
      </c>
      <c r="BK90" s="140">
        <f t="shared" si="54"/>
        <v>0</v>
      </c>
      <c r="BL90" s="140">
        <f t="shared" si="55"/>
        <v>0</v>
      </c>
      <c r="BM90" s="140" t="e">
        <f t="shared" si="56"/>
        <v>#N/A</v>
      </c>
      <c r="BN90" s="140" t="e">
        <f t="shared" si="57"/>
        <v>#N/A</v>
      </c>
      <c r="BO90" s="140">
        <f t="shared" si="58"/>
        <v>0</v>
      </c>
      <c r="BP90" s="140">
        <f t="shared" si="59"/>
        <v>0</v>
      </c>
      <c r="BQ90" s="140">
        <f t="shared" si="60"/>
        <v>0</v>
      </c>
      <c r="CA90" s="140" t="str">
        <f t="shared" si="64"/>
        <v/>
      </c>
      <c r="CB90" s="146" t="str">
        <f t="shared" si="79"/>
        <v/>
      </c>
      <c r="CC90" s="146" t="str">
        <f t="shared" si="80"/>
        <v/>
      </c>
      <c r="CD90" s="146" t="str">
        <f t="shared" si="81"/>
        <v/>
      </c>
      <c r="CE90" s="146" t="str">
        <f t="shared" si="82"/>
        <v/>
      </c>
      <c r="CF90" s="146" t="str">
        <f t="shared" si="83"/>
        <v/>
      </c>
      <c r="CG90" s="146" t="str">
        <f t="shared" si="65"/>
        <v/>
      </c>
      <c r="CH90" s="146" t="str">
        <f t="shared" si="66"/>
        <v/>
      </c>
      <c r="CI90" s="146" t="str">
        <f t="shared" si="67"/>
        <v/>
      </c>
      <c r="CL90" s="155"/>
      <c r="CQ90" s="140">
        <v>185</v>
      </c>
      <c r="DA90" t="str">
        <f t="shared" si="84"/>
        <v/>
      </c>
      <c r="DB90" t="str">
        <f t="shared" si="68"/>
        <v/>
      </c>
      <c r="DC90" t="str">
        <f t="shared" si="69"/>
        <v/>
      </c>
      <c r="DD90" t="str">
        <f t="shared" si="70"/>
        <v/>
      </c>
      <c r="DE90" t="str">
        <f t="shared" si="71"/>
        <v/>
      </c>
      <c r="DF90" t="str">
        <f t="shared" si="85"/>
        <v/>
      </c>
      <c r="DG90" t="str">
        <f t="shared" si="72"/>
        <v/>
      </c>
      <c r="DH90" s="140" t="str">
        <f t="shared" si="73"/>
        <v/>
      </c>
      <c r="DI90" t="str">
        <f t="shared" si="86"/>
        <v/>
      </c>
      <c r="DK90" t="str">
        <f t="shared" si="74"/>
        <v/>
      </c>
      <c r="DM90" s="158"/>
      <c r="DR90">
        <f t="shared" si="87"/>
        <v>0</v>
      </c>
      <c r="DS90" t="e">
        <f t="shared" si="75"/>
        <v>#NUM!</v>
      </c>
      <c r="DT90">
        <v>89</v>
      </c>
      <c r="DV90" s="151" t="str">
        <f>IF($DK90="","",IF(VLOOKUP($DK90,'CR AP'!D$17:J$33,6,0)="",VLOOKUP($DK90,'CR AP'!D$17:J$33,4,0),VLOOKUP($DK90,'CR AP'!D$17:J$33,6,0)))</f>
        <v/>
      </c>
      <c r="DW90" s="151" t="str">
        <f>IF($DK90="","",IF(VLOOKUP($DK90,'CR AP'!D$17:M$33,5,0)="",VLOOKUP($DK90,'CR AP'!D$17:M$33,4,0),VLOOKUP($DK90,'CR AP'!D$17:M$33,5,0)))</f>
        <v/>
      </c>
      <c r="DX90" s="151" t="str">
        <f>IF('CR AP'!I95="Agrar Basis",DW90,DV90)</f>
        <v/>
      </c>
      <c r="ED90" s="151"/>
    </row>
    <row r="91" spans="1:134" x14ac:dyDescent="0.2">
      <c r="A91" s="140">
        <f t="shared" si="76"/>
        <v>1</v>
      </c>
      <c r="B91" s="140">
        <f>SUM(A$2:A91)</f>
        <v>90</v>
      </c>
      <c r="C91" s="140">
        <f t="shared" si="88"/>
        <v>90</v>
      </c>
      <c r="D91" s="140">
        <f>'CR AP'!A243</f>
        <v>0</v>
      </c>
      <c r="E91" s="140">
        <f>'CR AP'!B243</f>
        <v>0</v>
      </c>
      <c r="F91" s="144">
        <f>'CR AP'!D243</f>
        <v>0</v>
      </c>
      <c r="G91" s="144">
        <f>'CR AP'!E243</f>
        <v>0</v>
      </c>
      <c r="H91" s="144">
        <f>'CR AP'!F243</f>
        <v>0</v>
      </c>
      <c r="I91" s="144">
        <f>'CR AP'!G243</f>
        <v>0</v>
      </c>
      <c r="J91" s="153">
        <f>'CR AP'!H243</f>
        <v>0</v>
      </c>
      <c r="K91" s="144">
        <f>'CR AP'!I243</f>
        <v>0</v>
      </c>
      <c r="L91" s="153">
        <f>'CR AP'!J243</f>
        <v>0</v>
      </c>
      <c r="M91" s="140">
        <f t="shared" si="77"/>
        <v>0</v>
      </c>
      <c r="N91" s="140">
        <f t="shared" si="78"/>
        <v>0</v>
      </c>
      <c r="O91" s="140" t="e">
        <f t="shared" si="61"/>
        <v>#N/A</v>
      </c>
      <c r="P91" s="140" t="e">
        <f t="shared" si="62"/>
        <v>#N/A</v>
      </c>
      <c r="Q91" s="153">
        <f>'CR AP'!J243</f>
        <v>0</v>
      </c>
      <c r="R91" s="140">
        <f>'CR AP'!L243</f>
        <v>0</v>
      </c>
      <c r="S91" s="140">
        <f>'CR AP'!M243</f>
        <v>0</v>
      </c>
      <c r="AA91" s="142">
        <v>331</v>
      </c>
      <c r="AB91" s="142" t="s">
        <v>1490</v>
      </c>
      <c r="AC91" s="154">
        <v>331</v>
      </c>
      <c r="AD91" s="140">
        <v>372</v>
      </c>
      <c r="AF91" s="144">
        <v>372</v>
      </c>
      <c r="AG91" s="146" t="s">
        <v>1491</v>
      </c>
      <c r="BA91" s="140">
        <f t="shared" si="63"/>
        <v>90</v>
      </c>
      <c r="BB91" s="140">
        <f t="shared" si="45"/>
        <v>0</v>
      </c>
      <c r="BC91" s="140">
        <f t="shared" si="46"/>
        <v>0</v>
      </c>
      <c r="BD91" s="140">
        <f t="shared" si="47"/>
        <v>0</v>
      </c>
      <c r="BE91" s="140">
        <f t="shared" si="48"/>
        <v>0</v>
      </c>
      <c r="BF91" s="144">
        <f t="shared" si="49"/>
        <v>0</v>
      </c>
      <c r="BG91" s="140">
        <f t="shared" si="50"/>
        <v>0</v>
      </c>
      <c r="BH91" s="140">
        <f t="shared" si="51"/>
        <v>0</v>
      </c>
      <c r="BI91" s="140">
        <f t="shared" si="52"/>
        <v>0</v>
      </c>
      <c r="BJ91" s="140">
        <f t="shared" si="53"/>
        <v>0</v>
      </c>
      <c r="BK91" s="140">
        <f t="shared" si="54"/>
        <v>0</v>
      </c>
      <c r="BL91" s="140">
        <f t="shared" si="55"/>
        <v>0</v>
      </c>
      <c r="BM91" s="140" t="e">
        <f t="shared" si="56"/>
        <v>#N/A</v>
      </c>
      <c r="BN91" s="140" t="e">
        <f t="shared" si="57"/>
        <v>#N/A</v>
      </c>
      <c r="BO91" s="140">
        <f t="shared" si="58"/>
        <v>0</v>
      </c>
      <c r="BP91" s="140">
        <f t="shared" si="59"/>
        <v>0</v>
      </c>
      <c r="BQ91" s="140">
        <f t="shared" si="60"/>
        <v>0</v>
      </c>
      <c r="CA91" s="140" t="str">
        <f t="shared" si="64"/>
        <v/>
      </c>
      <c r="CB91" s="146" t="str">
        <f t="shared" si="79"/>
        <v/>
      </c>
      <c r="CC91" s="146" t="str">
        <f t="shared" si="80"/>
        <v/>
      </c>
      <c r="CD91" s="146" t="str">
        <f t="shared" si="81"/>
        <v/>
      </c>
      <c r="CE91" s="146" t="str">
        <f t="shared" si="82"/>
        <v/>
      </c>
      <c r="CF91" s="146" t="str">
        <f t="shared" si="83"/>
        <v/>
      </c>
      <c r="CG91" s="146" t="str">
        <f t="shared" si="65"/>
        <v/>
      </c>
      <c r="CH91" s="146" t="str">
        <f t="shared" si="66"/>
        <v/>
      </c>
      <c r="CI91" s="146" t="str">
        <f t="shared" si="67"/>
        <v/>
      </c>
      <c r="CL91" s="155"/>
      <c r="CQ91" s="140">
        <v>184</v>
      </c>
      <c r="DA91" t="str">
        <f t="shared" si="84"/>
        <v/>
      </c>
      <c r="DB91" t="str">
        <f t="shared" si="68"/>
        <v/>
      </c>
      <c r="DC91" t="str">
        <f t="shared" si="69"/>
        <v/>
      </c>
      <c r="DD91" t="str">
        <f t="shared" si="70"/>
        <v/>
      </c>
      <c r="DE91" t="str">
        <f t="shared" si="71"/>
        <v/>
      </c>
      <c r="DF91" t="str">
        <f t="shared" si="85"/>
        <v/>
      </c>
      <c r="DG91" t="str">
        <f t="shared" si="72"/>
        <v/>
      </c>
      <c r="DH91" s="140" t="str">
        <f t="shared" si="73"/>
        <v/>
      </c>
      <c r="DI91" t="str">
        <f t="shared" si="86"/>
        <v/>
      </c>
      <c r="DK91" t="str">
        <f t="shared" si="74"/>
        <v/>
      </c>
      <c r="DM91" s="158"/>
      <c r="DR91">
        <f t="shared" si="87"/>
        <v>0</v>
      </c>
      <c r="DS91" t="e">
        <f t="shared" si="75"/>
        <v>#NUM!</v>
      </c>
      <c r="DT91">
        <v>90</v>
      </c>
      <c r="DV91" s="151" t="str">
        <f>IF($DK91="","",IF(VLOOKUP($DK91,'CR AP'!D$17:J$33,6,0)="",VLOOKUP($DK91,'CR AP'!D$17:J$33,4,0),VLOOKUP($DK91,'CR AP'!D$17:J$33,6,0)))</f>
        <v/>
      </c>
      <c r="DW91" s="151" t="str">
        <f>IF($DK91="","",IF(VLOOKUP($DK91,'CR AP'!D$17:M$33,5,0)="",VLOOKUP($DK91,'CR AP'!D$17:M$33,4,0),VLOOKUP($DK91,'CR AP'!D$17:M$33,5,0)))</f>
        <v/>
      </c>
      <c r="DX91" s="151" t="str">
        <f>IF('CR AP'!I96="Agrar Basis",DW91,DV91)</f>
        <v/>
      </c>
      <c r="ED91" s="151"/>
    </row>
    <row r="92" spans="1:134" x14ac:dyDescent="0.2">
      <c r="A92" s="140">
        <f t="shared" si="76"/>
        <v>1</v>
      </c>
      <c r="B92" s="140">
        <f>SUM(A$2:A92)</f>
        <v>91</v>
      </c>
      <c r="C92" s="140">
        <f t="shared" si="88"/>
        <v>91</v>
      </c>
      <c r="D92" s="140">
        <f>'CR AP'!A244</f>
        <v>0</v>
      </c>
      <c r="E92" s="140">
        <f>'CR AP'!B244</f>
        <v>0</v>
      </c>
      <c r="F92" s="144">
        <f>'CR AP'!D244</f>
        <v>0</v>
      </c>
      <c r="G92" s="144">
        <f>'CR AP'!E244</f>
        <v>0</v>
      </c>
      <c r="H92" s="144">
        <f>'CR AP'!F244</f>
        <v>0</v>
      </c>
      <c r="I92" s="144">
        <f>'CR AP'!G244</f>
        <v>0</v>
      </c>
      <c r="J92" s="153">
        <f>'CR AP'!H244</f>
        <v>0</v>
      </c>
      <c r="K92" s="144">
        <f>'CR AP'!I244</f>
        <v>0</v>
      </c>
      <c r="L92" s="153">
        <f>'CR AP'!J244</f>
        <v>0</v>
      </c>
      <c r="M92" s="140">
        <f t="shared" si="77"/>
        <v>0</v>
      </c>
      <c r="N92" s="140">
        <f t="shared" si="78"/>
        <v>0</v>
      </c>
      <c r="O92" s="140" t="e">
        <f t="shared" si="61"/>
        <v>#N/A</v>
      </c>
      <c r="P92" s="140" t="e">
        <f t="shared" si="62"/>
        <v>#N/A</v>
      </c>
      <c r="Q92" s="153">
        <f>'CR AP'!J244</f>
        <v>0</v>
      </c>
      <c r="R92" s="140">
        <f>'CR AP'!L244</f>
        <v>0</v>
      </c>
      <c r="S92" s="140">
        <f>'CR AP'!M244</f>
        <v>0</v>
      </c>
      <c r="AA92" s="142">
        <v>343</v>
      </c>
      <c r="AB92" s="142" t="s">
        <v>1492</v>
      </c>
      <c r="AC92" s="154">
        <v>343</v>
      </c>
      <c r="AD92" s="140">
        <v>385</v>
      </c>
      <c r="AF92" s="144">
        <v>385</v>
      </c>
      <c r="AG92" s="140" t="s">
        <v>128</v>
      </c>
      <c r="BA92" s="140">
        <f t="shared" si="63"/>
        <v>91</v>
      </c>
      <c r="BB92" s="140">
        <f t="shared" si="45"/>
        <v>0</v>
      </c>
      <c r="BC92" s="140">
        <f t="shared" si="46"/>
        <v>0</v>
      </c>
      <c r="BD92" s="140">
        <f t="shared" si="47"/>
        <v>0</v>
      </c>
      <c r="BE92" s="140">
        <f t="shared" si="48"/>
        <v>0</v>
      </c>
      <c r="BF92" s="144">
        <f t="shared" si="49"/>
        <v>0</v>
      </c>
      <c r="BG92" s="140">
        <f t="shared" si="50"/>
        <v>0</v>
      </c>
      <c r="BH92" s="140">
        <f t="shared" si="51"/>
        <v>0</v>
      </c>
      <c r="BI92" s="140">
        <f t="shared" si="52"/>
        <v>0</v>
      </c>
      <c r="BJ92" s="140">
        <f t="shared" si="53"/>
        <v>0</v>
      </c>
      <c r="BK92" s="140">
        <f t="shared" si="54"/>
        <v>0</v>
      </c>
      <c r="BL92" s="140">
        <f t="shared" si="55"/>
        <v>0</v>
      </c>
      <c r="BM92" s="140" t="e">
        <f t="shared" si="56"/>
        <v>#N/A</v>
      </c>
      <c r="BN92" s="140" t="e">
        <f t="shared" si="57"/>
        <v>#N/A</v>
      </c>
      <c r="BO92" s="140">
        <f t="shared" si="58"/>
        <v>0</v>
      </c>
      <c r="BP92" s="140">
        <f t="shared" si="59"/>
        <v>0</v>
      </c>
      <c r="BQ92" s="140">
        <f t="shared" si="60"/>
        <v>0</v>
      </c>
      <c r="CA92" s="140" t="str">
        <f t="shared" si="64"/>
        <v/>
      </c>
      <c r="CB92" s="146" t="str">
        <f t="shared" si="79"/>
        <v/>
      </c>
      <c r="CC92" s="146" t="str">
        <f t="shared" si="80"/>
        <v/>
      </c>
      <c r="CD92" s="146" t="str">
        <f t="shared" si="81"/>
        <v/>
      </c>
      <c r="CE92" s="146" t="str">
        <f t="shared" si="82"/>
        <v/>
      </c>
      <c r="CF92" s="146" t="str">
        <f t="shared" si="83"/>
        <v/>
      </c>
      <c r="CG92" s="146" t="str">
        <f t="shared" si="65"/>
        <v/>
      </c>
      <c r="CH92" s="146" t="str">
        <f t="shared" si="66"/>
        <v/>
      </c>
      <c r="CI92" s="146" t="str">
        <f t="shared" si="67"/>
        <v/>
      </c>
      <c r="CL92" s="155"/>
      <c r="CQ92" s="140">
        <v>183</v>
      </c>
      <c r="DA92" t="str">
        <f t="shared" si="84"/>
        <v/>
      </c>
      <c r="DB92" t="str">
        <f t="shared" si="68"/>
        <v/>
      </c>
      <c r="DC92" t="str">
        <f t="shared" si="69"/>
        <v/>
      </c>
      <c r="DD92" t="str">
        <f t="shared" si="70"/>
        <v/>
      </c>
      <c r="DE92" t="str">
        <f t="shared" si="71"/>
        <v/>
      </c>
      <c r="DF92" t="str">
        <f t="shared" si="85"/>
        <v/>
      </c>
      <c r="DG92" t="str">
        <f t="shared" si="72"/>
        <v/>
      </c>
      <c r="DH92" s="140" t="str">
        <f t="shared" si="73"/>
        <v/>
      </c>
      <c r="DI92" t="str">
        <f t="shared" si="86"/>
        <v/>
      </c>
      <c r="DK92" t="str">
        <f t="shared" si="74"/>
        <v/>
      </c>
      <c r="DM92" s="158"/>
      <c r="DR92">
        <f t="shared" si="87"/>
        <v>0</v>
      </c>
      <c r="DS92" t="e">
        <f t="shared" si="75"/>
        <v>#NUM!</v>
      </c>
      <c r="DT92">
        <v>91</v>
      </c>
      <c r="DV92" s="151" t="str">
        <f>IF($DK92="","",IF(VLOOKUP($DK92,'CR AP'!D$17:J$33,6,0)="",VLOOKUP($DK92,'CR AP'!D$17:J$33,4,0),VLOOKUP($DK92,'CR AP'!D$17:J$33,6,0)))</f>
        <v/>
      </c>
      <c r="DW92" s="151" t="str">
        <f>IF($DK92="","",IF(VLOOKUP($DK92,'CR AP'!D$17:M$33,5,0)="",VLOOKUP($DK92,'CR AP'!D$17:M$33,4,0),VLOOKUP($DK92,'CR AP'!D$17:M$33,5,0)))</f>
        <v/>
      </c>
      <c r="DX92" s="151" t="str">
        <f>IF('CR AP'!I97="Agrar Basis",DW92,DV92)</f>
        <v/>
      </c>
      <c r="ED92" s="151"/>
    </row>
    <row r="93" spans="1:134" x14ac:dyDescent="0.2">
      <c r="A93" s="140">
        <f t="shared" si="76"/>
        <v>1</v>
      </c>
      <c r="B93" s="140">
        <f>SUM(A$2:A93)</f>
        <v>92</v>
      </c>
      <c r="C93" s="140">
        <f t="shared" si="88"/>
        <v>92</v>
      </c>
      <c r="D93" s="140">
        <f>'CR AP'!A245</f>
        <v>0</v>
      </c>
      <c r="E93" s="140">
        <f>'CR AP'!B245</f>
        <v>0</v>
      </c>
      <c r="F93" s="144">
        <f>'CR AP'!D245</f>
        <v>0</v>
      </c>
      <c r="G93" s="144">
        <f>'CR AP'!E245</f>
        <v>0</v>
      </c>
      <c r="H93" s="144">
        <f>'CR AP'!F245</f>
        <v>0</v>
      </c>
      <c r="I93" s="144">
        <f>'CR AP'!G245</f>
        <v>0</v>
      </c>
      <c r="J93" s="153">
        <f>'CR AP'!H245</f>
        <v>0</v>
      </c>
      <c r="K93" s="144">
        <f>'CR AP'!I245</f>
        <v>0</v>
      </c>
      <c r="L93" s="153">
        <f>'CR AP'!J245</f>
        <v>0</v>
      </c>
      <c r="M93" s="140">
        <f t="shared" si="77"/>
        <v>0</v>
      </c>
      <c r="N93" s="140">
        <f t="shared" si="78"/>
        <v>0</v>
      </c>
      <c r="O93" s="140" t="e">
        <f t="shared" si="61"/>
        <v>#N/A</v>
      </c>
      <c r="P93" s="140" t="e">
        <f t="shared" si="62"/>
        <v>#N/A</v>
      </c>
      <c r="Q93" s="153">
        <f>'CR AP'!J245</f>
        <v>0</v>
      </c>
      <c r="R93" s="140">
        <f>'CR AP'!L245</f>
        <v>0</v>
      </c>
      <c r="S93" s="140">
        <f>'CR AP'!M245</f>
        <v>0</v>
      </c>
      <c r="AA93" s="142">
        <v>356</v>
      </c>
      <c r="AB93" s="142" t="s">
        <v>1493</v>
      </c>
      <c r="AC93" s="154">
        <v>356</v>
      </c>
      <c r="AD93" s="140">
        <v>395</v>
      </c>
      <c r="AF93" s="144">
        <v>395</v>
      </c>
      <c r="AG93" s="140" t="s">
        <v>96</v>
      </c>
      <c r="BA93" s="140">
        <f t="shared" si="63"/>
        <v>92</v>
      </c>
      <c r="BB93" s="140">
        <f t="shared" si="45"/>
        <v>0</v>
      </c>
      <c r="BC93" s="140">
        <f t="shared" si="46"/>
        <v>0</v>
      </c>
      <c r="BD93" s="140">
        <f t="shared" si="47"/>
        <v>0</v>
      </c>
      <c r="BE93" s="140">
        <f t="shared" si="48"/>
        <v>0</v>
      </c>
      <c r="BF93" s="144">
        <f t="shared" si="49"/>
        <v>0</v>
      </c>
      <c r="BG93" s="140">
        <f t="shared" si="50"/>
        <v>0</v>
      </c>
      <c r="BH93" s="140">
        <f t="shared" si="51"/>
        <v>0</v>
      </c>
      <c r="BI93" s="140">
        <f t="shared" si="52"/>
        <v>0</v>
      </c>
      <c r="BJ93" s="140">
        <f t="shared" si="53"/>
        <v>0</v>
      </c>
      <c r="BK93" s="140">
        <f t="shared" si="54"/>
        <v>0</v>
      </c>
      <c r="BL93" s="140">
        <f t="shared" si="55"/>
        <v>0</v>
      </c>
      <c r="BM93" s="140" t="e">
        <f t="shared" si="56"/>
        <v>#N/A</v>
      </c>
      <c r="BN93" s="140" t="e">
        <f t="shared" si="57"/>
        <v>#N/A</v>
      </c>
      <c r="BO93" s="140">
        <f t="shared" si="58"/>
        <v>0</v>
      </c>
      <c r="BP93" s="140">
        <f t="shared" si="59"/>
        <v>0</v>
      </c>
      <c r="BQ93" s="140">
        <f t="shared" si="60"/>
        <v>0</v>
      </c>
      <c r="CA93" s="140" t="str">
        <f t="shared" si="64"/>
        <v/>
      </c>
      <c r="CB93" s="146" t="str">
        <f t="shared" si="79"/>
        <v/>
      </c>
      <c r="CC93" s="146" t="str">
        <f t="shared" si="80"/>
        <v/>
      </c>
      <c r="CD93" s="146" t="str">
        <f t="shared" si="81"/>
        <v/>
      </c>
      <c r="CE93" s="146" t="str">
        <f t="shared" si="82"/>
        <v/>
      </c>
      <c r="CF93" s="146" t="str">
        <f t="shared" si="83"/>
        <v/>
      </c>
      <c r="CG93" s="146" t="str">
        <f t="shared" si="65"/>
        <v/>
      </c>
      <c r="CH93" s="146" t="str">
        <f t="shared" si="66"/>
        <v/>
      </c>
      <c r="CI93" s="146" t="str">
        <f t="shared" si="67"/>
        <v/>
      </c>
      <c r="CL93" s="155"/>
      <c r="CQ93" s="140">
        <v>182</v>
      </c>
      <c r="DA93" t="str">
        <f t="shared" si="84"/>
        <v/>
      </c>
      <c r="DB93" t="str">
        <f t="shared" si="68"/>
        <v/>
      </c>
      <c r="DC93" t="str">
        <f t="shared" si="69"/>
        <v/>
      </c>
      <c r="DD93" t="str">
        <f t="shared" si="70"/>
        <v/>
      </c>
      <c r="DE93" t="str">
        <f t="shared" si="71"/>
        <v/>
      </c>
      <c r="DF93" t="str">
        <f t="shared" si="85"/>
        <v/>
      </c>
      <c r="DG93" t="str">
        <f t="shared" si="72"/>
        <v/>
      </c>
      <c r="DH93" s="140" t="str">
        <f t="shared" si="73"/>
        <v/>
      </c>
      <c r="DI93" t="str">
        <f t="shared" si="86"/>
        <v/>
      </c>
      <c r="DK93" t="str">
        <f t="shared" si="74"/>
        <v/>
      </c>
      <c r="DM93" s="158"/>
      <c r="DR93">
        <f t="shared" si="87"/>
        <v>0</v>
      </c>
      <c r="DS93" t="e">
        <f t="shared" si="75"/>
        <v>#NUM!</v>
      </c>
      <c r="DT93">
        <v>92</v>
      </c>
      <c r="DV93" s="151" t="str">
        <f>IF($DK93="","",IF(VLOOKUP($DK93,'CR AP'!D$17:J$33,6,0)="",VLOOKUP($DK93,'CR AP'!D$17:J$33,4,0),VLOOKUP($DK93,'CR AP'!D$17:J$33,6,0)))</f>
        <v/>
      </c>
      <c r="DW93" s="151" t="str">
        <f>IF($DK93="","",IF(VLOOKUP($DK93,'CR AP'!D$17:M$33,5,0)="",VLOOKUP($DK93,'CR AP'!D$17:M$33,4,0),VLOOKUP($DK93,'CR AP'!D$17:M$33,5,0)))</f>
        <v/>
      </c>
      <c r="DX93" s="151" t="str">
        <f>IF('CR AP'!I98="Agrar Basis",DW93,DV93)</f>
        <v/>
      </c>
      <c r="ED93" s="151"/>
    </row>
    <row r="94" spans="1:134" x14ac:dyDescent="0.2">
      <c r="A94" s="140">
        <f t="shared" si="76"/>
        <v>1</v>
      </c>
      <c r="B94" s="140">
        <f>SUM(A$2:A94)</f>
        <v>93</v>
      </c>
      <c r="C94" s="140">
        <f t="shared" si="88"/>
        <v>93</v>
      </c>
      <c r="D94" s="140">
        <f>'CR AP'!A246</f>
        <v>0</v>
      </c>
      <c r="E94" s="140">
        <f>'CR AP'!B246</f>
        <v>0</v>
      </c>
      <c r="F94" s="144">
        <f>'CR AP'!D246</f>
        <v>0</v>
      </c>
      <c r="G94" s="144">
        <f>'CR AP'!E246</f>
        <v>0</v>
      </c>
      <c r="H94" s="144">
        <f>'CR AP'!F246</f>
        <v>0</v>
      </c>
      <c r="I94" s="144">
        <f>'CR AP'!G246</f>
        <v>0</v>
      </c>
      <c r="J94" s="153">
        <f>'CR AP'!H246</f>
        <v>0</v>
      </c>
      <c r="K94" s="144">
        <f>'CR AP'!I246</f>
        <v>0</v>
      </c>
      <c r="L94" s="153">
        <f>'CR AP'!J246</f>
        <v>0</v>
      </c>
      <c r="M94" s="140">
        <f t="shared" si="77"/>
        <v>0</v>
      </c>
      <c r="N94" s="140">
        <f t="shared" si="78"/>
        <v>0</v>
      </c>
      <c r="O94" s="140" t="e">
        <f t="shared" si="61"/>
        <v>#N/A</v>
      </c>
      <c r="P94" s="140" t="e">
        <f t="shared" si="62"/>
        <v>#N/A</v>
      </c>
      <c r="Q94" s="153">
        <f>'CR AP'!J246</f>
        <v>0</v>
      </c>
      <c r="R94" s="140">
        <f>'CR AP'!L246</f>
        <v>0</v>
      </c>
      <c r="S94" s="140">
        <f>'CR AP'!M246</f>
        <v>0</v>
      </c>
      <c r="AA94" s="142">
        <v>357</v>
      </c>
      <c r="AB94" s="142" t="s">
        <v>1494</v>
      </c>
      <c r="AC94" s="154">
        <v>357</v>
      </c>
      <c r="AD94" s="140">
        <v>408</v>
      </c>
      <c r="AF94" s="144">
        <v>408</v>
      </c>
      <c r="AG94" s="140" t="s">
        <v>111</v>
      </c>
      <c r="BA94" s="140">
        <f t="shared" si="63"/>
        <v>93</v>
      </c>
      <c r="BB94" s="140">
        <f t="shared" si="45"/>
        <v>0</v>
      </c>
      <c r="BC94" s="140">
        <f t="shared" si="46"/>
        <v>0</v>
      </c>
      <c r="BD94" s="140">
        <f t="shared" si="47"/>
        <v>0</v>
      </c>
      <c r="BE94" s="140">
        <f t="shared" si="48"/>
        <v>0</v>
      </c>
      <c r="BF94" s="144">
        <f t="shared" si="49"/>
        <v>0</v>
      </c>
      <c r="BG94" s="140">
        <f t="shared" si="50"/>
        <v>0</v>
      </c>
      <c r="BH94" s="140">
        <f t="shared" si="51"/>
        <v>0</v>
      </c>
      <c r="BI94" s="140">
        <f t="shared" si="52"/>
        <v>0</v>
      </c>
      <c r="BJ94" s="140">
        <f t="shared" si="53"/>
        <v>0</v>
      </c>
      <c r="BK94" s="140">
        <f t="shared" si="54"/>
        <v>0</v>
      </c>
      <c r="BL94" s="140">
        <f t="shared" si="55"/>
        <v>0</v>
      </c>
      <c r="BM94" s="140" t="e">
        <f t="shared" si="56"/>
        <v>#N/A</v>
      </c>
      <c r="BN94" s="140" t="e">
        <f t="shared" si="57"/>
        <v>#N/A</v>
      </c>
      <c r="BO94" s="140">
        <f t="shared" si="58"/>
        <v>0</v>
      </c>
      <c r="BP94" s="140">
        <f t="shared" si="59"/>
        <v>0</v>
      </c>
      <c r="BQ94" s="140">
        <f t="shared" si="60"/>
        <v>0</v>
      </c>
      <c r="CA94" s="140" t="str">
        <f t="shared" si="64"/>
        <v/>
      </c>
      <c r="CB94" s="146" t="str">
        <f t="shared" si="79"/>
        <v/>
      </c>
      <c r="CC94" s="146" t="str">
        <f t="shared" si="80"/>
        <v/>
      </c>
      <c r="CD94" s="146" t="str">
        <f t="shared" si="81"/>
        <v/>
      </c>
      <c r="CE94" s="146" t="str">
        <f t="shared" si="82"/>
        <v/>
      </c>
      <c r="CF94" s="146" t="str">
        <f t="shared" si="83"/>
        <v/>
      </c>
      <c r="CG94" s="146" t="str">
        <f t="shared" si="65"/>
        <v/>
      </c>
      <c r="CH94" s="146" t="str">
        <f t="shared" si="66"/>
        <v/>
      </c>
      <c r="CI94" s="146" t="str">
        <f t="shared" si="67"/>
        <v/>
      </c>
      <c r="CL94" s="155"/>
      <c r="CQ94" s="140">
        <v>181</v>
      </c>
      <c r="DA94" t="str">
        <f t="shared" si="84"/>
        <v/>
      </c>
      <c r="DB94" t="str">
        <f t="shared" si="68"/>
        <v/>
      </c>
      <c r="DC94" t="str">
        <f t="shared" si="69"/>
        <v/>
      </c>
      <c r="DD94" t="str">
        <f t="shared" si="70"/>
        <v/>
      </c>
      <c r="DE94" t="str">
        <f t="shared" si="71"/>
        <v/>
      </c>
      <c r="DF94" t="str">
        <f t="shared" si="85"/>
        <v/>
      </c>
      <c r="DG94" t="str">
        <f t="shared" si="72"/>
        <v/>
      </c>
      <c r="DH94" s="140" t="str">
        <f t="shared" si="73"/>
        <v/>
      </c>
      <c r="DI94" t="str">
        <f t="shared" si="86"/>
        <v/>
      </c>
      <c r="DK94" t="str">
        <f t="shared" si="74"/>
        <v/>
      </c>
      <c r="DM94" s="158"/>
      <c r="DR94">
        <f t="shared" si="87"/>
        <v>0</v>
      </c>
      <c r="DS94" t="e">
        <f t="shared" si="75"/>
        <v>#NUM!</v>
      </c>
      <c r="DT94">
        <v>93</v>
      </c>
      <c r="DV94" s="151" t="str">
        <f>IF($DK94="","",IF(VLOOKUP($DK94,'CR AP'!D$17:J$33,6,0)="",VLOOKUP($DK94,'CR AP'!D$17:J$33,4,0),VLOOKUP($DK94,'CR AP'!D$17:J$33,6,0)))</f>
        <v/>
      </c>
      <c r="DW94" s="151" t="str">
        <f>IF($DK94="","",IF(VLOOKUP($DK94,'CR AP'!D$17:M$33,5,0)="",VLOOKUP($DK94,'CR AP'!D$17:M$33,4,0),VLOOKUP($DK94,'CR AP'!D$17:M$33,5,0)))</f>
        <v/>
      </c>
      <c r="DX94" s="151" t="str">
        <f>IF('CR AP'!I99="Agrar Basis",DW94,DV94)</f>
        <v/>
      </c>
      <c r="ED94" s="151"/>
    </row>
    <row r="95" spans="1:134" x14ac:dyDescent="0.2">
      <c r="A95" s="140">
        <f t="shared" si="76"/>
        <v>1</v>
      </c>
      <c r="B95" s="140">
        <f>SUM(A$2:A95)</f>
        <v>94</v>
      </c>
      <c r="C95" s="140">
        <f t="shared" si="88"/>
        <v>94</v>
      </c>
      <c r="D95" s="140">
        <f>'CR AP'!A247</f>
        <v>0</v>
      </c>
      <c r="E95" s="140">
        <f>'CR AP'!B247</f>
        <v>0</v>
      </c>
      <c r="F95" s="144">
        <f>'CR AP'!D247</f>
        <v>0</v>
      </c>
      <c r="G95" s="144">
        <f>'CR AP'!E247</f>
        <v>0</v>
      </c>
      <c r="H95" s="144">
        <f>'CR AP'!F247</f>
        <v>0</v>
      </c>
      <c r="I95" s="144">
        <f>'CR AP'!G247</f>
        <v>0</v>
      </c>
      <c r="J95" s="153">
        <f>'CR AP'!H247</f>
        <v>0</v>
      </c>
      <c r="K95" s="144">
        <f>'CR AP'!I247</f>
        <v>0</v>
      </c>
      <c r="L95" s="153">
        <f>'CR AP'!J247</f>
        <v>0</v>
      </c>
      <c r="M95" s="140">
        <f t="shared" si="77"/>
        <v>0</v>
      </c>
      <c r="N95" s="140">
        <f t="shared" si="78"/>
        <v>0</v>
      </c>
      <c r="O95" s="140" t="e">
        <f t="shared" si="61"/>
        <v>#N/A</v>
      </c>
      <c r="P95" s="140" t="e">
        <f t="shared" si="62"/>
        <v>#N/A</v>
      </c>
      <c r="Q95" s="153">
        <f>'CR AP'!J247</f>
        <v>0</v>
      </c>
      <c r="R95" s="140">
        <f>'CR AP'!L247</f>
        <v>0</v>
      </c>
      <c r="S95" s="140">
        <f>'CR AP'!M247</f>
        <v>0</v>
      </c>
      <c r="AA95" s="142">
        <v>358</v>
      </c>
      <c r="AB95" s="142" t="s">
        <v>1495</v>
      </c>
      <c r="AC95" s="154">
        <v>358</v>
      </c>
      <c r="AD95" s="140">
        <v>409</v>
      </c>
      <c r="AF95" s="144">
        <v>409</v>
      </c>
      <c r="AG95" s="140" t="s">
        <v>1496</v>
      </c>
      <c r="BA95" s="140">
        <f t="shared" si="63"/>
        <v>94</v>
      </c>
      <c r="BB95" s="140">
        <f t="shared" si="45"/>
        <v>0</v>
      </c>
      <c r="BC95" s="140">
        <f t="shared" si="46"/>
        <v>0</v>
      </c>
      <c r="BD95" s="140">
        <f t="shared" si="47"/>
        <v>0</v>
      </c>
      <c r="BE95" s="140">
        <f t="shared" si="48"/>
        <v>0</v>
      </c>
      <c r="BF95" s="144">
        <f t="shared" si="49"/>
        <v>0</v>
      </c>
      <c r="BG95" s="140">
        <f t="shared" si="50"/>
        <v>0</v>
      </c>
      <c r="BH95" s="140">
        <f t="shared" si="51"/>
        <v>0</v>
      </c>
      <c r="BI95" s="140">
        <f t="shared" si="52"/>
        <v>0</v>
      </c>
      <c r="BJ95" s="140">
        <f t="shared" si="53"/>
        <v>0</v>
      </c>
      <c r="BK95" s="140">
        <f t="shared" si="54"/>
        <v>0</v>
      </c>
      <c r="BL95" s="140">
        <f t="shared" si="55"/>
        <v>0</v>
      </c>
      <c r="BM95" s="140" t="e">
        <f t="shared" si="56"/>
        <v>#N/A</v>
      </c>
      <c r="BN95" s="140" t="e">
        <f t="shared" si="57"/>
        <v>#N/A</v>
      </c>
      <c r="BO95" s="140">
        <f t="shared" si="58"/>
        <v>0</v>
      </c>
      <c r="BP95" s="140">
        <f t="shared" si="59"/>
        <v>0</v>
      </c>
      <c r="BQ95" s="140">
        <f t="shared" si="60"/>
        <v>0</v>
      </c>
      <c r="CA95" s="140" t="str">
        <f t="shared" si="64"/>
        <v/>
      </c>
      <c r="CB95" s="146" t="str">
        <f t="shared" si="79"/>
        <v/>
      </c>
      <c r="CC95" s="146" t="str">
        <f t="shared" si="80"/>
        <v/>
      </c>
      <c r="CD95" s="146" t="str">
        <f t="shared" si="81"/>
        <v/>
      </c>
      <c r="CE95" s="146" t="str">
        <f t="shared" si="82"/>
        <v/>
      </c>
      <c r="CF95" s="146" t="str">
        <f t="shared" si="83"/>
        <v/>
      </c>
      <c r="CG95" s="146" t="str">
        <f t="shared" si="65"/>
        <v/>
      </c>
      <c r="CH95" s="146" t="str">
        <f t="shared" si="66"/>
        <v/>
      </c>
      <c r="CI95" s="146" t="str">
        <f t="shared" si="67"/>
        <v/>
      </c>
      <c r="CL95" s="155"/>
      <c r="CQ95" s="140">
        <v>180</v>
      </c>
      <c r="DA95" t="str">
        <f t="shared" si="84"/>
        <v/>
      </c>
      <c r="DB95" t="str">
        <f t="shared" si="68"/>
        <v/>
      </c>
      <c r="DC95" t="str">
        <f t="shared" si="69"/>
        <v/>
      </c>
      <c r="DD95" t="str">
        <f t="shared" si="70"/>
        <v/>
      </c>
      <c r="DE95" t="str">
        <f t="shared" si="71"/>
        <v/>
      </c>
      <c r="DF95" t="str">
        <f t="shared" si="85"/>
        <v/>
      </c>
      <c r="DG95" t="str">
        <f t="shared" si="72"/>
        <v/>
      </c>
      <c r="DH95" s="140" t="str">
        <f t="shared" si="73"/>
        <v/>
      </c>
      <c r="DI95" t="str">
        <f t="shared" si="86"/>
        <v/>
      </c>
      <c r="DK95" t="str">
        <f t="shared" si="74"/>
        <v/>
      </c>
      <c r="DM95" s="158"/>
      <c r="DR95">
        <f t="shared" si="87"/>
        <v>0</v>
      </c>
      <c r="DS95" t="e">
        <f t="shared" si="75"/>
        <v>#NUM!</v>
      </c>
      <c r="DT95">
        <v>94</v>
      </c>
      <c r="DV95" s="151" t="str">
        <f>IF($DK95="","",IF(VLOOKUP($DK95,'CR AP'!D$17:J$33,6,0)="",VLOOKUP($DK95,'CR AP'!D$17:J$33,4,0),VLOOKUP($DK95,'CR AP'!D$17:J$33,6,0)))</f>
        <v/>
      </c>
      <c r="DW95" s="151" t="str">
        <f>IF($DK95="","",IF(VLOOKUP($DK95,'CR AP'!D$17:M$33,5,0)="",VLOOKUP($DK95,'CR AP'!D$17:M$33,4,0),VLOOKUP($DK95,'CR AP'!D$17:M$33,5,0)))</f>
        <v/>
      </c>
      <c r="DX95" s="151" t="str">
        <f>IF('CR AP'!I100="Agrar Basis",DW95,DV95)</f>
        <v/>
      </c>
      <c r="ED95" s="151"/>
    </row>
    <row r="96" spans="1:134" x14ac:dyDescent="0.2">
      <c r="A96" s="140">
        <f t="shared" si="76"/>
        <v>1</v>
      </c>
      <c r="B96" s="140">
        <f>SUM(A$2:A96)</f>
        <v>95</v>
      </c>
      <c r="C96" s="140">
        <f t="shared" si="88"/>
        <v>95</v>
      </c>
      <c r="D96" s="140">
        <f>'CR AP'!A248</f>
        <v>0</v>
      </c>
      <c r="E96" s="140">
        <f>'CR AP'!B248</f>
        <v>0</v>
      </c>
      <c r="F96" s="144">
        <f>'CR AP'!D248</f>
        <v>0</v>
      </c>
      <c r="G96" s="144">
        <f>'CR AP'!E248</f>
        <v>0</v>
      </c>
      <c r="H96" s="144">
        <f>'CR AP'!F248</f>
        <v>0</v>
      </c>
      <c r="I96" s="144">
        <f>'CR AP'!G248</f>
        <v>0</v>
      </c>
      <c r="J96" s="153">
        <f>'CR AP'!H248</f>
        <v>0</v>
      </c>
      <c r="K96" s="144">
        <f>'CR AP'!I248</f>
        <v>0</v>
      </c>
      <c r="L96" s="153">
        <f>'CR AP'!J248</f>
        <v>0</v>
      </c>
      <c r="M96" s="140">
        <f t="shared" si="77"/>
        <v>0</v>
      </c>
      <c r="N96" s="140">
        <f t="shared" si="78"/>
        <v>0</v>
      </c>
      <c r="O96" s="140" t="e">
        <f t="shared" si="61"/>
        <v>#N/A</v>
      </c>
      <c r="P96" s="140" t="e">
        <f t="shared" si="62"/>
        <v>#N/A</v>
      </c>
      <c r="Q96" s="153">
        <f>'CR AP'!J248</f>
        <v>0</v>
      </c>
      <c r="R96" s="140">
        <f>'CR AP'!L248</f>
        <v>0</v>
      </c>
      <c r="S96" s="140">
        <f>'CR AP'!M248</f>
        <v>0</v>
      </c>
      <c r="AA96" s="142">
        <v>359</v>
      </c>
      <c r="AB96" s="142" t="s">
        <v>1497</v>
      </c>
      <c r="AC96" s="154">
        <v>359</v>
      </c>
      <c r="AD96" s="140">
        <v>411</v>
      </c>
      <c r="AE96" s="140">
        <v>1</v>
      </c>
      <c r="AF96" s="144">
        <v>411</v>
      </c>
      <c r="AG96" s="140" t="s">
        <v>108</v>
      </c>
      <c r="BA96" s="140">
        <f t="shared" si="63"/>
        <v>95</v>
      </c>
      <c r="BB96" s="140">
        <f t="shared" si="45"/>
        <v>0</v>
      </c>
      <c r="BC96" s="140">
        <f t="shared" si="46"/>
        <v>0</v>
      </c>
      <c r="BD96" s="140">
        <f t="shared" si="47"/>
        <v>0</v>
      </c>
      <c r="BE96" s="140">
        <f t="shared" si="48"/>
        <v>0</v>
      </c>
      <c r="BF96" s="144">
        <f t="shared" si="49"/>
        <v>0</v>
      </c>
      <c r="BG96" s="140">
        <f t="shared" si="50"/>
        <v>0</v>
      </c>
      <c r="BH96" s="140">
        <f t="shared" si="51"/>
        <v>0</v>
      </c>
      <c r="BI96" s="140">
        <f t="shared" si="52"/>
        <v>0</v>
      </c>
      <c r="BJ96" s="140">
        <f t="shared" si="53"/>
        <v>0</v>
      </c>
      <c r="BK96" s="140">
        <f t="shared" si="54"/>
        <v>0</v>
      </c>
      <c r="BL96" s="140">
        <f t="shared" si="55"/>
        <v>0</v>
      </c>
      <c r="BM96" s="140" t="e">
        <f t="shared" si="56"/>
        <v>#N/A</v>
      </c>
      <c r="BN96" s="140" t="e">
        <f t="shared" si="57"/>
        <v>#N/A</v>
      </c>
      <c r="BO96" s="140">
        <f t="shared" si="58"/>
        <v>0</v>
      </c>
      <c r="BP96" s="140">
        <f t="shared" si="59"/>
        <v>0</v>
      </c>
      <c r="BQ96" s="140">
        <f t="shared" si="60"/>
        <v>0</v>
      </c>
      <c r="CA96" s="140" t="str">
        <f t="shared" si="64"/>
        <v/>
      </c>
      <c r="CB96" s="146" t="str">
        <f t="shared" si="79"/>
        <v/>
      </c>
      <c r="CC96" s="146" t="str">
        <f t="shared" si="80"/>
        <v/>
      </c>
      <c r="CD96" s="146" t="str">
        <f t="shared" si="81"/>
        <v/>
      </c>
      <c r="CE96" s="146" t="str">
        <f t="shared" si="82"/>
        <v/>
      </c>
      <c r="CF96" s="146" t="str">
        <f t="shared" si="83"/>
        <v/>
      </c>
      <c r="CG96" s="146" t="str">
        <f t="shared" si="65"/>
        <v/>
      </c>
      <c r="CH96" s="146" t="str">
        <f t="shared" si="66"/>
        <v/>
      </c>
      <c r="CI96" s="146" t="str">
        <f t="shared" si="67"/>
        <v/>
      </c>
      <c r="CL96" s="155"/>
      <c r="CQ96" s="140">
        <v>179</v>
      </c>
      <c r="DA96" t="str">
        <f t="shared" si="84"/>
        <v/>
      </c>
      <c r="DB96" t="str">
        <f t="shared" si="68"/>
        <v/>
      </c>
      <c r="DC96" t="str">
        <f t="shared" si="69"/>
        <v/>
      </c>
      <c r="DD96" t="str">
        <f t="shared" si="70"/>
        <v/>
      </c>
      <c r="DE96" t="str">
        <f t="shared" si="71"/>
        <v/>
      </c>
      <c r="DF96" t="str">
        <f t="shared" si="85"/>
        <v/>
      </c>
      <c r="DG96" t="str">
        <f t="shared" si="72"/>
        <v/>
      </c>
      <c r="DH96" s="140" t="str">
        <f t="shared" si="73"/>
        <v/>
      </c>
      <c r="DI96" t="str">
        <f t="shared" si="86"/>
        <v/>
      </c>
      <c r="DK96" t="str">
        <f t="shared" si="74"/>
        <v/>
      </c>
      <c r="DM96" s="158"/>
      <c r="DR96">
        <f t="shared" si="87"/>
        <v>0</v>
      </c>
      <c r="DS96" t="e">
        <f t="shared" si="75"/>
        <v>#NUM!</v>
      </c>
      <c r="DT96">
        <v>95</v>
      </c>
      <c r="DV96" s="151" t="str">
        <f>IF($DK96="","",IF(VLOOKUP($DK96,'CR AP'!D$17:J$33,6,0)="",VLOOKUP($DK96,'CR AP'!D$17:J$33,4,0),VLOOKUP($DK96,'CR AP'!D$17:J$33,6,0)))</f>
        <v/>
      </c>
      <c r="DW96" s="151" t="str">
        <f>IF($DK96="","",IF(VLOOKUP($DK96,'CR AP'!D$17:M$33,5,0)="",VLOOKUP($DK96,'CR AP'!D$17:M$33,4,0),VLOOKUP($DK96,'CR AP'!D$17:M$33,5,0)))</f>
        <v/>
      </c>
      <c r="DX96" s="151" t="str">
        <f>IF('CR AP'!I101="Agrar Basis",DW96,DV96)</f>
        <v/>
      </c>
      <c r="ED96" s="151"/>
    </row>
    <row r="97" spans="1:134" x14ac:dyDescent="0.2">
      <c r="A97" s="140">
        <f t="shared" si="76"/>
        <v>1</v>
      </c>
      <c r="B97" s="140">
        <f>SUM(A$2:A97)</f>
        <v>96</v>
      </c>
      <c r="C97" s="140">
        <f t="shared" si="88"/>
        <v>96</v>
      </c>
      <c r="D97" s="140">
        <f>'CR AP'!A249</f>
        <v>0</v>
      </c>
      <c r="E97" s="140">
        <f>'CR AP'!B249</f>
        <v>0</v>
      </c>
      <c r="F97" s="144">
        <f>'CR AP'!D249</f>
        <v>0</v>
      </c>
      <c r="G97" s="144">
        <f>'CR AP'!E249</f>
        <v>0</v>
      </c>
      <c r="H97" s="144">
        <f>'CR AP'!F249</f>
        <v>0</v>
      </c>
      <c r="I97" s="144">
        <f>'CR AP'!G249</f>
        <v>0</v>
      </c>
      <c r="J97" s="153">
        <f>'CR AP'!H249</f>
        <v>0</v>
      </c>
      <c r="K97" s="144">
        <f>'CR AP'!I249</f>
        <v>0</v>
      </c>
      <c r="L97" s="153">
        <f>'CR AP'!J249</f>
        <v>0</v>
      </c>
      <c r="M97" s="140">
        <f t="shared" si="77"/>
        <v>0</v>
      </c>
      <c r="N97" s="140">
        <f t="shared" si="78"/>
        <v>0</v>
      </c>
      <c r="O97" s="140" t="e">
        <f t="shared" si="61"/>
        <v>#N/A</v>
      </c>
      <c r="P97" s="140" t="e">
        <f t="shared" si="62"/>
        <v>#N/A</v>
      </c>
      <c r="Q97" s="153">
        <f>'CR AP'!J249</f>
        <v>0</v>
      </c>
      <c r="R97" s="140">
        <f>'CR AP'!L249</f>
        <v>0</v>
      </c>
      <c r="S97" s="140">
        <f>'CR AP'!M249</f>
        <v>0</v>
      </c>
      <c r="AA97" s="142">
        <v>369</v>
      </c>
      <c r="AB97" s="171" t="s">
        <v>1498</v>
      </c>
      <c r="AC97" s="154">
        <v>369</v>
      </c>
      <c r="AD97" s="140">
        <v>418</v>
      </c>
      <c r="AF97" s="144">
        <v>418</v>
      </c>
      <c r="AG97" s="140" t="s">
        <v>141</v>
      </c>
      <c r="BA97" s="140">
        <f t="shared" si="63"/>
        <v>96</v>
      </c>
      <c r="BB97" s="140">
        <f t="shared" si="45"/>
        <v>0</v>
      </c>
      <c r="BC97" s="140">
        <f t="shared" si="46"/>
        <v>0</v>
      </c>
      <c r="BD97" s="140">
        <f t="shared" si="47"/>
        <v>0</v>
      </c>
      <c r="BE97" s="140">
        <f t="shared" si="48"/>
        <v>0</v>
      </c>
      <c r="BF97" s="144">
        <f t="shared" si="49"/>
        <v>0</v>
      </c>
      <c r="BG97" s="140">
        <f t="shared" si="50"/>
        <v>0</v>
      </c>
      <c r="BH97" s="140">
        <f t="shared" si="51"/>
        <v>0</v>
      </c>
      <c r="BI97" s="140">
        <f t="shared" si="52"/>
        <v>0</v>
      </c>
      <c r="BJ97" s="140">
        <f t="shared" si="53"/>
        <v>0</v>
      </c>
      <c r="BK97" s="140">
        <f t="shared" si="54"/>
        <v>0</v>
      </c>
      <c r="BL97" s="140">
        <f t="shared" si="55"/>
        <v>0</v>
      </c>
      <c r="BM97" s="140" t="e">
        <f t="shared" si="56"/>
        <v>#N/A</v>
      </c>
      <c r="BN97" s="140" t="e">
        <f t="shared" si="57"/>
        <v>#N/A</v>
      </c>
      <c r="BO97" s="140">
        <f t="shared" si="58"/>
        <v>0</v>
      </c>
      <c r="BP97" s="140">
        <f t="shared" si="59"/>
        <v>0</v>
      </c>
      <c r="BQ97" s="140">
        <f t="shared" si="60"/>
        <v>0</v>
      </c>
      <c r="CA97" s="140" t="str">
        <f t="shared" si="64"/>
        <v/>
      </c>
      <c r="CB97" s="146" t="str">
        <f t="shared" si="79"/>
        <v/>
      </c>
      <c r="CC97" s="146" t="str">
        <f t="shared" si="80"/>
        <v/>
      </c>
      <c r="CD97" s="146" t="str">
        <f t="shared" si="81"/>
        <v/>
      </c>
      <c r="CE97" s="146" t="str">
        <f t="shared" si="82"/>
        <v/>
      </c>
      <c r="CF97" s="146" t="str">
        <f t="shared" si="83"/>
        <v/>
      </c>
      <c r="CG97" s="146" t="str">
        <f t="shared" si="65"/>
        <v/>
      </c>
      <c r="CH97" s="146" t="str">
        <f t="shared" si="66"/>
        <v/>
      </c>
      <c r="CI97" s="146" t="str">
        <f t="shared" si="67"/>
        <v/>
      </c>
      <c r="CL97" s="155"/>
      <c r="CQ97" s="140">
        <v>178</v>
      </c>
      <c r="DA97" t="str">
        <f t="shared" si="84"/>
        <v/>
      </c>
      <c r="DB97" t="str">
        <f t="shared" si="68"/>
        <v/>
      </c>
      <c r="DC97" t="str">
        <f t="shared" si="69"/>
        <v/>
      </c>
      <c r="DD97" t="str">
        <f t="shared" si="70"/>
        <v/>
      </c>
      <c r="DE97" t="str">
        <f t="shared" si="71"/>
        <v/>
      </c>
      <c r="DF97" t="str">
        <f t="shared" si="85"/>
        <v/>
      </c>
      <c r="DG97" t="str">
        <f t="shared" si="72"/>
        <v/>
      </c>
      <c r="DH97" s="140" t="str">
        <f t="shared" si="73"/>
        <v/>
      </c>
      <c r="DI97" t="str">
        <f t="shared" si="86"/>
        <v/>
      </c>
      <c r="DK97" t="str">
        <f t="shared" si="74"/>
        <v/>
      </c>
      <c r="DM97" s="158"/>
      <c r="DR97">
        <f t="shared" si="87"/>
        <v>0</v>
      </c>
      <c r="DS97" t="e">
        <f t="shared" si="75"/>
        <v>#NUM!</v>
      </c>
      <c r="DT97">
        <v>96</v>
      </c>
      <c r="DV97" s="151" t="str">
        <f>IF($DK97="","",IF(VLOOKUP($DK97,'CR AP'!D$17:J$33,6,0)="",VLOOKUP($DK97,'CR AP'!D$17:J$33,4,0),VLOOKUP($DK97,'CR AP'!D$17:J$33,6,0)))</f>
        <v/>
      </c>
      <c r="DW97" s="151" t="str">
        <f>IF($DK97="","",IF(VLOOKUP($DK97,'CR AP'!D$17:M$33,5,0)="",VLOOKUP($DK97,'CR AP'!D$17:M$33,4,0),VLOOKUP($DK97,'CR AP'!D$17:M$33,5,0)))</f>
        <v/>
      </c>
      <c r="DX97" s="151" t="str">
        <f>IF('CR AP'!I102="Agrar Basis",DW97,DV97)</f>
        <v/>
      </c>
      <c r="ED97" s="151"/>
    </row>
    <row r="98" spans="1:134" x14ac:dyDescent="0.2">
      <c r="A98" s="140">
        <f t="shared" si="76"/>
        <v>1</v>
      </c>
      <c r="B98" s="140">
        <f>SUM(A$2:A98)</f>
        <v>97</v>
      </c>
      <c r="C98" s="140">
        <f t="shared" si="88"/>
        <v>97</v>
      </c>
      <c r="D98" s="140">
        <f>'CR AP'!A250</f>
        <v>0</v>
      </c>
      <c r="E98" s="140">
        <f>'CR AP'!B250</f>
        <v>0</v>
      </c>
      <c r="F98" s="144">
        <f>'CR AP'!D250</f>
        <v>0</v>
      </c>
      <c r="G98" s="144">
        <f>'CR AP'!E250</f>
        <v>0</v>
      </c>
      <c r="H98" s="144">
        <f>'CR AP'!F250</f>
        <v>0</v>
      </c>
      <c r="I98" s="144">
        <f>'CR AP'!G250</f>
        <v>0</v>
      </c>
      <c r="J98" s="153">
        <f>'CR AP'!H250</f>
        <v>0</v>
      </c>
      <c r="K98" s="144">
        <f>'CR AP'!I250</f>
        <v>0</v>
      </c>
      <c r="L98" s="153">
        <f>'CR AP'!J250</f>
        <v>0</v>
      </c>
      <c r="M98" s="140">
        <f t="shared" si="77"/>
        <v>0</v>
      </c>
      <c r="N98" s="140">
        <f t="shared" si="78"/>
        <v>0</v>
      </c>
      <c r="O98" s="140" t="e">
        <f t="shared" si="61"/>
        <v>#N/A</v>
      </c>
      <c r="P98" s="140" t="e">
        <f t="shared" si="62"/>
        <v>#N/A</v>
      </c>
      <c r="Q98" s="153">
        <f>'CR AP'!J250</f>
        <v>0</v>
      </c>
      <c r="R98" s="140">
        <f>'CR AP'!L250</f>
        <v>0</v>
      </c>
      <c r="S98" s="140">
        <f>'CR AP'!M250</f>
        <v>0</v>
      </c>
      <c r="AA98" s="142">
        <v>372</v>
      </c>
      <c r="AB98" s="142" t="s">
        <v>1499</v>
      </c>
      <c r="AC98" s="154">
        <v>372</v>
      </c>
      <c r="AD98" s="140">
        <v>419</v>
      </c>
      <c r="AF98" s="144">
        <v>419</v>
      </c>
      <c r="AG98" s="140" t="s">
        <v>140</v>
      </c>
      <c r="BA98" s="140">
        <f t="shared" si="63"/>
        <v>97</v>
      </c>
      <c r="BB98" s="140">
        <f t="shared" si="45"/>
        <v>0</v>
      </c>
      <c r="BC98" s="140">
        <f t="shared" si="46"/>
        <v>0</v>
      </c>
      <c r="BD98" s="140">
        <f t="shared" si="47"/>
        <v>0</v>
      </c>
      <c r="BE98" s="140">
        <f t="shared" si="48"/>
        <v>0</v>
      </c>
      <c r="BF98" s="144">
        <f t="shared" si="49"/>
        <v>0</v>
      </c>
      <c r="BG98" s="140">
        <f t="shared" si="50"/>
        <v>0</v>
      </c>
      <c r="BH98" s="140">
        <f t="shared" si="51"/>
        <v>0</v>
      </c>
      <c r="BI98" s="140">
        <f t="shared" si="52"/>
        <v>0</v>
      </c>
      <c r="BJ98" s="140">
        <f t="shared" si="53"/>
        <v>0</v>
      </c>
      <c r="BK98" s="140">
        <f t="shared" si="54"/>
        <v>0</v>
      </c>
      <c r="BL98" s="140">
        <f t="shared" si="55"/>
        <v>0</v>
      </c>
      <c r="BM98" s="140" t="e">
        <f t="shared" si="56"/>
        <v>#N/A</v>
      </c>
      <c r="BN98" s="140" t="e">
        <f t="shared" si="57"/>
        <v>#N/A</v>
      </c>
      <c r="BO98" s="140">
        <f t="shared" si="58"/>
        <v>0</v>
      </c>
      <c r="BP98" s="140">
        <f t="shared" si="59"/>
        <v>0</v>
      </c>
      <c r="BQ98" s="140">
        <f t="shared" si="60"/>
        <v>0</v>
      </c>
      <c r="CA98" s="140" t="str">
        <f t="shared" si="64"/>
        <v/>
      </c>
      <c r="CB98" s="146" t="str">
        <f t="shared" si="79"/>
        <v/>
      </c>
      <c r="CC98" s="146" t="str">
        <f t="shared" si="80"/>
        <v/>
      </c>
      <c r="CD98" s="146" t="str">
        <f t="shared" si="81"/>
        <v/>
      </c>
      <c r="CE98" s="146" t="str">
        <f t="shared" si="82"/>
        <v/>
      </c>
      <c r="CF98" s="146" t="str">
        <f t="shared" si="83"/>
        <v/>
      </c>
      <c r="CG98" s="146" t="str">
        <f t="shared" si="65"/>
        <v/>
      </c>
      <c r="CH98" s="146" t="str">
        <f t="shared" si="66"/>
        <v/>
      </c>
      <c r="CI98" s="146" t="str">
        <f t="shared" si="67"/>
        <v/>
      </c>
      <c r="CL98" s="155"/>
      <c r="CQ98" s="140">
        <v>177</v>
      </c>
      <c r="DA98" t="str">
        <f t="shared" si="84"/>
        <v/>
      </c>
      <c r="DB98" t="str">
        <f t="shared" si="68"/>
        <v/>
      </c>
      <c r="DC98" t="str">
        <f t="shared" si="69"/>
        <v/>
      </c>
      <c r="DD98" t="str">
        <f t="shared" si="70"/>
        <v/>
      </c>
      <c r="DE98" t="str">
        <f t="shared" si="71"/>
        <v/>
      </c>
      <c r="DF98" t="str">
        <f t="shared" si="85"/>
        <v/>
      </c>
      <c r="DG98" t="str">
        <f t="shared" si="72"/>
        <v/>
      </c>
      <c r="DH98" s="140" t="str">
        <f t="shared" ref="DH98:DH127" si="89">IF($DR98=0,"",VLOOKUP($DR98,$CA:$CF,6,FALSE))</f>
        <v/>
      </c>
      <c r="DI98" t="str">
        <f t="shared" si="86"/>
        <v/>
      </c>
      <c r="DK98" t="str">
        <f t="shared" si="74"/>
        <v/>
      </c>
      <c r="DM98" s="158"/>
      <c r="DR98">
        <f t="shared" si="87"/>
        <v>0</v>
      </c>
      <c r="DS98" t="e">
        <f t="shared" si="75"/>
        <v>#NUM!</v>
      </c>
      <c r="DT98">
        <v>97</v>
      </c>
      <c r="DV98" s="151" t="str">
        <f>IF($DK98="","",IF(VLOOKUP($DK98,'CR AP'!D$17:J$33,6,0)="",VLOOKUP($DK98,'CR AP'!D$17:J$33,4,0),VLOOKUP($DK98,'CR AP'!D$17:J$33,6,0)))</f>
        <v/>
      </c>
      <c r="DW98" s="151" t="str">
        <f>IF($DK98="","",IF(VLOOKUP($DK98,'CR AP'!D$17:M$33,5,0)="",VLOOKUP($DK98,'CR AP'!D$17:M$33,4,0),VLOOKUP($DK98,'CR AP'!D$17:M$33,5,0)))</f>
        <v/>
      </c>
      <c r="DX98" s="151" t="str">
        <f>IF('CR AP'!I103="Agrar Basis",DW98,DV98)</f>
        <v/>
      </c>
      <c r="ED98" s="151"/>
    </row>
    <row r="99" spans="1:134" x14ac:dyDescent="0.2">
      <c r="A99" s="140">
        <f t="shared" si="76"/>
        <v>1</v>
      </c>
      <c r="B99" s="140">
        <f>SUM(A$2:A99)</f>
        <v>98</v>
      </c>
      <c r="C99" s="140">
        <f t="shared" si="88"/>
        <v>98</v>
      </c>
      <c r="D99" s="140">
        <f>'CR AP'!A251</f>
        <v>0</v>
      </c>
      <c r="E99" s="140">
        <f>'CR AP'!B251</f>
        <v>0</v>
      </c>
      <c r="F99" s="144">
        <f>'CR AP'!D251</f>
        <v>0</v>
      </c>
      <c r="G99" s="144">
        <f>'CR AP'!E251</f>
        <v>0</v>
      </c>
      <c r="H99" s="144">
        <f>'CR AP'!F251</f>
        <v>0</v>
      </c>
      <c r="I99" s="144">
        <f>'CR AP'!G251</f>
        <v>0</v>
      </c>
      <c r="J99" s="153">
        <f>'CR AP'!H251</f>
        <v>0</v>
      </c>
      <c r="K99" s="144">
        <f>'CR AP'!I251</f>
        <v>0</v>
      </c>
      <c r="L99" s="153">
        <f>'CR AP'!J251</f>
        <v>0</v>
      </c>
      <c r="M99" s="140">
        <f t="shared" si="77"/>
        <v>0</v>
      </c>
      <c r="N99" s="140">
        <f t="shared" si="78"/>
        <v>0</v>
      </c>
      <c r="O99" s="140" t="e">
        <f t="shared" si="61"/>
        <v>#N/A</v>
      </c>
      <c r="P99" s="140" t="e">
        <f t="shared" si="62"/>
        <v>#N/A</v>
      </c>
      <c r="Q99" s="153">
        <f>'CR AP'!J251</f>
        <v>0</v>
      </c>
      <c r="R99" s="140">
        <f>'CR AP'!L251</f>
        <v>0</v>
      </c>
      <c r="S99" s="140">
        <f>'CR AP'!M251</f>
        <v>0</v>
      </c>
      <c r="AA99" s="142">
        <v>385</v>
      </c>
      <c r="AB99" s="169" t="s">
        <v>1500</v>
      </c>
      <c r="AC99" s="154">
        <v>385</v>
      </c>
      <c r="AD99" s="140">
        <v>424</v>
      </c>
      <c r="AE99" s="140">
        <v>1</v>
      </c>
      <c r="AF99" s="144">
        <v>424</v>
      </c>
      <c r="AG99" s="140" t="s">
        <v>107</v>
      </c>
      <c r="BA99" s="140">
        <f t="shared" si="63"/>
        <v>98</v>
      </c>
      <c r="BB99" s="140">
        <f t="shared" si="45"/>
        <v>0</v>
      </c>
      <c r="BC99" s="140">
        <f t="shared" si="46"/>
        <v>0</v>
      </c>
      <c r="BD99" s="140">
        <f t="shared" si="47"/>
        <v>0</v>
      </c>
      <c r="BE99" s="140">
        <f t="shared" si="48"/>
        <v>0</v>
      </c>
      <c r="BF99" s="144">
        <f t="shared" si="49"/>
        <v>0</v>
      </c>
      <c r="BG99" s="140">
        <f t="shared" si="50"/>
        <v>0</v>
      </c>
      <c r="BH99" s="140">
        <f t="shared" si="51"/>
        <v>0</v>
      </c>
      <c r="BI99" s="140">
        <f t="shared" si="52"/>
        <v>0</v>
      </c>
      <c r="BJ99" s="140">
        <f t="shared" si="53"/>
        <v>0</v>
      </c>
      <c r="BK99" s="140">
        <f t="shared" si="54"/>
        <v>0</v>
      </c>
      <c r="BL99" s="140">
        <f t="shared" si="55"/>
        <v>0</v>
      </c>
      <c r="BM99" s="140" t="e">
        <f t="shared" si="56"/>
        <v>#N/A</v>
      </c>
      <c r="BN99" s="140" t="e">
        <f t="shared" si="57"/>
        <v>#N/A</v>
      </c>
      <c r="BO99" s="140">
        <f t="shared" si="58"/>
        <v>0</v>
      </c>
      <c r="BP99" s="140">
        <f t="shared" si="59"/>
        <v>0</v>
      </c>
      <c r="BQ99" s="140">
        <f t="shared" si="60"/>
        <v>0</v>
      </c>
      <c r="CA99" s="140" t="str">
        <f t="shared" si="64"/>
        <v/>
      </c>
      <c r="CB99" s="146" t="str">
        <f t="shared" si="79"/>
        <v/>
      </c>
      <c r="CC99" s="146" t="str">
        <f t="shared" si="80"/>
        <v/>
      </c>
      <c r="CD99" s="146" t="str">
        <f t="shared" si="81"/>
        <v/>
      </c>
      <c r="CE99" s="146" t="str">
        <f t="shared" si="82"/>
        <v/>
      </c>
      <c r="CF99" s="146" t="str">
        <f t="shared" si="83"/>
        <v/>
      </c>
      <c r="CG99" s="146" t="str">
        <f t="shared" si="65"/>
        <v/>
      </c>
      <c r="CH99" s="146" t="str">
        <f t="shared" si="66"/>
        <v/>
      </c>
      <c r="CI99" s="146" t="str">
        <f t="shared" si="67"/>
        <v/>
      </c>
      <c r="CL99" s="155"/>
      <c r="CQ99" s="140">
        <v>176</v>
      </c>
      <c r="DA99" t="str">
        <f t="shared" si="84"/>
        <v/>
      </c>
      <c r="DB99" t="str">
        <f t="shared" si="68"/>
        <v/>
      </c>
      <c r="DC99" t="str">
        <f t="shared" si="69"/>
        <v/>
      </c>
      <c r="DD99" t="str">
        <f t="shared" si="70"/>
        <v/>
      </c>
      <c r="DE99" t="str">
        <f t="shared" si="71"/>
        <v/>
      </c>
      <c r="DF99" t="str">
        <f t="shared" si="85"/>
        <v/>
      </c>
      <c r="DG99" t="str">
        <f t="shared" si="72"/>
        <v/>
      </c>
      <c r="DH99" s="140" t="str">
        <f t="shared" si="89"/>
        <v/>
      </c>
      <c r="DI99" t="str">
        <f t="shared" si="86"/>
        <v/>
      </c>
      <c r="DK99" t="str">
        <f t="shared" si="74"/>
        <v/>
      </c>
      <c r="DM99" s="158"/>
      <c r="DR99">
        <f t="shared" si="87"/>
        <v>0</v>
      </c>
      <c r="DS99" t="e">
        <f t="shared" si="75"/>
        <v>#NUM!</v>
      </c>
      <c r="DT99">
        <v>98</v>
      </c>
      <c r="DV99" s="151" t="str">
        <f>IF($DK99="","",IF(VLOOKUP($DK99,'CR AP'!D$17:J$33,6,0)="",VLOOKUP($DK99,'CR AP'!D$17:J$33,4,0),VLOOKUP($DK99,'CR AP'!D$17:J$33,6,0)))</f>
        <v/>
      </c>
      <c r="DW99" s="151" t="str">
        <f>IF($DK99="","",IF(VLOOKUP($DK99,'CR AP'!D$17:M$33,5,0)="",VLOOKUP($DK99,'CR AP'!D$17:M$33,4,0),VLOOKUP($DK99,'CR AP'!D$17:M$33,5,0)))</f>
        <v/>
      </c>
      <c r="DX99" s="151" t="str">
        <f>IF('CR AP'!I104="Agrar Basis",DW99,DV99)</f>
        <v/>
      </c>
      <c r="ED99" s="151"/>
    </row>
    <row r="100" spans="1:134" x14ac:dyDescent="0.2">
      <c r="A100" s="140">
        <f t="shared" si="76"/>
        <v>1</v>
      </c>
      <c r="B100" s="140">
        <f>SUM(A$2:A100)</f>
        <v>99</v>
      </c>
      <c r="C100" s="140">
        <f t="shared" si="88"/>
        <v>99</v>
      </c>
      <c r="D100" s="140">
        <f>'CR AP'!A252</f>
        <v>0</v>
      </c>
      <c r="E100" s="140">
        <f>'CR AP'!B252</f>
        <v>0</v>
      </c>
      <c r="F100" s="144">
        <f>'CR AP'!D252</f>
        <v>0</v>
      </c>
      <c r="G100" s="144">
        <f>'CR AP'!E252</f>
        <v>0</v>
      </c>
      <c r="H100" s="144">
        <f>'CR AP'!F252</f>
        <v>0</v>
      </c>
      <c r="I100" s="144">
        <f>'CR AP'!G252</f>
        <v>0</v>
      </c>
      <c r="J100" s="153">
        <f>'CR AP'!H252</f>
        <v>0</v>
      </c>
      <c r="K100" s="144">
        <f>'CR AP'!I252</f>
        <v>0</v>
      </c>
      <c r="L100" s="153">
        <f>'CR AP'!J252</f>
        <v>0</v>
      </c>
      <c r="M100" s="140">
        <f t="shared" si="77"/>
        <v>0</v>
      </c>
      <c r="N100" s="140">
        <f t="shared" si="78"/>
        <v>0</v>
      </c>
      <c r="O100" s="140" t="e">
        <f t="shared" si="61"/>
        <v>#N/A</v>
      </c>
      <c r="P100" s="140" t="e">
        <f t="shared" si="62"/>
        <v>#N/A</v>
      </c>
      <c r="Q100" s="153">
        <f>'CR AP'!J252</f>
        <v>0</v>
      </c>
      <c r="R100" s="140">
        <f>'CR AP'!L252</f>
        <v>0</v>
      </c>
      <c r="S100" s="140">
        <f>'CR AP'!M252</f>
        <v>0</v>
      </c>
      <c r="AA100" s="142">
        <v>395</v>
      </c>
      <c r="AB100" s="169" t="s">
        <v>1501</v>
      </c>
      <c r="AC100" s="154">
        <v>395</v>
      </c>
      <c r="AD100" s="140">
        <v>425</v>
      </c>
      <c r="AE100" s="140">
        <v>1</v>
      </c>
      <c r="AF100" s="144">
        <v>425</v>
      </c>
      <c r="AG100" s="140" t="s">
        <v>1502</v>
      </c>
      <c r="BA100" s="140">
        <f t="shared" si="63"/>
        <v>99</v>
      </c>
      <c r="BB100" s="140">
        <f t="shared" si="45"/>
        <v>0</v>
      </c>
      <c r="BC100" s="140">
        <f t="shared" si="46"/>
        <v>0</v>
      </c>
      <c r="BD100" s="140">
        <f t="shared" si="47"/>
        <v>0</v>
      </c>
      <c r="BE100" s="140">
        <f t="shared" si="48"/>
        <v>0</v>
      </c>
      <c r="BF100" s="144">
        <f t="shared" si="49"/>
        <v>0</v>
      </c>
      <c r="BG100" s="140">
        <f t="shared" si="50"/>
        <v>0</v>
      </c>
      <c r="BH100" s="140">
        <f t="shared" si="51"/>
        <v>0</v>
      </c>
      <c r="BI100" s="140">
        <f t="shared" si="52"/>
        <v>0</v>
      </c>
      <c r="BJ100" s="140">
        <f t="shared" si="53"/>
        <v>0</v>
      </c>
      <c r="BK100" s="140">
        <f t="shared" si="54"/>
        <v>0</v>
      </c>
      <c r="BL100" s="140">
        <f t="shared" si="55"/>
        <v>0</v>
      </c>
      <c r="BM100" s="140" t="e">
        <f t="shared" si="56"/>
        <v>#N/A</v>
      </c>
      <c r="BN100" s="140" t="e">
        <f t="shared" si="57"/>
        <v>#N/A</v>
      </c>
      <c r="BO100" s="140">
        <f t="shared" si="58"/>
        <v>0</v>
      </c>
      <c r="BP100" s="140">
        <f t="shared" si="59"/>
        <v>0</v>
      </c>
      <c r="BQ100" s="140">
        <f t="shared" si="60"/>
        <v>0</v>
      </c>
      <c r="CA100" s="140" t="str">
        <f t="shared" si="64"/>
        <v/>
      </c>
      <c r="CB100" s="146" t="str">
        <f t="shared" si="79"/>
        <v/>
      </c>
      <c r="CC100" s="146" t="str">
        <f t="shared" si="80"/>
        <v/>
      </c>
      <c r="CD100" s="146" t="str">
        <f t="shared" si="81"/>
        <v/>
      </c>
      <c r="CE100" s="146" t="str">
        <f t="shared" si="82"/>
        <v/>
      </c>
      <c r="CF100" s="146" t="str">
        <f t="shared" si="83"/>
        <v/>
      </c>
      <c r="CG100" s="146" t="str">
        <f t="shared" si="65"/>
        <v/>
      </c>
      <c r="CH100" s="146" t="str">
        <f t="shared" si="66"/>
        <v/>
      </c>
      <c r="CI100" s="146" t="str">
        <f t="shared" si="67"/>
        <v/>
      </c>
      <c r="CL100" s="155"/>
      <c r="CQ100" s="140">
        <v>175</v>
      </c>
      <c r="DA100" t="str">
        <f t="shared" si="84"/>
        <v/>
      </c>
      <c r="DB100" t="str">
        <f t="shared" si="68"/>
        <v/>
      </c>
      <c r="DC100" t="str">
        <f t="shared" si="69"/>
        <v/>
      </c>
      <c r="DD100" t="str">
        <f t="shared" si="70"/>
        <v/>
      </c>
      <c r="DE100" t="str">
        <f t="shared" si="71"/>
        <v/>
      </c>
      <c r="DF100" t="str">
        <f t="shared" si="85"/>
        <v/>
      </c>
      <c r="DG100" t="str">
        <f t="shared" si="72"/>
        <v/>
      </c>
      <c r="DH100" s="140" t="str">
        <f t="shared" si="89"/>
        <v/>
      </c>
      <c r="DI100" t="str">
        <f t="shared" si="86"/>
        <v/>
      </c>
      <c r="DK100" t="str">
        <f t="shared" si="74"/>
        <v/>
      </c>
      <c r="DM100" s="158"/>
      <c r="DR100">
        <f t="shared" si="87"/>
        <v>0</v>
      </c>
      <c r="DS100" t="e">
        <f t="shared" si="75"/>
        <v>#NUM!</v>
      </c>
      <c r="DT100">
        <v>99</v>
      </c>
      <c r="DV100" s="151" t="str">
        <f>IF($DK100="","",IF(VLOOKUP($DK100,'CR AP'!D$17:J$33,6,0)="",VLOOKUP($DK100,'CR AP'!D$17:J$33,4,0),VLOOKUP($DK100,'CR AP'!D$17:J$33,6,0)))</f>
        <v/>
      </c>
      <c r="DW100" s="151" t="str">
        <f>IF($DK100="","",IF(VLOOKUP($DK100,'CR AP'!D$17:M$33,5,0)="",VLOOKUP($DK100,'CR AP'!D$17:M$33,4,0),VLOOKUP($DK100,'CR AP'!D$17:M$33,5,0)))</f>
        <v/>
      </c>
      <c r="DX100" s="151" t="str">
        <f>IF('CR AP'!I105="Agrar Basis",DW100,DV100)</f>
        <v/>
      </c>
      <c r="ED100" s="151"/>
    </row>
    <row r="101" spans="1:134" x14ac:dyDescent="0.2">
      <c r="A101" s="140">
        <f t="shared" si="76"/>
        <v>1</v>
      </c>
      <c r="B101" s="140">
        <f>SUM(A$2:A101)</f>
        <v>100</v>
      </c>
      <c r="C101" s="140">
        <f t="shared" si="88"/>
        <v>100</v>
      </c>
      <c r="D101" s="140">
        <f>'CR AP'!A253</f>
        <v>0</v>
      </c>
      <c r="E101" s="140">
        <f>'CR AP'!B253</f>
        <v>0</v>
      </c>
      <c r="F101" s="144">
        <f>'CR AP'!D253</f>
        <v>0</v>
      </c>
      <c r="G101" s="144">
        <f>'CR AP'!E253</f>
        <v>0</v>
      </c>
      <c r="H101" s="144">
        <f>'CR AP'!F253</f>
        <v>0</v>
      </c>
      <c r="I101" s="144">
        <f>'CR AP'!G253</f>
        <v>0</v>
      </c>
      <c r="J101" s="153">
        <f>'CR AP'!H253</f>
        <v>0</v>
      </c>
      <c r="K101" s="144">
        <f>'CR AP'!I253</f>
        <v>0</v>
      </c>
      <c r="L101" s="153">
        <f>'CR AP'!J253</f>
        <v>0</v>
      </c>
      <c r="M101" s="140">
        <f t="shared" si="77"/>
        <v>0</v>
      </c>
      <c r="N101" s="140">
        <f t="shared" si="78"/>
        <v>0</v>
      </c>
      <c r="O101" s="140" t="e">
        <f t="shared" si="61"/>
        <v>#N/A</v>
      </c>
      <c r="P101" s="140" t="e">
        <f t="shared" si="62"/>
        <v>#N/A</v>
      </c>
      <c r="Q101" s="153">
        <f>'CR AP'!J253</f>
        <v>0</v>
      </c>
      <c r="R101" s="140">
        <f>'CR AP'!L253</f>
        <v>0</v>
      </c>
      <c r="S101" s="140">
        <f>'CR AP'!M253</f>
        <v>0</v>
      </c>
      <c r="AA101" s="142">
        <v>408</v>
      </c>
      <c r="AB101" s="142" t="s">
        <v>111</v>
      </c>
      <c r="AC101" s="154">
        <v>408</v>
      </c>
      <c r="AD101" s="140">
        <v>437</v>
      </c>
      <c r="AE101" s="140">
        <v>1</v>
      </c>
      <c r="AF101" s="144">
        <v>437</v>
      </c>
      <c r="AG101" s="140" t="s">
        <v>122</v>
      </c>
      <c r="BA101" s="140">
        <f t="shared" si="63"/>
        <v>100</v>
      </c>
      <c r="BB101" s="140">
        <f t="shared" si="45"/>
        <v>0</v>
      </c>
      <c r="BC101" s="140">
        <f t="shared" si="46"/>
        <v>0</v>
      </c>
      <c r="BD101" s="140">
        <f t="shared" si="47"/>
        <v>0</v>
      </c>
      <c r="BE101" s="140">
        <f t="shared" si="48"/>
        <v>0</v>
      </c>
      <c r="BF101" s="144">
        <f t="shared" si="49"/>
        <v>0</v>
      </c>
      <c r="BG101" s="140">
        <f t="shared" si="50"/>
        <v>0</v>
      </c>
      <c r="BH101" s="140">
        <f t="shared" si="51"/>
        <v>0</v>
      </c>
      <c r="BI101" s="140">
        <f t="shared" si="52"/>
        <v>0</v>
      </c>
      <c r="BJ101" s="140">
        <f t="shared" si="53"/>
        <v>0</v>
      </c>
      <c r="BK101" s="140">
        <f t="shared" si="54"/>
        <v>0</v>
      </c>
      <c r="BL101" s="140">
        <f t="shared" si="55"/>
        <v>0</v>
      </c>
      <c r="BM101" s="140" t="e">
        <f t="shared" si="56"/>
        <v>#N/A</v>
      </c>
      <c r="BN101" s="140" t="e">
        <f t="shared" si="57"/>
        <v>#N/A</v>
      </c>
      <c r="BO101" s="140">
        <f t="shared" si="58"/>
        <v>0</v>
      </c>
      <c r="BP101" s="140">
        <f t="shared" si="59"/>
        <v>0</v>
      </c>
      <c r="BQ101" s="140">
        <f t="shared" si="60"/>
        <v>0</v>
      </c>
      <c r="CA101" s="140" t="str">
        <f t="shared" si="64"/>
        <v/>
      </c>
      <c r="CB101" s="146" t="str">
        <f t="shared" si="79"/>
        <v/>
      </c>
      <c r="CC101" s="146" t="str">
        <f t="shared" si="80"/>
        <v/>
      </c>
      <c r="CD101" s="146" t="str">
        <f t="shared" si="81"/>
        <v/>
      </c>
      <c r="CE101" s="146" t="str">
        <f t="shared" si="82"/>
        <v/>
      </c>
      <c r="CF101" s="146" t="str">
        <f t="shared" si="83"/>
        <v/>
      </c>
      <c r="CG101" s="146" t="str">
        <f t="shared" si="65"/>
        <v/>
      </c>
      <c r="CH101" s="146" t="str">
        <f t="shared" si="66"/>
        <v/>
      </c>
      <c r="CI101" s="146" t="str">
        <f t="shared" si="67"/>
        <v/>
      </c>
      <c r="CL101" s="155"/>
      <c r="CQ101" s="140">
        <v>174</v>
      </c>
      <c r="DA101" t="str">
        <f t="shared" si="84"/>
        <v/>
      </c>
      <c r="DB101" t="str">
        <f t="shared" si="68"/>
        <v/>
      </c>
      <c r="DC101" t="str">
        <f t="shared" si="69"/>
        <v/>
      </c>
      <c r="DD101" t="str">
        <f t="shared" si="70"/>
        <v/>
      </c>
      <c r="DE101" t="str">
        <f t="shared" si="71"/>
        <v/>
      </c>
      <c r="DF101" t="str">
        <f t="shared" si="85"/>
        <v/>
      </c>
      <c r="DG101" t="str">
        <f t="shared" si="72"/>
        <v/>
      </c>
      <c r="DH101" s="140" t="str">
        <f t="shared" si="89"/>
        <v/>
      </c>
      <c r="DI101" t="str">
        <f t="shared" si="86"/>
        <v/>
      </c>
      <c r="DK101" t="str">
        <f t="shared" si="74"/>
        <v/>
      </c>
      <c r="DM101" s="158"/>
      <c r="DR101">
        <f t="shared" si="87"/>
        <v>0</v>
      </c>
      <c r="DS101" t="e">
        <f t="shared" si="75"/>
        <v>#NUM!</v>
      </c>
      <c r="DT101">
        <v>100</v>
      </c>
      <c r="DV101" s="151" t="str">
        <f>IF($DK101="","",IF(VLOOKUP($DK101,'CR AP'!D$17:J$33,6,0)="",VLOOKUP($DK101,'CR AP'!D$17:J$33,4,0),VLOOKUP($DK101,'CR AP'!D$17:J$33,6,0)))</f>
        <v/>
      </c>
      <c r="DW101" s="151" t="str">
        <f>IF($DK101="","",IF(VLOOKUP($DK101,'CR AP'!D$17:M$33,5,0)="",VLOOKUP($DK101,'CR AP'!D$17:M$33,4,0),VLOOKUP($DK101,'CR AP'!D$17:M$33,5,0)))</f>
        <v/>
      </c>
      <c r="DX101" s="151" t="str">
        <f>IF('CR AP'!I106="Agrar Basis",DW101,DV101)</f>
        <v/>
      </c>
      <c r="ED101" s="151"/>
    </row>
    <row r="102" spans="1:134" x14ac:dyDescent="0.2">
      <c r="A102" s="140">
        <f t="shared" si="76"/>
        <v>1</v>
      </c>
      <c r="B102" s="140">
        <f>SUM(A$2:A102)</f>
        <v>101</v>
      </c>
      <c r="C102" s="140">
        <f t="shared" si="88"/>
        <v>101</v>
      </c>
      <c r="D102" s="140">
        <f>'CR AP'!A254</f>
        <v>0</v>
      </c>
      <c r="E102" s="140">
        <f>'CR AP'!B254</f>
        <v>0</v>
      </c>
      <c r="F102" s="144">
        <f>'CR AP'!D254</f>
        <v>0</v>
      </c>
      <c r="G102" s="144">
        <f>'CR AP'!E254</f>
        <v>0</v>
      </c>
      <c r="H102" s="144">
        <f>'CR AP'!F254</f>
        <v>0</v>
      </c>
      <c r="I102" s="144">
        <f>'CR AP'!G254</f>
        <v>0</v>
      </c>
      <c r="J102" s="153">
        <f>'CR AP'!H254</f>
        <v>0</v>
      </c>
      <c r="K102" s="144">
        <f>'CR AP'!I254</f>
        <v>0</v>
      </c>
      <c r="L102" s="153">
        <f>'CR AP'!J254</f>
        <v>0</v>
      </c>
      <c r="M102" s="140">
        <f t="shared" si="77"/>
        <v>0</v>
      </c>
      <c r="N102" s="140">
        <f t="shared" si="78"/>
        <v>0</v>
      </c>
      <c r="O102" s="140" t="e">
        <f t="shared" si="61"/>
        <v>#N/A</v>
      </c>
      <c r="P102" s="140" t="e">
        <f t="shared" si="62"/>
        <v>#N/A</v>
      </c>
      <c r="Q102" s="153">
        <f>'CR AP'!J254</f>
        <v>0</v>
      </c>
      <c r="R102" s="140">
        <f>'CR AP'!L254</f>
        <v>0</v>
      </c>
      <c r="S102" s="140">
        <f>'CR AP'!M254</f>
        <v>0</v>
      </c>
      <c r="AA102" s="142">
        <v>409</v>
      </c>
      <c r="AB102" s="142" t="s">
        <v>1503</v>
      </c>
      <c r="AC102" s="154">
        <v>409</v>
      </c>
      <c r="AD102" s="140">
        <v>440</v>
      </c>
      <c r="AF102" s="144">
        <v>440</v>
      </c>
      <c r="AG102" s="140" t="s">
        <v>110</v>
      </c>
      <c r="BA102" s="140">
        <f t="shared" si="63"/>
        <v>101</v>
      </c>
      <c r="BB102" s="140">
        <f t="shared" si="45"/>
        <v>0</v>
      </c>
      <c r="BC102" s="140">
        <f t="shared" si="46"/>
        <v>0</v>
      </c>
      <c r="BD102" s="140">
        <f t="shared" si="47"/>
        <v>0</v>
      </c>
      <c r="BE102" s="140">
        <f t="shared" si="48"/>
        <v>0</v>
      </c>
      <c r="BF102" s="144">
        <f t="shared" si="49"/>
        <v>0</v>
      </c>
      <c r="BG102" s="140">
        <f t="shared" si="50"/>
        <v>0</v>
      </c>
      <c r="BH102" s="140">
        <f t="shared" si="51"/>
        <v>0</v>
      </c>
      <c r="BI102" s="140">
        <f t="shared" si="52"/>
        <v>0</v>
      </c>
      <c r="BJ102" s="140">
        <f t="shared" si="53"/>
        <v>0</v>
      </c>
      <c r="BK102" s="140">
        <f t="shared" si="54"/>
        <v>0</v>
      </c>
      <c r="BL102" s="140">
        <f t="shared" si="55"/>
        <v>0</v>
      </c>
      <c r="BM102" s="140" t="e">
        <f t="shared" si="56"/>
        <v>#N/A</v>
      </c>
      <c r="BN102" s="140" t="e">
        <f t="shared" si="57"/>
        <v>#N/A</v>
      </c>
      <c r="BO102" s="140">
        <f t="shared" si="58"/>
        <v>0</v>
      </c>
      <c r="BP102" s="140">
        <f t="shared" si="59"/>
        <v>0</v>
      </c>
      <c r="BQ102" s="140">
        <f t="shared" si="60"/>
        <v>0</v>
      </c>
      <c r="CA102" s="140" t="str">
        <f t="shared" si="64"/>
        <v/>
      </c>
      <c r="CB102" s="146" t="str">
        <f t="shared" si="79"/>
        <v/>
      </c>
      <c r="CC102" s="146" t="str">
        <f t="shared" si="80"/>
        <v/>
      </c>
      <c r="CD102" s="146" t="str">
        <f t="shared" si="81"/>
        <v/>
      </c>
      <c r="CE102" s="146" t="str">
        <f t="shared" si="82"/>
        <v/>
      </c>
      <c r="CF102" s="146" t="str">
        <f t="shared" si="83"/>
        <v/>
      </c>
      <c r="CG102" s="146" t="str">
        <f t="shared" si="65"/>
        <v/>
      </c>
      <c r="CH102" s="146" t="str">
        <f t="shared" si="66"/>
        <v/>
      </c>
      <c r="CI102" s="146" t="str">
        <f t="shared" si="67"/>
        <v/>
      </c>
      <c r="CL102" s="155"/>
      <c r="CQ102" s="140">
        <v>173</v>
      </c>
      <c r="DA102" t="str">
        <f t="shared" si="84"/>
        <v/>
      </c>
      <c r="DB102" t="str">
        <f t="shared" si="68"/>
        <v/>
      </c>
      <c r="DC102" t="str">
        <f t="shared" si="69"/>
        <v/>
      </c>
      <c r="DD102" t="str">
        <f t="shared" si="70"/>
        <v/>
      </c>
      <c r="DE102" t="str">
        <f t="shared" si="71"/>
        <v/>
      </c>
      <c r="DF102" t="str">
        <f t="shared" si="85"/>
        <v/>
      </c>
      <c r="DG102" t="str">
        <f t="shared" si="72"/>
        <v/>
      </c>
      <c r="DH102" s="140" t="str">
        <f t="shared" si="89"/>
        <v/>
      </c>
      <c r="DI102" t="str">
        <f t="shared" si="86"/>
        <v/>
      </c>
      <c r="DK102" t="str">
        <f t="shared" si="74"/>
        <v/>
      </c>
      <c r="DM102" s="158"/>
      <c r="DR102">
        <f t="shared" si="87"/>
        <v>0</v>
      </c>
      <c r="DS102" t="e">
        <f t="shared" si="75"/>
        <v>#NUM!</v>
      </c>
      <c r="DT102">
        <v>101</v>
      </c>
      <c r="DV102" s="151" t="str">
        <f>IF($DK102="","",IF(VLOOKUP($DK102,'CR AP'!D$17:J$33,6,0)="",VLOOKUP($DK102,'CR AP'!D$17:J$33,4,0),VLOOKUP($DK102,'CR AP'!D$17:J$33,6,0)))</f>
        <v/>
      </c>
      <c r="DW102" s="151" t="str">
        <f>IF($DK102="","",IF(VLOOKUP($DK102,'CR AP'!D$17:M$33,5,0)="",VLOOKUP($DK102,'CR AP'!D$17:M$33,4,0),VLOOKUP($DK102,'CR AP'!D$17:M$33,5,0)))</f>
        <v/>
      </c>
      <c r="DX102" s="151" t="str">
        <f>IF('CR AP'!I107="Agrar Basis",DW102,DV102)</f>
        <v/>
      </c>
      <c r="ED102" s="151"/>
    </row>
    <row r="103" spans="1:134" x14ac:dyDescent="0.2">
      <c r="A103" s="140">
        <f t="shared" si="76"/>
        <v>1</v>
      </c>
      <c r="B103" s="140">
        <f>SUM(A$2:A103)</f>
        <v>102</v>
      </c>
      <c r="C103" s="140">
        <f t="shared" si="88"/>
        <v>102</v>
      </c>
      <c r="D103" s="140">
        <f>'CR AP'!A255</f>
        <v>0</v>
      </c>
      <c r="E103" s="140">
        <f>'CR AP'!B255</f>
        <v>0</v>
      </c>
      <c r="F103" s="144">
        <f>'CR AP'!D255</f>
        <v>0</v>
      </c>
      <c r="G103" s="144">
        <f>'CR AP'!E255</f>
        <v>0</v>
      </c>
      <c r="H103" s="144">
        <f>'CR AP'!F255</f>
        <v>0</v>
      </c>
      <c r="I103" s="144">
        <f>'CR AP'!G255</f>
        <v>0</v>
      </c>
      <c r="J103" s="153">
        <f>'CR AP'!H255</f>
        <v>0</v>
      </c>
      <c r="K103" s="144">
        <f>'CR AP'!I255</f>
        <v>0</v>
      </c>
      <c r="L103" s="153">
        <f>'CR AP'!J255</f>
        <v>0</v>
      </c>
      <c r="M103" s="140">
        <f t="shared" si="77"/>
        <v>0</v>
      </c>
      <c r="N103" s="140">
        <f t="shared" si="78"/>
        <v>0</v>
      </c>
      <c r="O103" s="140" t="e">
        <f t="shared" si="61"/>
        <v>#N/A</v>
      </c>
      <c r="P103" s="140" t="e">
        <f t="shared" si="62"/>
        <v>#N/A</v>
      </c>
      <c r="Q103" s="153">
        <f>'CR AP'!J255</f>
        <v>0</v>
      </c>
      <c r="R103" s="140">
        <f>'CR AP'!L255</f>
        <v>0</v>
      </c>
      <c r="S103" s="140">
        <f>'CR AP'!M255</f>
        <v>0</v>
      </c>
      <c r="AA103" s="142">
        <v>411</v>
      </c>
      <c r="AB103" s="142" t="s">
        <v>1504</v>
      </c>
      <c r="AC103" s="154">
        <v>411</v>
      </c>
      <c r="AD103" s="140">
        <v>441</v>
      </c>
      <c r="AF103" s="144">
        <v>441</v>
      </c>
      <c r="AG103" s="140" t="s">
        <v>109</v>
      </c>
      <c r="BA103" s="140">
        <f t="shared" si="63"/>
        <v>102</v>
      </c>
      <c r="BB103" s="140">
        <f t="shared" si="45"/>
        <v>0</v>
      </c>
      <c r="BC103" s="140">
        <f t="shared" si="46"/>
        <v>0</v>
      </c>
      <c r="BD103" s="140">
        <f t="shared" si="47"/>
        <v>0</v>
      </c>
      <c r="BE103" s="140">
        <f t="shared" si="48"/>
        <v>0</v>
      </c>
      <c r="BF103" s="144">
        <f t="shared" si="49"/>
        <v>0</v>
      </c>
      <c r="BG103" s="140">
        <f t="shared" si="50"/>
        <v>0</v>
      </c>
      <c r="BH103" s="140">
        <f t="shared" si="51"/>
        <v>0</v>
      </c>
      <c r="BI103" s="140">
        <f t="shared" si="52"/>
        <v>0</v>
      </c>
      <c r="BJ103" s="140">
        <f t="shared" si="53"/>
        <v>0</v>
      </c>
      <c r="BK103" s="140">
        <f t="shared" si="54"/>
        <v>0</v>
      </c>
      <c r="BL103" s="140">
        <f t="shared" si="55"/>
        <v>0</v>
      </c>
      <c r="BM103" s="140" t="e">
        <f t="shared" si="56"/>
        <v>#N/A</v>
      </c>
      <c r="BN103" s="140" t="e">
        <f t="shared" si="57"/>
        <v>#N/A</v>
      </c>
      <c r="BO103" s="140">
        <f t="shared" si="58"/>
        <v>0</v>
      </c>
      <c r="BP103" s="140">
        <f t="shared" si="59"/>
        <v>0</v>
      </c>
      <c r="BQ103" s="140">
        <f t="shared" si="60"/>
        <v>0</v>
      </c>
      <c r="CA103" s="140" t="str">
        <f t="shared" si="64"/>
        <v/>
      </c>
      <c r="CB103" s="146" t="str">
        <f t="shared" si="79"/>
        <v/>
      </c>
      <c r="CC103" s="146" t="str">
        <f t="shared" si="80"/>
        <v/>
      </c>
      <c r="CD103" s="146" t="str">
        <f t="shared" si="81"/>
        <v/>
      </c>
      <c r="CE103" s="146" t="str">
        <f t="shared" si="82"/>
        <v/>
      </c>
      <c r="CF103" s="146" t="str">
        <f t="shared" si="83"/>
        <v/>
      </c>
      <c r="CG103" s="146" t="str">
        <f t="shared" si="65"/>
        <v/>
      </c>
      <c r="CH103" s="146" t="str">
        <f t="shared" si="66"/>
        <v/>
      </c>
      <c r="CI103" s="146" t="str">
        <f t="shared" si="67"/>
        <v/>
      </c>
      <c r="CL103" s="155"/>
      <c r="CQ103" s="140">
        <v>172</v>
      </c>
      <c r="DA103" t="str">
        <f t="shared" si="84"/>
        <v/>
      </c>
      <c r="DB103" t="str">
        <f t="shared" si="68"/>
        <v/>
      </c>
      <c r="DC103" t="str">
        <f t="shared" si="69"/>
        <v/>
      </c>
      <c r="DD103" t="str">
        <f t="shared" si="70"/>
        <v/>
      </c>
      <c r="DE103" t="str">
        <f t="shared" si="71"/>
        <v/>
      </c>
      <c r="DF103" t="str">
        <f t="shared" si="85"/>
        <v/>
      </c>
      <c r="DG103" t="str">
        <f t="shared" si="72"/>
        <v/>
      </c>
      <c r="DH103" s="140" t="str">
        <f t="shared" si="89"/>
        <v/>
      </c>
      <c r="DI103" t="str">
        <f t="shared" si="86"/>
        <v/>
      </c>
      <c r="DK103" t="str">
        <f t="shared" si="74"/>
        <v/>
      </c>
      <c r="DM103" s="158"/>
      <c r="DR103">
        <f t="shared" si="87"/>
        <v>0</v>
      </c>
      <c r="DS103" t="e">
        <f t="shared" si="75"/>
        <v>#NUM!</v>
      </c>
      <c r="DT103">
        <v>102</v>
      </c>
      <c r="DV103" s="151" t="str">
        <f>IF($DK103="","",IF(VLOOKUP($DK103,'CR AP'!D$17:J$33,6,0)="",VLOOKUP($DK103,'CR AP'!D$17:J$33,4,0),VLOOKUP($DK103,'CR AP'!D$17:J$33,6,0)))</f>
        <v/>
      </c>
      <c r="DW103" s="151" t="str">
        <f>IF($DK103="","",IF(VLOOKUP($DK103,'CR AP'!D$17:M$33,5,0)="",VLOOKUP($DK103,'CR AP'!D$17:M$33,4,0),VLOOKUP($DK103,'CR AP'!D$17:M$33,5,0)))</f>
        <v/>
      </c>
      <c r="DX103" s="151" t="str">
        <f>IF('CR AP'!I108="Agrar Basis",DW103,DV103)</f>
        <v/>
      </c>
      <c r="ED103" s="151"/>
    </row>
    <row r="104" spans="1:134" x14ac:dyDescent="0.2">
      <c r="A104" s="140">
        <f t="shared" si="76"/>
        <v>1</v>
      </c>
      <c r="B104" s="140">
        <f>SUM(A$2:A104)</f>
        <v>103</v>
      </c>
      <c r="C104" s="140">
        <f t="shared" si="88"/>
        <v>103</v>
      </c>
      <c r="D104" s="140">
        <f>'CR AP'!A256</f>
        <v>0</v>
      </c>
      <c r="E104" s="140">
        <f>'CR AP'!B256</f>
        <v>0</v>
      </c>
      <c r="F104" s="144">
        <f>'CR AP'!D256</f>
        <v>0</v>
      </c>
      <c r="G104" s="144">
        <f>'CR AP'!E256</f>
        <v>0</v>
      </c>
      <c r="H104" s="144">
        <f>'CR AP'!F256</f>
        <v>0</v>
      </c>
      <c r="I104" s="144">
        <f>'CR AP'!G256</f>
        <v>0</v>
      </c>
      <c r="J104" s="153">
        <f>'CR AP'!H256</f>
        <v>0</v>
      </c>
      <c r="K104" s="144">
        <f>'CR AP'!I256</f>
        <v>0</v>
      </c>
      <c r="L104" s="153">
        <f>'CR AP'!J256</f>
        <v>0</v>
      </c>
      <c r="M104" s="140">
        <f t="shared" si="77"/>
        <v>0</v>
      </c>
      <c r="N104" s="140">
        <f t="shared" si="78"/>
        <v>0</v>
      </c>
      <c r="O104" s="140" t="e">
        <f t="shared" si="61"/>
        <v>#N/A</v>
      </c>
      <c r="P104" s="140" t="e">
        <f t="shared" si="62"/>
        <v>#N/A</v>
      </c>
      <c r="Q104" s="153">
        <f>'CR AP'!J256</f>
        <v>0</v>
      </c>
      <c r="R104" s="140">
        <f>'CR AP'!L256</f>
        <v>0</v>
      </c>
      <c r="S104" s="140">
        <f>'CR AP'!M256</f>
        <v>0</v>
      </c>
      <c r="AA104" s="142">
        <v>418</v>
      </c>
      <c r="AB104" s="172" t="s">
        <v>1505</v>
      </c>
      <c r="AC104" s="154">
        <v>418</v>
      </c>
      <c r="AD104" s="140">
        <v>445</v>
      </c>
      <c r="AF104" s="144">
        <v>445</v>
      </c>
      <c r="AG104" s="140" t="s">
        <v>68</v>
      </c>
      <c r="BA104" s="140">
        <f t="shared" si="63"/>
        <v>103</v>
      </c>
      <c r="BB104" s="140">
        <f t="shared" si="45"/>
        <v>0</v>
      </c>
      <c r="BC104" s="140">
        <f t="shared" si="46"/>
        <v>0</v>
      </c>
      <c r="BD104" s="140">
        <f t="shared" si="47"/>
        <v>0</v>
      </c>
      <c r="BE104" s="140">
        <f t="shared" si="48"/>
        <v>0</v>
      </c>
      <c r="BF104" s="144">
        <f t="shared" si="49"/>
        <v>0</v>
      </c>
      <c r="BG104" s="140">
        <f t="shared" si="50"/>
        <v>0</v>
      </c>
      <c r="BH104" s="140">
        <f t="shared" si="51"/>
        <v>0</v>
      </c>
      <c r="BI104" s="140">
        <f t="shared" si="52"/>
        <v>0</v>
      </c>
      <c r="BJ104" s="140">
        <f t="shared" si="53"/>
        <v>0</v>
      </c>
      <c r="BK104" s="140">
        <f t="shared" si="54"/>
        <v>0</v>
      </c>
      <c r="BL104" s="140">
        <f t="shared" si="55"/>
        <v>0</v>
      </c>
      <c r="BM104" s="140" t="e">
        <f t="shared" si="56"/>
        <v>#N/A</v>
      </c>
      <c r="BN104" s="140" t="e">
        <f t="shared" si="57"/>
        <v>#N/A</v>
      </c>
      <c r="BO104" s="140">
        <f t="shared" si="58"/>
        <v>0</v>
      </c>
      <c r="BP104" s="140">
        <f t="shared" si="59"/>
        <v>0</v>
      </c>
      <c r="BQ104" s="140">
        <f t="shared" si="60"/>
        <v>0</v>
      </c>
      <c r="CA104" s="140" t="str">
        <f t="shared" si="64"/>
        <v/>
      </c>
      <c r="CB104" s="146" t="str">
        <f t="shared" si="79"/>
        <v/>
      </c>
      <c r="CC104" s="146" t="str">
        <f t="shared" si="80"/>
        <v/>
      </c>
      <c r="CD104" s="146" t="str">
        <f t="shared" si="81"/>
        <v/>
      </c>
      <c r="CE104" s="146" t="str">
        <f t="shared" si="82"/>
        <v/>
      </c>
      <c r="CF104" s="146" t="str">
        <f t="shared" si="83"/>
        <v/>
      </c>
      <c r="CG104" s="146" t="str">
        <f t="shared" si="65"/>
        <v/>
      </c>
      <c r="CH104" s="146" t="str">
        <f t="shared" si="66"/>
        <v/>
      </c>
      <c r="CI104" s="146" t="str">
        <f t="shared" si="67"/>
        <v/>
      </c>
      <c r="CL104" s="155"/>
      <c r="CQ104" s="140">
        <v>171</v>
      </c>
      <c r="DA104" t="str">
        <f t="shared" si="84"/>
        <v/>
      </c>
      <c r="DB104" t="str">
        <f t="shared" si="68"/>
        <v/>
      </c>
      <c r="DC104" t="str">
        <f t="shared" si="69"/>
        <v/>
      </c>
      <c r="DD104" t="str">
        <f t="shared" si="70"/>
        <v/>
      </c>
      <c r="DE104" t="str">
        <f t="shared" si="71"/>
        <v/>
      </c>
      <c r="DF104" t="str">
        <f t="shared" si="85"/>
        <v/>
      </c>
      <c r="DG104" t="str">
        <f t="shared" si="72"/>
        <v/>
      </c>
      <c r="DH104" s="140" t="str">
        <f t="shared" si="89"/>
        <v/>
      </c>
      <c r="DI104" t="str">
        <f t="shared" si="86"/>
        <v/>
      </c>
      <c r="DK104" t="str">
        <f t="shared" si="74"/>
        <v/>
      </c>
      <c r="DM104" s="158"/>
      <c r="DR104">
        <f t="shared" si="87"/>
        <v>0</v>
      </c>
      <c r="DS104" t="e">
        <f t="shared" si="75"/>
        <v>#NUM!</v>
      </c>
      <c r="DT104">
        <v>103</v>
      </c>
      <c r="DV104" s="151" t="str">
        <f>IF($DK104="","",IF(VLOOKUP($DK104,'CR AP'!D$17:J$33,6,0)="",VLOOKUP($DK104,'CR AP'!D$17:J$33,4,0),VLOOKUP($DK104,'CR AP'!D$17:J$33,6,0)))</f>
        <v/>
      </c>
      <c r="DW104" s="151" t="str">
        <f>IF($DK104="","",IF(VLOOKUP($DK104,'CR AP'!D$17:M$33,5,0)="",VLOOKUP($DK104,'CR AP'!D$17:M$33,4,0),VLOOKUP($DK104,'CR AP'!D$17:M$33,5,0)))</f>
        <v/>
      </c>
      <c r="DX104" s="151" t="str">
        <f>IF('CR AP'!I109="Agrar Basis",DW104,DV104)</f>
        <v/>
      </c>
      <c r="ED104" s="151"/>
    </row>
    <row r="105" spans="1:134" x14ac:dyDescent="0.2">
      <c r="A105" s="140">
        <f t="shared" si="76"/>
        <v>1</v>
      </c>
      <c r="B105" s="140">
        <f>SUM(A$2:A105)</f>
        <v>104</v>
      </c>
      <c r="C105" s="140">
        <f t="shared" si="88"/>
        <v>104</v>
      </c>
      <c r="D105" s="140">
        <f>'CR AP'!A257</f>
        <v>0</v>
      </c>
      <c r="E105" s="140">
        <f>'CR AP'!B257</f>
        <v>0</v>
      </c>
      <c r="F105" s="144">
        <f>'CR AP'!D257</f>
        <v>0</v>
      </c>
      <c r="G105" s="144">
        <f>'CR AP'!E257</f>
        <v>0</v>
      </c>
      <c r="H105" s="144">
        <f>'CR AP'!F257</f>
        <v>0</v>
      </c>
      <c r="I105" s="144">
        <f>'CR AP'!G257</f>
        <v>0</v>
      </c>
      <c r="J105" s="153">
        <f>'CR AP'!H257</f>
        <v>0</v>
      </c>
      <c r="K105" s="144">
        <f>'CR AP'!I257</f>
        <v>0</v>
      </c>
      <c r="L105" s="153">
        <f>'CR AP'!J257</f>
        <v>0</v>
      </c>
      <c r="M105" s="140">
        <f t="shared" si="77"/>
        <v>0</v>
      </c>
      <c r="N105" s="140">
        <f t="shared" si="78"/>
        <v>0</v>
      </c>
      <c r="O105" s="140" t="e">
        <f t="shared" si="61"/>
        <v>#N/A</v>
      </c>
      <c r="P105" s="140" t="e">
        <f t="shared" si="62"/>
        <v>#N/A</v>
      </c>
      <c r="Q105" s="153">
        <f>'CR AP'!J257</f>
        <v>0</v>
      </c>
      <c r="R105" s="140">
        <f>'CR AP'!L257</f>
        <v>0</v>
      </c>
      <c r="S105" s="140">
        <f>'CR AP'!M257</f>
        <v>0</v>
      </c>
      <c r="AA105" s="142">
        <v>419</v>
      </c>
      <c r="AB105" s="172" t="s">
        <v>1506</v>
      </c>
      <c r="AC105" s="154">
        <v>419</v>
      </c>
      <c r="AD105" s="140">
        <v>446</v>
      </c>
      <c r="AE105" s="140">
        <v>1</v>
      </c>
      <c r="AF105" s="144">
        <v>446</v>
      </c>
      <c r="AG105" s="140" t="s">
        <v>1507</v>
      </c>
      <c r="BA105" s="140">
        <f t="shared" si="63"/>
        <v>104</v>
      </c>
      <c r="BB105" s="140">
        <f t="shared" si="45"/>
        <v>0</v>
      </c>
      <c r="BC105" s="140">
        <f t="shared" si="46"/>
        <v>0</v>
      </c>
      <c r="BD105" s="140">
        <f t="shared" si="47"/>
        <v>0</v>
      </c>
      <c r="BE105" s="140">
        <f t="shared" si="48"/>
        <v>0</v>
      </c>
      <c r="BF105" s="144">
        <f t="shared" si="49"/>
        <v>0</v>
      </c>
      <c r="BG105" s="140">
        <f t="shared" si="50"/>
        <v>0</v>
      </c>
      <c r="BH105" s="140">
        <f t="shared" si="51"/>
        <v>0</v>
      </c>
      <c r="BI105" s="140">
        <f t="shared" si="52"/>
        <v>0</v>
      </c>
      <c r="BJ105" s="140">
        <f t="shared" si="53"/>
        <v>0</v>
      </c>
      <c r="BK105" s="140">
        <f t="shared" si="54"/>
        <v>0</v>
      </c>
      <c r="BL105" s="140">
        <f t="shared" si="55"/>
        <v>0</v>
      </c>
      <c r="BM105" s="140" t="e">
        <f t="shared" si="56"/>
        <v>#N/A</v>
      </c>
      <c r="BN105" s="140" t="e">
        <f t="shared" si="57"/>
        <v>#N/A</v>
      </c>
      <c r="BO105" s="140">
        <f t="shared" si="58"/>
        <v>0</v>
      </c>
      <c r="BP105" s="140">
        <f t="shared" si="59"/>
        <v>0</v>
      </c>
      <c r="BQ105" s="140">
        <f t="shared" si="60"/>
        <v>0</v>
      </c>
      <c r="CA105" s="140" t="str">
        <f t="shared" si="64"/>
        <v/>
      </c>
      <c r="CB105" s="146" t="str">
        <f t="shared" si="79"/>
        <v/>
      </c>
      <c r="CC105" s="146" t="str">
        <f t="shared" si="80"/>
        <v/>
      </c>
      <c r="CD105" s="146" t="str">
        <f t="shared" si="81"/>
        <v/>
      </c>
      <c r="CE105" s="146" t="str">
        <f t="shared" si="82"/>
        <v/>
      </c>
      <c r="CF105" s="146" t="str">
        <f t="shared" si="83"/>
        <v/>
      </c>
      <c r="CG105" s="146" t="str">
        <f t="shared" si="65"/>
        <v/>
      </c>
      <c r="CH105" s="146" t="str">
        <f t="shared" si="66"/>
        <v/>
      </c>
      <c r="CI105" s="146" t="str">
        <f t="shared" si="67"/>
        <v/>
      </c>
      <c r="CL105" s="155"/>
      <c r="CQ105" s="140">
        <v>170</v>
      </c>
      <c r="DA105" t="str">
        <f t="shared" si="84"/>
        <v/>
      </c>
      <c r="DB105" t="str">
        <f t="shared" si="68"/>
        <v/>
      </c>
      <c r="DC105" t="str">
        <f t="shared" si="69"/>
        <v/>
      </c>
      <c r="DD105" t="str">
        <f t="shared" si="70"/>
        <v/>
      </c>
      <c r="DE105" t="str">
        <f t="shared" si="71"/>
        <v/>
      </c>
      <c r="DF105" t="str">
        <f t="shared" si="85"/>
        <v/>
      </c>
      <c r="DG105" t="str">
        <f t="shared" si="72"/>
        <v/>
      </c>
      <c r="DH105" s="140" t="str">
        <f t="shared" si="89"/>
        <v/>
      </c>
      <c r="DI105" t="str">
        <f t="shared" si="86"/>
        <v/>
      </c>
      <c r="DK105" t="str">
        <f t="shared" si="74"/>
        <v/>
      </c>
      <c r="DM105" s="158"/>
      <c r="DR105">
        <f t="shared" si="87"/>
        <v>0</v>
      </c>
      <c r="DS105" t="e">
        <f t="shared" si="75"/>
        <v>#NUM!</v>
      </c>
      <c r="DT105">
        <v>104</v>
      </c>
      <c r="DV105" s="151" t="str">
        <f>IF($DK105="","",IF(VLOOKUP($DK105,'CR AP'!D$17:J$33,6,0)="",VLOOKUP($DK105,'CR AP'!D$17:J$33,4,0),VLOOKUP($DK105,'CR AP'!D$17:J$33,6,0)))</f>
        <v/>
      </c>
      <c r="DW105" s="151" t="str">
        <f>IF($DK105="","",IF(VLOOKUP($DK105,'CR AP'!D$17:M$33,5,0)="",VLOOKUP($DK105,'CR AP'!D$17:M$33,4,0),VLOOKUP($DK105,'CR AP'!D$17:M$33,5,0)))</f>
        <v/>
      </c>
      <c r="DX105" s="151" t="str">
        <f>IF('CR AP'!I110="Agrar Basis",DW105,DV105)</f>
        <v/>
      </c>
      <c r="ED105" s="151"/>
    </row>
    <row r="106" spans="1:134" x14ac:dyDescent="0.2">
      <c r="A106" s="140">
        <f t="shared" si="76"/>
        <v>1</v>
      </c>
      <c r="B106" s="140">
        <f>SUM(A$2:A106)</f>
        <v>105</v>
      </c>
      <c r="C106" s="140">
        <f t="shared" si="88"/>
        <v>105</v>
      </c>
      <c r="D106" s="140">
        <f>'CR AP'!A258</f>
        <v>0</v>
      </c>
      <c r="E106" s="140">
        <f>'CR AP'!B258</f>
        <v>0</v>
      </c>
      <c r="F106" s="144">
        <f>'CR AP'!D258</f>
        <v>0</v>
      </c>
      <c r="G106" s="144">
        <f>'CR AP'!E258</f>
        <v>0</v>
      </c>
      <c r="H106" s="144">
        <f>'CR AP'!F258</f>
        <v>0</v>
      </c>
      <c r="I106" s="144">
        <f>'CR AP'!G258</f>
        <v>0</v>
      </c>
      <c r="J106" s="153">
        <f>'CR AP'!H258</f>
        <v>0</v>
      </c>
      <c r="K106" s="144">
        <f>'CR AP'!I258</f>
        <v>0</v>
      </c>
      <c r="L106" s="153">
        <f>'CR AP'!J258</f>
        <v>0</v>
      </c>
      <c r="M106" s="140">
        <f t="shared" si="77"/>
        <v>0</v>
      </c>
      <c r="N106" s="140">
        <f t="shared" si="78"/>
        <v>0</v>
      </c>
      <c r="O106" s="140" t="e">
        <f t="shared" si="61"/>
        <v>#N/A</v>
      </c>
      <c r="P106" s="140" t="e">
        <f t="shared" si="62"/>
        <v>#N/A</v>
      </c>
      <c r="Q106" s="153">
        <f>'CR AP'!J258</f>
        <v>0</v>
      </c>
      <c r="R106" s="140">
        <f>'CR AP'!L258</f>
        <v>0</v>
      </c>
      <c r="S106" s="140">
        <f>'CR AP'!M258</f>
        <v>0</v>
      </c>
      <c r="AA106" s="142">
        <v>424</v>
      </c>
      <c r="AB106" s="142" t="s">
        <v>1508</v>
      </c>
      <c r="AC106" s="154">
        <v>424</v>
      </c>
      <c r="AD106" s="140">
        <v>447</v>
      </c>
      <c r="AE106" s="140">
        <v>1</v>
      </c>
      <c r="AF106" s="144">
        <v>447</v>
      </c>
      <c r="AG106" s="140" t="s">
        <v>1509</v>
      </c>
      <c r="BA106" s="140">
        <f t="shared" si="63"/>
        <v>105</v>
      </c>
      <c r="BB106" s="140">
        <f t="shared" si="45"/>
        <v>0</v>
      </c>
      <c r="BC106" s="140">
        <f t="shared" si="46"/>
        <v>0</v>
      </c>
      <c r="BD106" s="140">
        <f t="shared" si="47"/>
        <v>0</v>
      </c>
      <c r="BE106" s="140">
        <f t="shared" si="48"/>
        <v>0</v>
      </c>
      <c r="BF106" s="144">
        <f t="shared" si="49"/>
        <v>0</v>
      </c>
      <c r="BG106" s="140">
        <f t="shared" si="50"/>
        <v>0</v>
      </c>
      <c r="BH106" s="140">
        <f t="shared" si="51"/>
        <v>0</v>
      </c>
      <c r="BI106" s="140">
        <f t="shared" si="52"/>
        <v>0</v>
      </c>
      <c r="BJ106" s="140">
        <f t="shared" si="53"/>
        <v>0</v>
      </c>
      <c r="BK106" s="140">
        <f t="shared" si="54"/>
        <v>0</v>
      </c>
      <c r="BL106" s="140">
        <f t="shared" si="55"/>
        <v>0</v>
      </c>
      <c r="BM106" s="140" t="e">
        <f t="shared" si="56"/>
        <v>#N/A</v>
      </c>
      <c r="BN106" s="140" t="e">
        <f t="shared" si="57"/>
        <v>#N/A</v>
      </c>
      <c r="BO106" s="140">
        <f t="shared" si="58"/>
        <v>0</v>
      </c>
      <c r="BP106" s="140">
        <f t="shared" si="59"/>
        <v>0</v>
      </c>
      <c r="BQ106" s="140">
        <f t="shared" si="60"/>
        <v>0</v>
      </c>
      <c r="CA106" s="140" t="str">
        <f t="shared" si="64"/>
        <v/>
      </c>
      <c r="CB106" s="146" t="str">
        <f t="shared" si="79"/>
        <v/>
      </c>
      <c r="CC106" s="146" t="str">
        <f t="shared" si="80"/>
        <v/>
      </c>
      <c r="CD106" s="146" t="str">
        <f t="shared" si="81"/>
        <v/>
      </c>
      <c r="CE106" s="146" t="str">
        <f t="shared" si="82"/>
        <v/>
      </c>
      <c r="CF106" s="146" t="str">
        <f t="shared" si="83"/>
        <v/>
      </c>
      <c r="CG106" s="146" t="str">
        <f t="shared" si="65"/>
        <v/>
      </c>
      <c r="CH106" s="146" t="str">
        <f t="shared" si="66"/>
        <v/>
      </c>
      <c r="CI106" s="146" t="str">
        <f t="shared" si="67"/>
        <v/>
      </c>
      <c r="CL106" s="155"/>
      <c r="CQ106" s="140">
        <v>169</v>
      </c>
      <c r="DA106" t="str">
        <f t="shared" si="84"/>
        <v/>
      </c>
      <c r="DB106" t="str">
        <f t="shared" si="68"/>
        <v/>
      </c>
      <c r="DC106" t="str">
        <f t="shared" si="69"/>
        <v/>
      </c>
      <c r="DD106" t="str">
        <f t="shared" si="70"/>
        <v/>
      </c>
      <c r="DE106" t="str">
        <f t="shared" si="71"/>
        <v/>
      </c>
      <c r="DF106" t="str">
        <f t="shared" si="85"/>
        <v/>
      </c>
      <c r="DG106" t="str">
        <f t="shared" si="72"/>
        <v/>
      </c>
      <c r="DH106" s="140" t="str">
        <f t="shared" si="89"/>
        <v/>
      </c>
      <c r="DI106" t="str">
        <f t="shared" si="86"/>
        <v/>
      </c>
      <c r="DK106" t="str">
        <f t="shared" si="74"/>
        <v/>
      </c>
      <c r="DM106" s="158"/>
      <c r="DR106">
        <f t="shared" si="87"/>
        <v>0</v>
      </c>
      <c r="DS106" t="e">
        <f t="shared" si="75"/>
        <v>#NUM!</v>
      </c>
      <c r="DT106">
        <v>105</v>
      </c>
      <c r="DV106" s="151" t="str">
        <f>IF($DK106="","",IF(VLOOKUP($DK106,'CR AP'!D$17:J$33,6,0)="",VLOOKUP($DK106,'CR AP'!D$17:J$33,4,0),VLOOKUP($DK106,'CR AP'!D$17:J$33,6,0)))</f>
        <v/>
      </c>
      <c r="DW106" s="151" t="str">
        <f>IF($DK106="","",IF(VLOOKUP($DK106,'CR AP'!D$17:M$33,5,0)="",VLOOKUP($DK106,'CR AP'!D$17:M$33,4,0),VLOOKUP($DK106,'CR AP'!D$17:M$33,5,0)))</f>
        <v/>
      </c>
      <c r="DX106" s="151" t="str">
        <f>IF('CR AP'!I111="Agrar Basis",DW106,DV106)</f>
        <v/>
      </c>
      <c r="ED106" s="151"/>
    </row>
    <row r="107" spans="1:134" x14ac:dyDescent="0.2">
      <c r="A107" s="140">
        <f t="shared" si="76"/>
        <v>1</v>
      </c>
      <c r="B107" s="140">
        <f>SUM(A$2:A107)</f>
        <v>106</v>
      </c>
      <c r="C107" s="140">
        <f t="shared" si="88"/>
        <v>106</v>
      </c>
      <c r="D107" s="140">
        <f>'CR AP'!A259</f>
        <v>0</v>
      </c>
      <c r="E107" s="140">
        <f>'CR AP'!B259</f>
        <v>0</v>
      </c>
      <c r="F107" s="144">
        <f>'CR AP'!D259</f>
        <v>0</v>
      </c>
      <c r="G107" s="144">
        <f>'CR AP'!E259</f>
        <v>0</v>
      </c>
      <c r="H107" s="144">
        <f>'CR AP'!F259</f>
        <v>0</v>
      </c>
      <c r="I107" s="144">
        <f>'CR AP'!G259</f>
        <v>0</v>
      </c>
      <c r="J107" s="153">
        <f>'CR AP'!H259</f>
        <v>0</v>
      </c>
      <c r="K107" s="144">
        <f>'CR AP'!I259</f>
        <v>0</v>
      </c>
      <c r="L107" s="153">
        <f>'CR AP'!J259</f>
        <v>0</v>
      </c>
      <c r="M107" s="140">
        <f t="shared" si="77"/>
        <v>0</v>
      </c>
      <c r="N107" s="140">
        <f t="shared" si="78"/>
        <v>0</v>
      </c>
      <c r="O107" s="140" t="e">
        <f t="shared" si="61"/>
        <v>#N/A</v>
      </c>
      <c r="P107" s="140" t="e">
        <f t="shared" si="62"/>
        <v>#N/A</v>
      </c>
      <c r="Q107" s="153">
        <f>'CR AP'!J259</f>
        <v>0</v>
      </c>
      <c r="R107" s="140">
        <f>'CR AP'!L259</f>
        <v>0</v>
      </c>
      <c r="S107" s="140">
        <f>'CR AP'!M259</f>
        <v>0</v>
      </c>
      <c r="AA107" s="142">
        <v>425</v>
      </c>
      <c r="AB107" s="142" t="s">
        <v>1510</v>
      </c>
      <c r="AC107" s="154">
        <v>425</v>
      </c>
      <c r="AD107" s="140">
        <v>448</v>
      </c>
      <c r="AF107" s="144">
        <v>448</v>
      </c>
      <c r="AG107" s="140" t="s">
        <v>1511</v>
      </c>
      <c r="BA107" s="140">
        <f t="shared" si="63"/>
        <v>106</v>
      </c>
      <c r="BB107" s="140">
        <f t="shared" si="45"/>
        <v>0</v>
      </c>
      <c r="BC107" s="140">
        <f t="shared" si="46"/>
        <v>0</v>
      </c>
      <c r="BD107" s="140">
        <f t="shared" si="47"/>
        <v>0</v>
      </c>
      <c r="BE107" s="140">
        <f t="shared" si="48"/>
        <v>0</v>
      </c>
      <c r="BF107" s="144">
        <f t="shared" si="49"/>
        <v>0</v>
      </c>
      <c r="BG107" s="140">
        <f t="shared" si="50"/>
        <v>0</v>
      </c>
      <c r="BH107" s="140">
        <f t="shared" si="51"/>
        <v>0</v>
      </c>
      <c r="BI107" s="140">
        <f t="shared" si="52"/>
        <v>0</v>
      </c>
      <c r="BJ107" s="140">
        <f t="shared" si="53"/>
        <v>0</v>
      </c>
      <c r="BK107" s="140">
        <f t="shared" si="54"/>
        <v>0</v>
      </c>
      <c r="BL107" s="140">
        <f t="shared" si="55"/>
        <v>0</v>
      </c>
      <c r="BM107" s="140" t="e">
        <f t="shared" si="56"/>
        <v>#N/A</v>
      </c>
      <c r="BN107" s="140" t="e">
        <f t="shared" si="57"/>
        <v>#N/A</v>
      </c>
      <c r="BO107" s="140">
        <f t="shared" si="58"/>
        <v>0</v>
      </c>
      <c r="BP107" s="140">
        <f t="shared" si="59"/>
        <v>0</v>
      </c>
      <c r="BQ107" s="140">
        <f t="shared" si="60"/>
        <v>0</v>
      </c>
      <c r="CA107" s="140" t="str">
        <f t="shared" si="64"/>
        <v/>
      </c>
      <c r="CB107" s="146" t="str">
        <f t="shared" si="79"/>
        <v/>
      </c>
      <c r="CC107" s="146" t="str">
        <f t="shared" si="80"/>
        <v/>
      </c>
      <c r="CD107" s="146" t="str">
        <f t="shared" si="81"/>
        <v/>
      </c>
      <c r="CE107" s="146" t="str">
        <f t="shared" si="82"/>
        <v/>
      </c>
      <c r="CF107" s="146" t="str">
        <f t="shared" si="83"/>
        <v/>
      </c>
      <c r="CG107" s="146" t="str">
        <f t="shared" si="65"/>
        <v/>
      </c>
      <c r="CH107" s="146" t="str">
        <f t="shared" si="66"/>
        <v/>
      </c>
      <c r="CI107" s="146" t="str">
        <f t="shared" si="67"/>
        <v/>
      </c>
      <c r="CL107" s="155"/>
      <c r="CQ107" s="140">
        <v>168</v>
      </c>
      <c r="DA107" t="str">
        <f t="shared" si="84"/>
        <v/>
      </c>
      <c r="DB107" t="str">
        <f t="shared" si="68"/>
        <v/>
      </c>
      <c r="DC107" t="str">
        <f t="shared" si="69"/>
        <v/>
      </c>
      <c r="DD107" t="str">
        <f t="shared" si="70"/>
        <v/>
      </c>
      <c r="DE107" t="str">
        <f t="shared" si="71"/>
        <v/>
      </c>
      <c r="DF107" t="str">
        <f t="shared" si="85"/>
        <v/>
      </c>
      <c r="DG107" t="str">
        <f t="shared" si="72"/>
        <v/>
      </c>
      <c r="DH107" s="140" t="str">
        <f t="shared" si="89"/>
        <v/>
      </c>
      <c r="DI107" t="str">
        <f t="shared" si="86"/>
        <v/>
      </c>
      <c r="DK107" t="str">
        <f t="shared" si="74"/>
        <v/>
      </c>
      <c r="DM107" s="158"/>
      <c r="DR107">
        <f t="shared" si="87"/>
        <v>0</v>
      </c>
      <c r="DS107" t="e">
        <f t="shared" si="75"/>
        <v>#NUM!</v>
      </c>
      <c r="DT107">
        <v>106</v>
      </c>
      <c r="DV107" s="151" t="str">
        <f>IF($DK107="","",IF(VLOOKUP($DK107,'CR AP'!D$17:J$33,6,0)="",VLOOKUP($DK107,'CR AP'!D$17:J$33,4,0),VLOOKUP($DK107,'CR AP'!D$17:J$33,6,0)))</f>
        <v/>
      </c>
      <c r="DW107" s="151" t="str">
        <f>IF($DK107="","",IF(VLOOKUP($DK107,'CR AP'!D$17:M$33,5,0)="",VLOOKUP($DK107,'CR AP'!D$17:M$33,4,0),VLOOKUP($DK107,'CR AP'!D$17:M$33,5,0)))</f>
        <v/>
      </c>
      <c r="DX107" s="151" t="str">
        <f>IF('CR AP'!I112="Agrar Basis",DW107,DV107)</f>
        <v/>
      </c>
      <c r="ED107" s="151"/>
    </row>
    <row r="108" spans="1:134" x14ac:dyDescent="0.2">
      <c r="A108" s="140">
        <f t="shared" si="76"/>
        <v>1</v>
      </c>
      <c r="B108" s="140">
        <f>SUM(A$2:A108)</f>
        <v>107</v>
      </c>
      <c r="C108" s="140">
        <f t="shared" si="88"/>
        <v>107</v>
      </c>
      <c r="D108" s="140">
        <f>'CR AP'!A260</f>
        <v>0</v>
      </c>
      <c r="E108" s="140">
        <f>'CR AP'!B260</f>
        <v>0</v>
      </c>
      <c r="F108" s="144">
        <f>'CR AP'!D260</f>
        <v>0</v>
      </c>
      <c r="G108" s="144">
        <f>'CR AP'!E260</f>
        <v>0</v>
      </c>
      <c r="H108" s="144">
        <f>'CR AP'!F260</f>
        <v>0</v>
      </c>
      <c r="I108" s="144">
        <f>'CR AP'!G260</f>
        <v>0</v>
      </c>
      <c r="J108" s="153">
        <f>'CR AP'!H260</f>
        <v>0</v>
      </c>
      <c r="K108" s="144">
        <f>'CR AP'!I260</f>
        <v>0</v>
      </c>
      <c r="L108" s="153">
        <f>'CR AP'!J260</f>
        <v>0</v>
      </c>
      <c r="M108" s="140">
        <f t="shared" si="77"/>
        <v>0</v>
      </c>
      <c r="N108" s="140">
        <f t="shared" si="78"/>
        <v>0</v>
      </c>
      <c r="O108" s="140" t="e">
        <f t="shared" si="61"/>
        <v>#N/A</v>
      </c>
      <c r="P108" s="140" t="e">
        <f t="shared" si="62"/>
        <v>#N/A</v>
      </c>
      <c r="Q108" s="153">
        <f>'CR AP'!J260</f>
        <v>0</v>
      </c>
      <c r="R108" s="140">
        <f>'CR AP'!L260</f>
        <v>0</v>
      </c>
      <c r="S108" s="140">
        <f>'CR AP'!M260</f>
        <v>0</v>
      </c>
      <c r="AA108" s="142">
        <v>437</v>
      </c>
      <c r="AB108" s="142" t="s">
        <v>1512</v>
      </c>
      <c r="AC108" s="154">
        <v>437</v>
      </c>
      <c r="AD108" s="140">
        <v>449</v>
      </c>
      <c r="AF108" s="144">
        <v>449</v>
      </c>
      <c r="AG108" s="140" t="s">
        <v>1513</v>
      </c>
      <c r="BA108" s="140">
        <f t="shared" si="63"/>
        <v>107</v>
      </c>
      <c r="BB108" s="140">
        <f t="shared" si="45"/>
        <v>0</v>
      </c>
      <c r="BC108" s="140">
        <f t="shared" si="46"/>
        <v>0</v>
      </c>
      <c r="BD108" s="140">
        <f t="shared" si="47"/>
        <v>0</v>
      </c>
      <c r="BE108" s="140">
        <f t="shared" si="48"/>
        <v>0</v>
      </c>
      <c r="BF108" s="144">
        <f t="shared" si="49"/>
        <v>0</v>
      </c>
      <c r="BG108" s="140">
        <f t="shared" si="50"/>
        <v>0</v>
      </c>
      <c r="BH108" s="140">
        <f t="shared" si="51"/>
        <v>0</v>
      </c>
      <c r="BI108" s="140">
        <f t="shared" si="52"/>
        <v>0</v>
      </c>
      <c r="BJ108" s="140">
        <f t="shared" si="53"/>
        <v>0</v>
      </c>
      <c r="BK108" s="140">
        <f t="shared" si="54"/>
        <v>0</v>
      </c>
      <c r="BL108" s="140">
        <f t="shared" si="55"/>
        <v>0</v>
      </c>
      <c r="BM108" s="140" t="e">
        <f t="shared" si="56"/>
        <v>#N/A</v>
      </c>
      <c r="BN108" s="140" t="e">
        <f t="shared" si="57"/>
        <v>#N/A</v>
      </c>
      <c r="BO108" s="140">
        <f t="shared" si="58"/>
        <v>0</v>
      </c>
      <c r="BP108" s="140">
        <f t="shared" si="59"/>
        <v>0</v>
      </c>
      <c r="BQ108" s="140">
        <f t="shared" si="60"/>
        <v>0</v>
      </c>
      <c r="CA108" s="140" t="str">
        <f t="shared" si="64"/>
        <v/>
      </c>
      <c r="CB108" s="146" t="str">
        <f t="shared" si="79"/>
        <v/>
      </c>
      <c r="CC108" s="146" t="str">
        <f t="shared" si="80"/>
        <v/>
      </c>
      <c r="CD108" s="146" t="str">
        <f t="shared" si="81"/>
        <v/>
      </c>
      <c r="CE108" s="146" t="str">
        <f t="shared" si="82"/>
        <v/>
      </c>
      <c r="CF108" s="146" t="str">
        <f t="shared" si="83"/>
        <v/>
      </c>
      <c r="CG108" s="146" t="str">
        <f t="shared" si="65"/>
        <v/>
      </c>
      <c r="CH108" s="146" t="str">
        <f t="shared" si="66"/>
        <v/>
      </c>
      <c r="CI108" s="146" t="str">
        <f t="shared" si="67"/>
        <v/>
      </c>
      <c r="CL108" s="155"/>
      <c r="CQ108" s="140">
        <v>167</v>
      </c>
      <c r="DA108" t="str">
        <f t="shared" si="84"/>
        <v/>
      </c>
      <c r="DB108" t="str">
        <f t="shared" si="68"/>
        <v/>
      </c>
      <c r="DC108" t="str">
        <f t="shared" si="69"/>
        <v/>
      </c>
      <c r="DD108" t="str">
        <f t="shared" si="70"/>
        <v/>
      </c>
      <c r="DE108" t="str">
        <f t="shared" si="71"/>
        <v/>
      </c>
      <c r="DF108" t="str">
        <f t="shared" si="85"/>
        <v/>
      </c>
      <c r="DG108" t="str">
        <f t="shared" si="72"/>
        <v/>
      </c>
      <c r="DH108" s="140" t="str">
        <f t="shared" si="89"/>
        <v/>
      </c>
      <c r="DI108" t="str">
        <f t="shared" si="86"/>
        <v/>
      </c>
      <c r="DK108" t="str">
        <f t="shared" si="74"/>
        <v/>
      </c>
      <c r="DM108" s="158"/>
      <c r="DR108">
        <f t="shared" si="87"/>
        <v>0</v>
      </c>
      <c r="DS108" t="e">
        <f t="shared" si="75"/>
        <v>#NUM!</v>
      </c>
      <c r="DT108">
        <v>107</v>
      </c>
      <c r="DV108" s="151" t="str">
        <f>IF($DK108="","",IF(VLOOKUP($DK108,'CR AP'!D$17:J$33,6,0)="",VLOOKUP($DK108,'CR AP'!D$17:J$33,4,0),VLOOKUP($DK108,'CR AP'!D$17:J$33,6,0)))</f>
        <v/>
      </c>
      <c r="DW108" s="151" t="str">
        <f>IF($DK108="","",IF(VLOOKUP($DK108,'CR AP'!D$17:M$33,5,0)="",VLOOKUP($DK108,'CR AP'!D$17:M$33,4,0),VLOOKUP($DK108,'CR AP'!D$17:M$33,5,0)))</f>
        <v/>
      </c>
      <c r="DX108" s="151" t="str">
        <f>IF('CR AP'!I113="Agrar Basis",DW108,DV108)</f>
        <v/>
      </c>
      <c r="ED108" s="151"/>
    </row>
    <row r="109" spans="1:134" x14ac:dyDescent="0.2">
      <c r="A109" s="140">
        <f t="shared" si="76"/>
        <v>1</v>
      </c>
      <c r="B109" s="140">
        <f>SUM(A$2:A109)</f>
        <v>108</v>
      </c>
      <c r="C109" s="140">
        <f t="shared" si="88"/>
        <v>108</v>
      </c>
      <c r="D109" s="140">
        <f>'CR AP'!A261</f>
        <v>0</v>
      </c>
      <c r="E109" s="140">
        <f>'CR AP'!B261</f>
        <v>0</v>
      </c>
      <c r="F109" s="144">
        <f>'CR AP'!D261</f>
        <v>0</v>
      </c>
      <c r="G109" s="144">
        <f>'CR AP'!E261</f>
        <v>0</v>
      </c>
      <c r="H109" s="144">
        <f>'CR AP'!F261</f>
        <v>0</v>
      </c>
      <c r="I109" s="144">
        <f>'CR AP'!G261</f>
        <v>0</v>
      </c>
      <c r="J109" s="153">
        <f>'CR AP'!H261</f>
        <v>0</v>
      </c>
      <c r="K109" s="144">
        <f>'CR AP'!I261</f>
        <v>0</v>
      </c>
      <c r="L109" s="153">
        <f>'CR AP'!J261</f>
        <v>0</v>
      </c>
      <c r="M109" s="140">
        <f t="shared" si="77"/>
        <v>0</v>
      </c>
      <c r="N109" s="140">
        <f t="shared" si="78"/>
        <v>0</v>
      </c>
      <c r="O109" s="140" t="e">
        <f t="shared" si="61"/>
        <v>#N/A</v>
      </c>
      <c r="P109" s="140" t="e">
        <f t="shared" si="62"/>
        <v>#N/A</v>
      </c>
      <c r="Q109" s="153">
        <f>'CR AP'!J261</f>
        <v>0</v>
      </c>
      <c r="R109" s="140">
        <f>'CR AP'!L261</f>
        <v>0</v>
      </c>
      <c r="S109" s="140">
        <f>'CR AP'!M261</f>
        <v>0</v>
      </c>
      <c r="AA109" s="142">
        <v>440</v>
      </c>
      <c r="AB109" s="142" t="s">
        <v>1514</v>
      </c>
      <c r="AC109" s="154">
        <v>440</v>
      </c>
      <c r="AD109" s="140">
        <v>450</v>
      </c>
      <c r="AF109" s="144">
        <v>450</v>
      </c>
      <c r="AG109" s="140" t="s">
        <v>1515</v>
      </c>
      <c r="BA109" s="140">
        <f t="shared" si="63"/>
        <v>108</v>
      </c>
      <c r="BB109" s="140">
        <f t="shared" si="45"/>
        <v>0</v>
      </c>
      <c r="BC109" s="140">
        <f t="shared" si="46"/>
        <v>0</v>
      </c>
      <c r="BD109" s="140">
        <f t="shared" si="47"/>
        <v>0</v>
      </c>
      <c r="BE109" s="140">
        <f t="shared" si="48"/>
        <v>0</v>
      </c>
      <c r="BF109" s="144">
        <f t="shared" si="49"/>
        <v>0</v>
      </c>
      <c r="BG109" s="140">
        <f t="shared" si="50"/>
        <v>0</v>
      </c>
      <c r="BH109" s="140">
        <f t="shared" si="51"/>
        <v>0</v>
      </c>
      <c r="BI109" s="140">
        <f t="shared" si="52"/>
        <v>0</v>
      </c>
      <c r="BJ109" s="140">
        <f t="shared" si="53"/>
        <v>0</v>
      </c>
      <c r="BK109" s="140">
        <f t="shared" si="54"/>
        <v>0</v>
      </c>
      <c r="BL109" s="140">
        <f t="shared" si="55"/>
        <v>0</v>
      </c>
      <c r="BM109" s="140" t="e">
        <f t="shared" si="56"/>
        <v>#N/A</v>
      </c>
      <c r="BN109" s="140" t="e">
        <f t="shared" si="57"/>
        <v>#N/A</v>
      </c>
      <c r="BO109" s="140">
        <f t="shared" si="58"/>
        <v>0</v>
      </c>
      <c r="BP109" s="140">
        <f t="shared" si="59"/>
        <v>0</v>
      </c>
      <c r="BQ109" s="140">
        <f t="shared" si="60"/>
        <v>0</v>
      </c>
      <c r="CA109" s="140" t="str">
        <f t="shared" si="64"/>
        <v/>
      </c>
      <c r="CB109" s="146" t="str">
        <f t="shared" si="79"/>
        <v/>
      </c>
      <c r="CC109" s="146" t="str">
        <f t="shared" si="80"/>
        <v/>
      </c>
      <c r="CD109" s="146" t="str">
        <f t="shared" si="81"/>
        <v/>
      </c>
      <c r="CE109" s="146" t="str">
        <f t="shared" si="82"/>
        <v/>
      </c>
      <c r="CF109" s="146" t="str">
        <f t="shared" si="83"/>
        <v/>
      </c>
      <c r="CG109" s="146" t="str">
        <f t="shared" si="65"/>
        <v/>
      </c>
      <c r="CH109" s="146" t="str">
        <f t="shared" si="66"/>
        <v/>
      </c>
      <c r="CI109" s="146" t="str">
        <f t="shared" si="67"/>
        <v/>
      </c>
      <c r="CL109" s="155"/>
      <c r="CQ109" s="140">
        <v>166</v>
      </c>
      <c r="DA109" t="str">
        <f t="shared" si="84"/>
        <v/>
      </c>
      <c r="DB109" t="str">
        <f t="shared" si="68"/>
        <v/>
      </c>
      <c r="DC109" t="str">
        <f t="shared" si="69"/>
        <v/>
      </c>
      <c r="DD109" t="str">
        <f t="shared" si="70"/>
        <v/>
      </c>
      <c r="DE109" t="str">
        <f t="shared" si="71"/>
        <v/>
      </c>
      <c r="DF109" t="str">
        <f t="shared" si="85"/>
        <v/>
      </c>
      <c r="DG109" t="str">
        <f t="shared" si="72"/>
        <v/>
      </c>
      <c r="DH109" s="140" t="str">
        <f t="shared" si="89"/>
        <v/>
      </c>
      <c r="DI109" t="str">
        <f t="shared" si="86"/>
        <v/>
      </c>
      <c r="DK109" t="str">
        <f t="shared" si="74"/>
        <v/>
      </c>
      <c r="DM109" s="158"/>
      <c r="DR109">
        <f t="shared" si="87"/>
        <v>0</v>
      </c>
      <c r="DS109" t="e">
        <f t="shared" si="75"/>
        <v>#NUM!</v>
      </c>
      <c r="DT109">
        <v>108</v>
      </c>
      <c r="DV109" s="151" t="str">
        <f>IF($DK109="","",IF(VLOOKUP($DK109,'CR AP'!D$17:J$33,6,0)="",VLOOKUP($DK109,'CR AP'!D$17:J$33,4,0),VLOOKUP($DK109,'CR AP'!D$17:J$33,6,0)))</f>
        <v/>
      </c>
      <c r="DW109" s="151" t="str">
        <f>IF($DK109="","",IF(VLOOKUP($DK109,'CR AP'!D$17:M$33,5,0)="",VLOOKUP($DK109,'CR AP'!D$17:M$33,4,0),VLOOKUP($DK109,'CR AP'!D$17:M$33,5,0)))</f>
        <v/>
      </c>
      <c r="DX109" s="151" t="str">
        <f>IF('CR AP'!I114="Agrar Basis",DW109,DV109)</f>
        <v/>
      </c>
      <c r="ED109" s="151"/>
    </row>
    <row r="110" spans="1:134" x14ac:dyDescent="0.2">
      <c r="A110" s="140">
        <f t="shared" si="76"/>
        <v>1</v>
      </c>
      <c r="B110" s="140">
        <f>SUM(A$2:A110)</f>
        <v>109</v>
      </c>
      <c r="C110" s="140">
        <f t="shared" si="88"/>
        <v>109</v>
      </c>
      <c r="D110" s="140">
        <f>'CR AP'!A262</f>
        <v>0</v>
      </c>
      <c r="E110" s="140">
        <f>'CR AP'!B262</f>
        <v>0</v>
      </c>
      <c r="F110" s="144">
        <f>'CR AP'!D262</f>
        <v>0</v>
      </c>
      <c r="G110" s="144">
        <f>'CR AP'!E262</f>
        <v>0</v>
      </c>
      <c r="H110" s="144">
        <f>'CR AP'!F262</f>
        <v>0</v>
      </c>
      <c r="I110" s="144">
        <f>'CR AP'!G262</f>
        <v>0</v>
      </c>
      <c r="J110" s="153">
        <f>'CR AP'!H262</f>
        <v>0</v>
      </c>
      <c r="K110" s="144">
        <f>'CR AP'!I262</f>
        <v>0</v>
      </c>
      <c r="L110" s="153">
        <f>'CR AP'!J262</f>
        <v>0</v>
      </c>
      <c r="M110" s="140">
        <f t="shared" si="77"/>
        <v>0</v>
      </c>
      <c r="N110" s="140">
        <f t="shared" si="78"/>
        <v>0</v>
      </c>
      <c r="O110" s="140" t="e">
        <f t="shared" si="61"/>
        <v>#N/A</v>
      </c>
      <c r="P110" s="140" t="e">
        <f t="shared" si="62"/>
        <v>#N/A</v>
      </c>
      <c r="Q110" s="153">
        <f>'CR AP'!J262</f>
        <v>0</v>
      </c>
      <c r="R110" s="140">
        <f>'CR AP'!L262</f>
        <v>0</v>
      </c>
      <c r="S110" s="140">
        <f>'CR AP'!M262</f>
        <v>0</v>
      </c>
      <c r="AA110" s="142">
        <v>441</v>
      </c>
      <c r="AB110" s="142" t="s">
        <v>1516</v>
      </c>
      <c r="AC110" s="154">
        <v>441</v>
      </c>
      <c r="AD110" s="140">
        <v>453</v>
      </c>
      <c r="AF110" s="144">
        <v>453</v>
      </c>
      <c r="AG110" s="140" t="s">
        <v>54</v>
      </c>
      <c r="BA110" s="140">
        <f t="shared" si="63"/>
        <v>109</v>
      </c>
      <c r="BB110" s="140">
        <f t="shared" si="45"/>
        <v>0</v>
      </c>
      <c r="BC110" s="140">
        <f t="shared" si="46"/>
        <v>0</v>
      </c>
      <c r="BD110" s="140">
        <f t="shared" si="47"/>
        <v>0</v>
      </c>
      <c r="BE110" s="140">
        <f t="shared" si="48"/>
        <v>0</v>
      </c>
      <c r="BF110" s="144">
        <f t="shared" si="49"/>
        <v>0</v>
      </c>
      <c r="BG110" s="140">
        <f t="shared" si="50"/>
        <v>0</v>
      </c>
      <c r="BH110" s="140">
        <f t="shared" si="51"/>
        <v>0</v>
      </c>
      <c r="BI110" s="140">
        <f t="shared" si="52"/>
        <v>0</v>
      </c>
      <c r="BJ110" s="140">
        <f t="shared" si="53"/>
        <v>0</v>
      </c>
      <c r="BK110" s="140">
        <f t="shared" si="54"/>
        <v>0</v>
      </c>
      <c r="BL110" s="140">
        <f t="shared" si="55"/>
        <v>0</v>
      </c>
      <c r="BM110" s="140" t="e">
        <f t="shared" si="56"/>
        <v>#N/A</v>
      </c>
      <c r="BN110" s="140" t="e">
        <f t="shared" si="57"/>
        <v>#N/A</v>
      </c>
      <c r="BO110" s="140">
        <f t="shared" si="58"/>
        <v>0</v>
      </c>
      <c r="BP110" s="140">
        <f t="shared" si="59"/>
        <v>0</v>
      </c>
      <c r="BQ110" s="140">
        <f t="shared" si="60"/>
        <v>0</v>
      </c>
      <c r="CA110" s="140" t="str">
        <f t="shared" si="64"/>
        <v/>
      </c>
      <c r="CB110" s="146" t="str">
        <f t="shared" si="79"/>
        <v/>
      </c>
      <c r="CC110" s="146" t="str">
        <f t="shared" si="80"/>
        <v/>
      </c>
      <c r="CD110" s="146" t="str">
        <f t="shared" si="81"/>
        <v/>
      </c>
      <c r="CE110" s="146" t="str">
        <f t="shared" si="82"/>
        <v/>
      </c>
      <c r="CF110" s="146" t="str">
        <f t="shared" si="83"/>
        <v/>
      </c>
      <c r="CG110" s="146" t="str">
        <f t="shared" si="65"/>
        <v/>
      </c>
      <c r="CH110" s="146" t="str">
        <f t="shared" si="66"/>
        <v/>
      </c>
      <c r="CI110" s="146" t="str">
        <f t="shared" si="67"/>
        <v/>
      </c>
      <c r="CL110" s="155"/>
      <c r="CQ110" s="140">
        <v>165</v>
      </c>
      <c r="DA110" t="str">
        <f t="shared" si="84"/>
        <v/>
      </c>
      <c r="DB110" t="str">
        <f t="shared" si="68"/>
        <v/>
      </c>
      <c r="DC110" t="str">
        <f t="shared" si="69"/>
        <v/>
      </c>
      <c r="DD110" t="str">
        <f t="shared" si="70"/>
        <v/>
      </c>
      <c r="DE110" t="str">
        <f t="shared" si="71"/>
        <v/>
      </c>
      <c r="DF110" t="str">
        <f t="shared" si="85"/>
        <v/>
      </c>
      <c r="DG110" t="str">
        <f t="shared" si="72"/>
        <v/>
      </c>
      <c r="DH110" s="140" t="str">
        <f t="shared" si="89"/>
        <v/>
      </c>
      <c r="DI110" t="str">
        <f t="shared" si="86"/>
        <v/>
      </c>
      <c r="DK110" t="str">
        <f t="shared" si="74"/>
        <v/>
      </c>
      <c r="DM110" s="158"/>
      <c r="DR110">
        <f t="shared" si="87"/>
        <v>0</v>
      </c>
      <c r="DS110" t="e">
        <f t="shared" si="75"/>
        <v>#NUM!</v>
      </c>
      <c r="DT110">
        <v>109</v>
      </c>
      <c r="DV110" s="151" t="str">
        <f>IF($DK110="","",IF(VLOOKUP($DK110,'CR AP'!D$17:J$33,6,0)="",VLOOKUP($DK110,'CR AP'!D$17:J$33,4,0),VLOOKUP($DK110,'CR AP'!D$17:J$33,6,0)))</f>
        <v/>
      </c>
      <c r="DW110" s="151" t="str">
        <f>IF($DK110="","",IF(VLOOKUP($DK110,'CR AP'!D$17:M$33,5,0)="",VLOOKUP($DK110,'CR AP'!D$17:M$33,4,0),VLOOKUP($DK110,'CR AP'!D$17:M$33,5,0)))</f>
        <v/>
      </c>
      <c r="DX110" s="151" t="str">
        <f>IF('CR AP'!I115="Agrar Basis",DW110,DV110)</f>
        <v/>
      </c>
      <c r="ED110" s="151"/>
    </row>
    <row r="111" spans="1:134" x14ac:dyDescent="0.2">
      <c r="A111" s="140">
        <f t="shared" si="76"/>
        <v>1</v>
      </c>
      <c r="B111" s="140">
        <f>SUM(A$2:A111)</f>
        <v>110</v>
      </c>
      <c r="C111" s="140">
        <f t="shared" si="88"/>
        <v>110</v>
      </c>
      <c r="D111" s="140">
        <f>'CR AP'!A263</f>
        <v>0</v>
      </c>
      <c r="E111" s="140">
        <f>'CR AP'!B263</f>
        <v>0</v>
      </c>
      <c r="F111" s="144">
        <f>'CR AP'!D263</f>
        <v>0</v>
      </c>
      <c r="G111" s="144">
        <f>'CR AP'!E263</f>
        <v>0</v>
      </c>
      <c r="H111" s="144">
        <f>'CR AP'!F263</f>
        <v>0</v>
      </c>
      <c r="I111" s="144">
        <f>'CR AP'!G263</f>
        <v>0</v>
      </c>
      <c r="J111" s="153">
        <f>'CR AP'!H263</f>
        <v>0</v>
      </c>
      <c r="K111" s="144">
        <f>'CR AP'!I263</f>
        <v>0</v>
      </c>
      <c r="L111" s="153">
        <f>'CR AP'!J263</f>
        <v>0</v>
      </c>
      <c r="M111" s="140">
        <f t="shared" si="77"/>
        <v>0</v>
      </c>
      <c r="N111" s="140">
        <f t="shared" si="78"/>
        <v>0</v>
      </c>
      <c r="O111" s="140" t="e">
        <f t="shared" si="61"/>
        <v>#N/A</v>
      </c>
      <c r="P111" s="140" t="e">
        <f t="shared" si="62"/>
        <v>#N/A</v>
      </c>
      <c r="Q111" s="153">
        <f>'CR AP'!J263</f>
        <v>0</v>
      </c>
      <c r="R111" s="140">
        <f>'CR AP'!L263</f>
        <v>0</v>
      </c>
      <c r="S111" s="140">
        <f>'CR AP'!M263</f>
        <v>0</v>
      </c>
      <c r="AA111" s="142">
        <v>445</v>
      </c>
      <c r="AB111" s="142" t="s">
        <v>1517</v>
      </c>
      <c r="AC111" s="154">
        <v>445</v>
      </c>
      <c r="AD111" s="140">
        <v>454</v>
      </c>
      <c r="AF111" s="144">
        <v>454</v>
      </c>
      <c r="AG111" s="140" t="s">
        <v>145</v>
      </c>
      <c r="BA111" s="140">
        <f t="shared" si="63"/>
        <v>110</v>
      </c>
      <c r="BB111" s="140">
        <f t="shared" si="45"/>
        <v>0</v>
      </c>
      <c r="BC111" s="140">
        <f t="shared" si="46"/>
        <v>0</v>
      </c>
      <c r="BD111" s="140">
        <f t="shared" si="47"/>
        <v>0</v>
      </c>
      <c r="BE111" s="140">
        <f t="shared" si="48"/>
        <v>0</v>
      </c>
      <c r="BF111" s="144">
        <f t="shared" si="49"/>
        <v>0</v>
      </c>
      <c r="BG111" s="140">
        <f t="shared" si="50"/>
        <v>0</v>
      </c>
      <c r="BH111" s="140">
        <f t="shared" si="51"/>
        <v>0</v>
      </c>
      <c r="BI111" s="140">
        <f t="shared" si="52"/>
        <v>0</v>
      </c>
      <c r="BJ111" s="140">
        <f t="shared" si="53"/>
        <v>0</v>
      </c>
      <c r="BK111" s="140">
        <f t="shared" si="54"/>
        <v>0</v>
      </c>
      <c r="BL111" s="140">
        <f t="shared" si="55"/>
        <v>0</v>
      </c>
      <c r="BM111" s="140" t="e">
        <f t="shared" si="56"/>
        <v>#N/A</v>
      </c>
      <c r="BN111" s="140" t="e">
        <f t="shared" si="57"/>
        <v>#N/A</v>
      </c>
      <c r="BO111" s="140">
        <f t="shared" si="58"/>
        <v>0</v>
      </c>
      <c r="BP111" s="140">
        <f t="shared" si="59"/>
        <v>0</v>
      </c>
      <c r="BQ111" s="140">
        <f t="shared" si="60"/>
        <v>0</v>
      </c>
      <c r="CA111" s="140" t="str">
        <f t="shared" si="64"/>
        <v/>
      </c>
      <c r="CB111" s="146" t="str">
        <f t="shared" si="79"/>
        <v/>
      </c>
      <c r="CC111" s="146" t="str">
        <f t="shared" si="80"/>
        <v/>
      </c>
      <c r="CD111" s="146" t="str">
        <f t="shared" si="81"/>
        <v/>
      </c>
      <c r="CE111" s="146" t="str">
        <f t="shared" si="82"/>
        <v/>
      </c>
      <c r="CF111" s="146" t="str">
        <f t="shared" si="83"/>
        <v/>
      </c>
      <c r="CG111" s="146" t="str">
        <f t="shared" si="65"/>
        <v/>
      </c>
      <c r="CH111" s="146" t="str">
        <f t="shared" si="66"/>
        <v/>
      </c>
      <c r="CI111" s="146" t="str">
        <f t="shared" si="67"/>
        <v/>
      </c>
      <c r="CL111" s="155"/>
      <c r="CQ111" s="140">
        <v>164</v>
      </c>
      <c r="DA111" t="str">
        <f t="shared" si="84"/>
        <v/>
      </c>
      <c r="DB111" t="str">
        <f t="shared" si="68"/>
        <v/>
      </c>
      <c r="DC111" t="str">
        <f t="shared" si="69"/>
        <v/>
      </c>
      <c r="DD111" t="str">
        <f t="shared" si="70"/>
        <v/>
      </c>
      <c r="DE111" t="str">
        <f t="shared" si="71"/>
        <v/>
      </c>
      <c r="DF111" t="str">
        <f t="shared" si="85"/>
        <v/>
      </c>
      <c r="DG111" t="str">
        <f t="shared" si="72"/>
        <v/>
      </c>
      <c r="DH111" s="140" t="str">
        <f t="shared" si="89"/>
        <v/>
      </c>
      <c r="DI111" t="str">
        <f t="shared" si="86"/>
        <v/>
      </c>
      <c r="DK111" t="str">
        <f t="shared" si="74"/>
        <v/>
      </c>
      <c r="DM111" s="158"/>
      <c r="DR111">
        <f t="shared" si="87"/>
        <v>0</v>
      </c>
      <c r="DS111" t="e">
        <f t="shared" si="75"/>
        <v>#NUM!</v>
      </c>
      <c r="DT111">
        <v>110</v>
      </c>
      <c r="DV111" s="151" t="str">
        <f>IF($DK111="","",IF(VLOOKUP($DK111,'CR AP'!D$17:J$33,6,0)="",VLOOKUP($DK111,'CR AP'!D$17:J$33,4,0),VLOOKUP($DK111,'CR AP'!D$17:J$33,6,0)))</f>
        <v/>
      </c>
      <c r="DW111" s="151" t="str">
        <f>IF($DK111="","",IF(VLOOKUP($DK111,'CR AP'!D$17:M$33,5,0)="",VLOOKUP($DK111,'CR AP'!D$17:M$33,4,0),VLOOKUP($DK111,'CR AP'!D$17:M$33,5,0)))</f>
        <v/>
      </c>
      <c r="DX111" s="151" t="str">
        <f>IF('CR AP'!I116="Agrar Basis",DW111,DV111)</f>
        <v/>
      </c>
      <c r="ED111" s="151"/>
    </row>
    <row r="112" spans="1:134" x14ac:dyDescent="0.2">
      <c r="A112" s="140">
        <f t="shared" si="76"/>
        <v>1</v>
      </c>
      <c r="B112" s="140">
        <f>SUM(A$2:A112)</f>
        <v>111</v>
      </c>
      <c r="C112" s="140">
        <f t="shared" si="88"/>
        <v>111</v>
      </c>
      <c r="D112" s="140">
        <f>'CR AP'!A264</f>
        <v>0</v>
      </c>
      <c r="E112" s="140">
        <f>'CR AP'!B264</f>
        <v>0</v>
      </c>
      <c r="F112" s="144">
        <f>'CR AP'!D264</f>
        <v>0</v>
      </c>
      <c r="G112" s="144">
        <f>'CR AP'!E264</f>
        <v>0</v>
      </c>
      <c r="H112" s="144">
        <f>'CR AP'!F264</f>
        <v>0</v>
      </c>
      <c r="I112" s="144">
        <f>'CR AP'!G264</f>
        <v>0</v>
      </c>
      <c r="J112" s="153">
        <f>'CR AP'!H264</f>
        <v>0</v>
      </c>
      <c r="K112" s="144">
        <f>'CR AP'!I264</f>
        <v>0</v>
      </c>
      <c r="L112" s="153">
        <f>'CR AP'!J264</f>
        <v>0</v>
      </c>
      <c r="M112" s="140">
        <f t="shared" si="77"/>
        <v>0</v>
      </c>
      <c r="N112" s="140">
        <f t="shared" si="78"/>
        <v>0</v>
      </c>
      <c r="O112" s="140" t="e">
        <f t="shared" si="61"/>
        <v>#N/A</v>
      </c>
      <c r="P112" s="140" t="e">
        <f t="shared" si="62"/>
        <v>#N/A</v>
      </c>
      <c r="Q112" s="153">
        <f>'CR AP'!J264</f>
        <v>0</v>
      </c>
      <c r="R112" s="140">
        <f>'CR AP'!L264</f>
        <v>0</v>
      </c>
      <c r="S112" s="140">
        <f>'CR AP'!M264</f>
        <v>0</v>
      </c>
      <c r="AA112" s="142">
        <v>446</v>
      </c>
      <c r="AB112" s="142" t="s">
        <v>1518</v>
      </c>
      <c r="AC112" s="154">
        <v>446</v>
      </c>
      <c r="AD112" s="140">
        <v>466</v>
      </c>
      <c r="AF112" s="144">
        <v>466</v>
      </c>
      <c r="AG112" s="140" t="s">
        <v>90</v>
      </c>
      <c r="BA112" s="140">
        <f t="shared" si="63"/>
        <v>111</v>
      </c>
      <c r="BB112" s="140">
        <f t="shared" si="45"/>
        <v>0</v>
      </c>
      <c r="BC112" s="140">
        <f t="shared" si="46"/>
        <v>0</v>
      </c>
      <c r="BD112" s="140">
        <f t="shared" si="47"/>
        <v>0</v>
      </c>
      <c r="BE112" s="140">
        <f t="shared" si="48"/>
        <v>0</v>
      </c>
      <c r="BF112" s="144">
        <f t="shared" si="49"/>
        <v>0</v>
      </c>
      <c r="BG112" s="140">
        <f t="shared" si="50"/>
        <v>0</v>
      </c>
      <c r="BH112" s="140">
        <f t="shared" si="51"/>
        <v>0</v>
      </c>
      <c r="BI112" s="140">
        <f t="shared" si="52"/>
        <v>0</v>
      </c>
      <c r="BJ112" s="140">
        <f t="shared" si="53"/>
        <v>0</v>
      </c>
      <c r="BK112" s="140">
        <f t="shared" si="54"/>
        <v>0</v>
      </c>
      <c r="BL112" s="140">
        <f t="shared" si="55"/>
        <v>0</v>
      </c>
      <c r="BM112" s="140" t="e">
        <f t="shared" si="56"/>
        <v>#N/A</v>
      </c>
      <c r="BN112" s="140" t="e">
        <f t="shared" si="57"/>
        <v>#N/A</v>
      </c>
      <c r="BO112" s="140">
        <f t="shared" si="58"/>
        <v>0</v>
      </c>
      <c r="BP112" s="140">
        <f t="shared" si="59"/>
        <v>0</v>
      </c>
      <c r="BQ112" s="140">
        <f t="shared" si="60"/>
        <v>0</v>
      </c>
      <c r="CA112" s="140" t="str">
        <f t="shared" si="64"/>
        <v/>
      </c>
      <c r="CB112" s="146" t="str">
        <f t="shared" si="79"/>
        <v/>
      </c>
      <c r="CC112" s="146" t="str">
        <f t="shared" si="80"/>
        <v/>
      </c>
      <c r="CD112" s="146" t="str">
        <f t="shared" si="81"/>
        <v/>
      </c>
      <c r="CE112" s="146" t="str">
        <f t="shared" si="82"/>
        <v/>
      </c>
      <c r="CF112" s="146" t="str">
        <f t="shared" si="83"/>
        <v/>
      </c>
      <c r="CG112" s="146" t="str">
        <f t="shared" si="65"/>
        <v/>
      </c>
      <c r="CH112" s="146" t="str">
        <f t="shared" si="66"/>
        <v/>
      </c>
      <c r="CI112" s="146" t="str">
        <f t="shared" si="67"/>
        <v/>
      </c>
      <c r="CL112" s="155"/>
      <c r="CQ112" s="140">
        <v>163</v>
      </c>
      <c r="DA112" t="str">
        <f t="shared" si="84"/>
        <v/>
      </c>
      <c r="DB112" t="str">
        <f t="shared" si="68"/>
        <v/>
      </c>
      <c r="DC112" t="str">
        <f t="shared" si="69"/>
        <v/>
      </c>
      <c r="DD112" t="str">
        <f t="shared" si="70"/>
        <v/>
      </c>
      <c r="DE112" t="str">
        <f t="shared" si="71"/>
        <v/>
      </c>
      <c r="DF112" t="str">
        <f t="shared" si="85"/>
        <v/>
      </c>
      <c r="DG112" t="str">
        <f t="shared" si="72"/>
        <v/>
      </c>
      <c r="DH112" s="140" t="str">
        <f t="shared" si="89"/>
        <v/>
      </c>
      <c r="DI112" t="str">
        <f t="shared" si="86"/>
        <v/>
      </c>
      <c r="DK112" t="str">
        <f t="shared" si="74"/>
        <v/>
      </c>
      <c r="DM112" s="158"/>
      <c r="DR112">
        <f t="shared" si="87"/>
        <v>0</v>
      </c>
      <c r="DS112" t="e">
        <f t="shared" si="75"/>
        <v>#NUM!</v>
      </c>
      <c r="DT112">
        <v>111</v>
      </c>
      <c r="DV112" s="151" t="str">
        <f>IF($DK112="","",IF(VLOOKUP($DK112,'CR AP'!D$17:J$33,6,0)="",VLOOKUP($DK112,'CR AP'!D$17:J$33,4,0),VLOOKUP($DK112,'CR AP'!D$17:J$33,6,0)))</f>
        <v/>
      </c>
      <c r="DW112" s="151" t="str">
        <f>IF($DK112="","",IF(VLOOKUP($DK112,'CR AP'!D$17:M$33,5,0)="",VLOOKUP($DK112,'CR AP'!D$17:M$33,4,0),VLOOKUP($DK112,'CR AP'!D$17:M$33,5,0)))</f>
        <v/>
      </c>
      <c r="DX112" s="151" t="str">
        <f>IF('CR AP'!I117="Agrar Basis",DW112,DV112)</f>
        <v/>
      </c>
      <c r="ED112" s="151"/>
    </row>
    <row r="113" spans="1:134" x14ac:dyDescent="0.2">
      <c r="A113" s="140">
        <f t="shared" si="76"/>
        <v>1</v>
      </c>
      <c r="B113" s="140">
        <f>SUM(A$2:A113)</f>
        <v>112</v>
      </c>
      <c r="C113" s="140">
        <f t="shared" si="88"/>
        <v>112</v>
      </c>
      <c r="D113" s="140">
        <f>'CR AP'!A265</f>
        <v>0</v>
      </c>
      <c r="E113" s="140">
        <f>'CR AP'!B265</f>
        <v>0</v>
      </c>
      <c r="F113" s="144">
        <f>'CR AP'!D265</f>
        <v>0</v>
      </c>
      <c r="G113" s="144">
        <f>'CR AP'!E265</f>
        <v>0</v>
      </c>
      <c r="H113" s="144">
        <f>'CR AP'!F265</f>
        <v>0</v>
      </c>
      <c r="I113" s="144">
        <f>'CR AP'!G265</f>
        <v>0</v>
      </c>
      <c r="J113" s="153">
        <f>'CR AP'!H265</f>
        <v>0</v>
      </c>
      <c r="K113" s="144">
        <f>'CR AP'!I265</f>
        <v>0</v>
      </c>
      <c r="L113" s="153">
        <f>'CR AP'!J265</f>
        <v>0</v>
      </c>
      <c r="M113" s="140">
        <f t="shared" si="77"/>
        <v>0</v>
      </c>
      <c r="N113" s="140">
        <f t="shared" si="78"/>
        <v>0</v>
      </c>
      <c r="O113" s="140" t="e">
        <f t="shared" si="61"/>
        <v>#N/A</v>
      </c>
      <c r="P113" s="140" t="e">
        <f t="shared" si="62"/>
        <v>#N/A</v>
      </c>
      <c r="Q113" s="153">
        <f>'CR AP'!J265</f>
        <v>0</v>
      </c>
      <c r="R113" s="140">
        <f>'CR AP'!L265</f>
        <v>0</v>
      </c>
      <c r="S113" s="140">
        <f>'CR AP'!M265</f>
        <v>0</v>
      </c>
      <c r="AA113" s="142">
        <v>447</v>
      </c>
      <c r="AB113" s="142" t="s">
        <v>1519</v>
      </c>
      <c r="AC113" s="154">
        <v>447</v>
      </c>
      <c r="AD113" s="140">
        <v>478</v>
      </c>
      <c r="AF113" s="144">
        <v>478</v>
      </c>
      <c r="AG113" s="140" t="s">
        <v>1520</v>
      </c>
      <c r="BA113" s="140">
        <f t="shared" si="63"/>
        <v>112</v>
      </c>
      <c r="BB113" s="140">
        <f t="shared" si="45"/>
        <v>0</v>
      </c>
      <c r="BC113" s="140">
        <f t="shared" si="46"/>
        <v>0</v>
      </c>
      <c r="BD113" s="140">
        <f t="shared" si="47"/>
        <v>0</v>
      </c>
      <c r="BE113" s="140">
        <f t="shared" si="48"/>
        <v>0</v>
      </c>
      <c r="BF113" s="144">
        <f t="shared" si="49"/>
        <v>0</v>
      </c>
      <c r="BG113" s="140">
        <f t="shared" si="50"/>
        <v>0</v>
      </c>
      <c r="BH113" s="140">
        <f t="shared" si="51"/>
        <v>0</v>
      </c>
      <c r="BI113" s="140">
        <f t="shared" si="52"/>
        <v>0</v>
      </c>
      <c r="BJ113" s="140">
        <f t="shared" si="53"/>
        <v>0</v>
      </c>
      <c r="BK113" s="140">
        <f t="shared" si="54"/>
        <v>0</v>
      </c>
      <c r="BL113" s="140">
        <f t="shared" si="55"/>
        <v>0</v>
      </c>
      <c r="BM113" s="140" t="e">
        <f t="shared" si="56"/>
        <v>#N/A</v>
      </c>
      <c r="BN113" s="140" t="e">
        <f t="shared" si="57"/>
        <v>#N/A</v>
      </c>
      <c r="BO113" s="140">
        <f t="shared" si="58"/>
        <v>0</v>
      </c>
      <c r="BP113" s="140">
        <f t="shared" si="59"/>
        <v>0</v>
      </c>
      <c r="BQ113" s="140">
        <f t="shared" si="60"/>
        <v>0</v>
      </c>
      <c r="CA113" s="140" t="str">
        <f t="shared" si="64"/>
        <v/>
      </c>
      <c r="CB113" s="146" t="str">
        <f t="shared" si="79"/>
        <v/>
      </c>
      <c r="CC113" s="146" t="str">
        <f t="shared" si="80"/>
        <v/>
      </c>
      <c r="CD113" s="146" t="str">
        <f t="shared" si="81"/>
        <v/>
      </c>
      <c r="CE113" s="146" t="str">
        <f t="shared" si="82"/>
        <v/>
      </c>
      <c r="CF113" s="146" t="str">
        <f t="shared" si="83"/>
        <v/>
      </c>
      <c r="CG113" s="146" t="str">
        <f t="shared" si="65"/>
        <v/>
      </c>
      <c r="CH113" s="146" t="str">
        <f t="shared" si="66"/>
        <v/>
      </c>
      <c r="CI113" s="146" t="str">
        <f t="shared" si="67"/>
        <v/>
      </c>
      <c r="CL113" s="155"/>
      <c r="CQ113" s="140">
        <v>162</v>
      </c>
      <c r="DA113" t="str">
        <f t="shared" si="84"/>
        <v/>
      </c>
      <c r="DB113" t="str">
        <f t="shared" si="68"/>
        <v/>
      </c>
      <c r="DC113" t="str">
        <f t="shared" si="69"/>
        <v/>
      </c>
      <c r="DD113" t="str">
        <f t="shared" si="70"/>
        <v/>
      </c>
      <c r="DE113" t="str">
        <f t="shared" si="71"/>
        <v/>
      </c>
      <c r="DF113" t="str">
        <f t="shared" si="85"/>
        <v/>
      </c>
      <c r="DG113" t="str">
        <f t="shared" si="72"/>
        <v/>
      </c>
      <c r="DH113" s="140" t="str">
        <f t="shared" si="89"/>
        <v/>
      </c>
      <c r="DI113" t="str">
        <f t="shared" si="86"/>
        <v/>
      </c>
      <c r="DK113" t="str">
        <f t="shared" si="74"/>
        <v/>
      </c>
      <c r="DM113" s="158"/>
      <c r="DR113">
        <f t="shared" si="87"/>
        <v>0</v>
      </c>
      <c r="DS113" t="e">
        <f t="shared" si="75"/>
        <v>#NUM!</v>
      </c>
      <c r="DT113">
        <v>112</v>
      </c>
      <c r="DV113" s="151" t="str">
        <f>IF($DK113="","",IF(VLOOKUP($DK113,'CR AP'!D$17:J$33,6,0)="",VLOOKUP($DK113,'CR AP'!D$17:J$33,4,0),VLOOKUP($DK113,'CR AP'!D$17:J$33,6,0)))</f>
        <v/>
      </c>
      <c r="DW113" s="151" t="str">
        <f>IF($DK113="","",IF(VLOOKUP($DK113,'CR AP'!D$17:M$33,5,0)="",VLOOKUP($DK113,'CR AP'!D$17:M$33,4,0),VLOOKUP($DK113,'CR AP'!D$17:M$33,5,0)))</f>
        <v/>
      </c>
      <c r="DX113" s="151" t="str">
        <f>IF('CR AP'!I118="Agrar Basis",DW113,DV113)</f>
        <v/>
      </c>
      <c r="ED113" s="151"/>
    </row>
    <row r="114" spans="1:134" x14ac:dyDescent="0.2">
      <c r="A114" s="140">
        <f t="shared" si="76"/>
        <v>1</v>
      </c>
      <c r="B114" s="140">
        <f>SUM(A$2:A114)</f>
        <v>113</v>
      </c>
      <c r="C114" s="140">
        <f t="shared" si="88"/>
        <v>113</v>
      </c>
      <c r="D114" s="140">
        <f>'CR AP'!A266</f>
        <v>0</v>
      </c>
      <c r="E114" s="140">
        <f>'CR AP'!B266</f>
        <v>0</v>
      </c>
      <c r="F114" s="144">
        <f>'CR AP'!D266</f>
        <v>0</v>
      </c>
      <c r="G114" s="144">
        <f>'CR AP'!E266</f>
        <v>0</v>
      </c>
      <c r="H114" s="144">
        <f>'CR AP'!F266</f>
        <v>0</v>
      </c>
      <c r="I114" s="144">
        <f>'CR AP'!G266</f>
        <v>0</v>
      </c>
      <c r="J114" s="153">
        <f>'CR AP'!H266</f>
        <v>0</v>
      </c>
      <c r="K114" s="144">
        <f>'CR AP'!I266</f>
        <v>0</v>
      </c>
      <c r="L114" s="153">
        <f>'CR AP'!J266</f>
        <v>0</v>
      </c>
      <c r="M114" s="140">
        <f t="shared" si="77"/>
        <v>0</v>
      </c>
      <c r="N114" s="140">
        <f t="shared" si="78"/>
        <v>0</v>
      </c>
      <c r="O114" s="140" t="e">
        <f t="shared" si="61"/>
        <v>#N/A</v>
      </c>
      <c r="P114" s="140" t="e">
        <f t="shared" si="62"/>
        <v>#N/A</v>
      </c>
      <c r="Q114" s="153">
        <f>'CR AP'!J266</f>
        <v>0</v>
      </c>
      <c r="R114" s="140">
        <f>'CR AP'!L266</f>
        <v>0</v>
      </c>
      <c r="S114" s="140">
        <f>'CR AP'!M266</f>
        <v>0</v>
      </c>
      <c r="AA114" s="142">
        <v>448</v>
      </c>
      <c r="AB114" s="142" t="s">
        <v>1521</v>
      </c>
      <c r="AC114" s="154">
        <v>448</v>
      </c>
      <c r="AD114" s="140">
        <v>479</v>
      </c>
      <c r="AF114" s="144">
        <v>479</v>
      </c>
      <c r="AG114" s="140" t="s">
        <v>86</v>
      </c>
      <c r="BA114" s="140">
        <f t="shared" si="63"/>
        <v>113</v>
      </c>
      <c r="BB114" s="140">
        <f t="shared" si="45"/>
        <v>0</v>
      </c>
      <c r="BC114" s="140">
        <f t="shared" si="46"/>
        <v>0</v>
      </c>
      <c r="BD114" s="140">
        <f t="shared" si="47"/>
        <v>0</v>
      </c>
      <c r="BE114" s="140">
        <f t="shared" si="48"/>
        <v>0</v>
      </c>
      <c r="BF114" s="144">
        <f t="shared" si="49"/>
        <v>0</v>
      </c>
      <c r="BG114" s="140">
        <f t="shared" si="50"/>
        <v>0</v>
      </c>
      <c r="BH114" s="140">
        <f t="shared" si="51"/>
        <v>0</v>
      </c>
      <c r="BI114" s="140">
        <f t="shared" si="52"/>
        <v>0</v>
      </c>
      <c r="BJ114" s="140">
        <f t="shared" si="53"/>
        <v>0</v>
      </c>
      <c r="BK114" s="140">
        <f t="shared" si="54"/>
        <v>0</v>
      </c>
      <c r="BL114" s="140">
        <f t="shared" si="55"/>
        <v>0</v>
      </c>
      <c r="BM114" s="140" t="e">
        <f t="shared" si="56"/>
        <v>#N/A</v>
      </c>
      <c r="BN114" s="140" t="e">
        <f t="shared" si="57"/>
        <v>#N/A</v>
      </c>
      <c r="BO114" s="140">
        <f t="shared" si="58"/>
        <v>0</v>
      </c>
      <c r="BP114" s="140">
        <f t="shared" si="59"/>
        <v>0</v>
      </c>
      <c r="BQ114" s="140">
        <f t="shared" si="60"/>
        <v>0</v>
      </c>
      <c r="CA114" s="140" t="str">
        <f t="shared" si="64"/>
        <v/>
      </c>
      <c r="CB114" s="146" t="str">
        <f t="shared" si="79"/>
        <v/>
      </c>
      <c r="CC114" s="146" t="str">
        <f t="shared" si="80"/>
        <v/>
      </c>
      <c r="CD114" s="146" t="str">
        <f t="shared" si="81"/>
        <v/>
      </c>
      <c r="CE114" s="146" t="str">
        <f t="shared" si="82"/>
        <v/>
      </c>
      <c r="CF114" s="146" t="str">
        <f t="shared" si="83"/>
        <v/>
      </c>
      <c r="CG114" s="146" t="str">
        <f t="shared" si="65"/>
        <v/>
      </c>
      <c r="CH114" s="146" t="str">
        <f t="shared" si="66"/>
        <v/>
      </c>
      <c r="CI114" s="146" t="str">
        <f t="shared" si="67"/>
        <v/>
      </c>
      <c r="CL114" s="155"/>
      <c r="CQ114" s="140">
        <v>161</v>
      </c>
      <c r="DA114" t="str">
        <f t="shared" si="84"/>
        <v/>
      </c>
      <c r="DB114" t="str">
        <f t="shared" si="68"/>
        <v/>
      </c>
      <c r="DC114" t="str">
        <f t="shared" si="69"/>
        <v/>
      </c>
      <c r="DD114" t="str">
        <f t="shared" si="70"/>
        <v/>
      </c>
      <c r="DE114" t="str">
        <f t="shared" si="71"/>
        <v/>
      </c>
      <c r="DF114" t="str">
        <f t="shared" si="85"/>
        <v/>
      </c>
      <c r="DG114" t="str">
        <f t="shared" si="72"/>
        <v/>
      </c>
      <c r="DH114" s="140" t="str">
        <f t="shared" si="89"/>
        <v/>
      </c>
      <c r="DI114" t="str">
        <f t="shared" si="86"/>
        <v/>
      </c>
      <c r="DK114" t="str">
        <f t="shared" si="74"/>
        <v/>
      </c>
      <c r="DM114" s="158"/>
      <c r="DR114">
        <f t="shared" si="87"/>
        <v>0</v>
      </c>
      <c r="DS114" t="e">
        <f t="shared" si="75"/>
        <v>#NUM!</v>
      </c>
      <c r="DT114">
        <v>113</v>
      </c>
      <c r="DV114" s="151" t="str">
        <f>IF($DK114="","",IF(VLOOKUP($DK114,'CR AP'!D$17:J$33,6,0)="",VLOOKUP($DK114,'CR AP'!D$17:J$33,4,0),VLOOKUP($DK114,'CR AP'!D$17:J$33,6,0)))</f>
        <v/>
      </c>
      <c r="DW114" s="151" t="str">
        <f>IF($DK114="","",IF(VLOOKUP($DK114,'CR AP'!D$17:M$33,5,0)="",VLOOKUP($DK114,'CR AP'!D$17:M$33,4,0),VLOOKUP($DK114,'CR AP'!D$17:M$33,5,0)))</f>
        <v/>
      </c>
      <c r="DX114" s="151" t="str">
        <f>IF('CR AP'!I119="Agrar Basis",DW114,DV114)</f>
        <v/>
      </c>
      <c r="ED114" s="151"/>
    </row>
    <row r="115" spans="1:134" x14ac:dyDescent="0.2">
      <c r="A115" s="140">
        <f t="shared" si="76"/>
        <v>1</v>
      </c>
      <c r="B115" s="140">
        <f>SUM(A$2:A115)</f>
        <v>114</v>
      </c>
      <c r="C115" s="140">
        <f t="shared" si="88"/>
        <v>114</v>
      </c>
      <c r="D115" s="140">
        <f>'CR AP'!A267</f>
        <v>0</v>
      </c>
      <c r="E115" s="140">
        <f>'CR AP'!B267</f>
        <v>0</v>
      </c>
      <c r="F115" s="144">
        <f>'CR AP'!D267</f>
        <v>0</v>
      </c>
      <c r="G115" s="144">
        <f>'CR AP'!E267</f>
        <v>0</v>
      </c>
      <c r="H115" s="144">
        <f>'CR AP'!F267</f>
        <v>0</v>
      </c>
      <c r="I115" s="144">
        <f>'CR AP'!G267</f>
        <v>0</v>
      </c>
      <c r="J115" s="153">
        <f>'CR AP'!H267</f>
        <v>0</v>
      </c>
      <c r="K115" s="144">
        <f>'CR AP'!I267</f>
        <v>0</v>
      </c>
      <c r="L115" s="153">
        <f>'CR AP'!J267</f>
        <v>0</v>
      </c>
      <c r="M115" s="140">
        <f t="shared" si="77"/>
        <v>0</v>
      </c>
      <c r="N115" s="140">
        <f t="shared" si="78"/>
        <v>0</v>
      </c>
      <c r="O115" s="140" t="e">
        <f t="shared" si="61"/>
        <v>#N/A</v>
      </c>
      <c r="P115" s="140" t="e">
        <f t="shared" si="62"/>
        <v>#N/A</v>
      </c>
      <c r="Q115" s="153">
        <f>'CR AP'!J267</f>
        <v>0</v>
      </c>
      <c r="R115" s="140">
        <f>'CR AP'!L267</f>
        <v>0</v>
      </c>
      <c r="S115" s="140">
        <f>'CR AP'!M267</f>
        <v>0</v>
      </c>
      <c r="AA115" s="142">
        <v>449</v>
      </c>
      <c r="AB115" s="142" t="s">
        <v>1522</v>
      </c>
      <c r="AC115" s="154">
        <v>449</v>
      </c>
      <c r="AD115" s="140">
        <v>482</v>
      </c>
      <c r="AE115" s="140">
        <v>3</v>
      </c>
      <c r="AF115" s="144">
        <v>482</v>
      </c>
      <c r="AG115" s="140" t="s">
        <v>1523</v>
      </c>
      <c r="BA115" s="140">
        <f t="shared" si="63"/>
        <v>114</v>
      </c>
      <c r="BB115" s="140">
        <f t="shared" si="45"/>
        <v>0</v>
      </c>
      <c r="BC115" s="140">
        <f t="shared" si="46"/>
        <v>0</v>
      </c>
      <c r="BD115" s="140">
        <f t="shared" si="47"/>
        <v>0</v>
      </c>
      <c r="BE115" s="140">
        <f t="shared" si="48"/>
        <v>0</v>
      </c>
      <c r="BF115" s="144">
        <f t="shared" si="49"/>
        <v>0</v>
      </c>
      <c r="BG115" s="140">
        <f t="shared" si="50"/>
        <v>0</v>
      </c>
      <c r="BH115" s="140">
        <f t="shared" si="51"/>
        <v>0</v>
      </c>
      <c r="BI115" s="140">
        <f t="shared" si="52"/>
        <v>0</v>
      </c>
      <c r="BJ115" s="140">
        <f t="shared" si="53"/>
        <v>0</v>
      </c>
      <c r="BK115" s="140">
        <f t="shared" si="54"/>
        <v>0</v>
      </c>
      <c r="BL115" s="140">
        <f t="shared" si="55"/>
        <v>0</v>
      </c>
      <c r="BM115" s="140" t="e">
        <f t="shared" si="56"/>
        <v>#N/A</v>
      </c>
      <c r="BN115" s="140" t="e">
        <f t="shared" si="57"/>
        <v>#N/A</v>
      </c>
      <c r="BO115" s="140">
        <f t="shared" si="58"/>
        <v>0</v>
      </c>
      <c r="BP115" s="140">
        <f t="shared" si="59"/>
        <v>0</v>
      </c>
      <c r="BQ115" s="140">
        <f t="shared" si="60"/>
        <v>0</v>
      </c>
      <c r="CA115" s="140" t="str">
        <f t="shared" si="64"/>
        <v/>
      </c>
      <c r="CB115" s="146" t="str">
        <f t="shared" si="79"/>
        <v/>
      </c>
      <c r="CC115" s="146" t="str">
        <f t="shared" si="80"/>
        <v/>
      </c>
      <c r="CD115" s="146" t="str">
        <f t="shared" si="81"/>
        <v/>
      </c>
      <c r="CE115" s="146" t="str">
        <f t="shared" si="82"/>
        <v/>
      </c>
      <c r="CF115" s="146" t="str">
        <f t="shared" si="83"/>
        <v/>
      </c>
      <c r="CG115" s="146" t="str">
        <f t="shared" si="65"/>
        <v/>
      </c>
      <c r="CH115" s="146" t="str">
        <f t="shared" si="66"/>
        <v/>
      </c>
      <c r="CI115" s="146" t="str">
        <f t="shared" si="67"/>
        <v/>
      </c>
      <c r="CL115" s="155"/>
      <c r="CQ115" s="140">
        <v>160</v>
      </c>
      <c r="DA115" t="str">
        <f t="shared" si="84"/>
        <v/>
      </c>
      <c r="DB115" t="str">
        <f t="shared" si="68"/>
        <v/>
      </c>
      <c r="DC115" t="str">
        <f t="shared" si="69"/>
        <v/>
      </c>
      <c r="DD115" t="str">
        <f t="shared" si="70"/>
        <v/>
      </c>
      <c r="DE115" t="str">
        <f t="shared" si="71"/>
        <v/>
      </c>
      <c r="DF115" t="str">
        <f t="shared" si="85"/>
        <v/>
      </c>
      <c r="DG115" t="str">
        <f t="shared" si="72"/>
        <v/>
      </c>
      <c r="DH115" s="140" t="str">
        <f t="shared" si="89"/>
        <v/>
      </c>
      <c r="DI115" t="str">
        <f t="shared" si="86"/>
        <v/>
      </c>
      <c r="DK115" t="str">
        <f t="shared" si="74"/>
        <v/>
      </c>
      <c r="DM115" s="158"/>
      <c r="DR115">
        <f t="shared" si="87"/>
        <v>0</v>
      </c>
      <c r="DS115" t="e">
        <f t="shared" si="75"/>
        <v>#NUM!</v>
      </c>
      <c r="DT115">
        <v>114</v>
      </c>
      <c r="DV115" s="151" t="str">
        <f>IF($DK115="","",IF(VLOOKUP($DK115,'CR AP'!D$17:J$33,6,0)="",VLOOKUP($DK115,'CR AP'!D$17:J$33,4,0),VLOOKUP($DK115,'CR AP'!D$17:J$33,6,0)))</f>
        <v/>
      </c>
      <c r="DW115" s="151" t="str">
        <f>IF($DK115="","",IF(VLOOKUP($DK115,'CR AP'!D$17:M$33,5,0)="",VLOOKUP($DK115,'CR AP'!D$17:M$33,4,0),VLOOKUP($DK115,'CR AP'!D$17:M$33,5,0)))</f>
        <v/>
      </c>
      <c r="DX115" s="151" t="str">
        <f>IF('CR AP'!I120="Agrar Basis",DW115,DV115)</f>
        <v/>
      </c>
      <c r="ED115" s="151"/>
    </row>
    <row r="116" spans="1:134" x14ac:dyDescent="0.2">
      <c r="A116" s="140">
        <f t="shared" si="76"/>
        <v>1</v>
      </c>
      <c r="B116" s="140">
        <f>SUM(A$2:A116)</f>
        <v>115</v>
      </c>
      <c r="C116" s="140">
        <f t="shared" si="88"/>
        <v>115</v>
      </c>
      <c r="D116" s="140">
        <f>'CR AP'!A268</f>
        <v>0</v>
      </c>
      <c r="E116" s="140">
        <f>'CR AP'!B268</f>
        <v>0</v>
      </c>
      <c r="F116" s="144">
        <f>'CR AP'!D268</f>
        <v>0</v>
      </c>
      <c r="G116" s="144">
        <f>'CR AP'!E268</f>
        <v>0</v>
      </c>
      <c r="H116" s="144">
        <f>'CR AP'!F268</f>
        <v>0</v>
      </c>
      <c r="I116" s="144">
        <f>'CR AP'!G268</f>
        <v>0</v>
      </c>
      <c r="J116" s="153">
        <f>'CR AP'!H268</f>
        <v>0</v>
      </c>
      <c r="K116" s="144">
        <f>'CR AP'!I268</f>
        <v>0</v>
      </c>
      <c r="L116" s="153">
        <f>'CR AP'!J268</f>
        <v>0</v>
      </c>
      <c r="M116" s="140">
        <f t="shared" si="77"/>
        <v>0</v>
      </c>
      <c r="N116" s="140">
        <f t="shared" si="78"/>
        <v>0</v>
      </c>
      <c r="O116" s="140" t="e">
        <f t="shared" si="61"/>
        <v>#N/A</v>
      </c>
      <c r="P116" s="140" t="e">
        <f t="shared" si="62"/>
        <v>#N/A</v>
      </c>
      <c r="Q116" s="153">
        <f>'CR AP'!J268</f>
        <v>0</v>
      </c>
      <c r="R116" s="140">
        <f>'CR AP'!L268</f>
        <v>0</v>
      </c>
      <c r="S116" s="140">
        <f>'CR AP'!M268</f>
        <v>0</v>
      </c>
      <c r="AA116" s="142">
        <v>450</v>
      </c>
      <c r="AB116" s="142" t="s">
        <v>1524</v>
      </c>
      <c r="AC116" s="154">
        <v>450</v>
      </c>
      <c r="AD116" s="140">
        <v>483</v>
      </c>
      <c r="AF116" s="144">
        <v>483</v>
      </c>
      <c r="AG116" s="140" t="s">
        <v>50</v>
      </c>
      <c r="BA116" s="140">
        <f t="shared" si="63"/>
        <v>115</v>
      </c>
      <c r="BB116" s="140">
        <f t="shared" si="45"/>
        <v>0</v>
      </c>
      <c r="BC116" s="140">
        <f t="shared" si="46"/>
        <v>0</v>
      </c>
      <c r="BD116" s="140">
        <f t="shared" si="47"/>
        <v>0</v>
      </c>
      <c r="BE116" s="140">
        <f t="shared" si="48"/>
        <v>0</v>
      </c>
      <c r="BF116" s="144">
        <f t="shared" si="49"/>
        <v>0</v>
      </c>
      <c r="BG116" s="140">
        <f t="shared" si="50"/>
        <v>0</v>
      </c>
      <c r="BH116" s="140">
        <f t="shared" si="51"/>
        <v>0</v>
      </c>
      <c r="BI116" s="140">
        <f t="shared" si="52"/>
        <v>0</v>
      </c>
      <c r="BJ116" s="140">
        <f t="shared" si="53"/>
        <v>0</v>
      </c>
      <c r="BK116" s="140">
        <f t="shared" si="54"/>
        <v>0</v>
      </c>
      <c r="BL116" s="140">
        <f t="shared" si="55"/>
        <v>0</v>
      </c>
      <c r="BM116" s="140" t="e">
        <f t="shared" si="56"/>
        <v>#N/A</v>
      </c>
      <c r="BN116" s="140" t="e">
        <f t="shared" si="57"/>
        <v>#N/A</v>
      </c>
      <c r="BO116" s="140">
        <f t="shared" si="58"/>
        <v>0</v>
      </c>
      <c r="BP116" s="140">
        <f t="shared" si="59"/>
        <v>0</v>
      </c>
      <c r="BQ116" s="140">
        <f t="shared" si="60"/>
        <v>0</v>
      </c>
      <c r="CA116" s="140" t="str">
        <f t="shared" si="64"/>
        <v/>
      </c>
      <c r="CB116" s="146" t="str">
        <f t="shared" si="79"/>
        <v/>
      </c>
      <c r="CC116" s="146" t="str">
        <f t="shared" si="80"/>
        <v/>
      </c>
      <c r="CD116" s="146" t="str">
        <f t="shared" si="81"/>
        <v/>
      </c>
      <c r="CE116" s="146" t="str">
        <f t="shared" si="82"/>
        <v/>
      </c>
      <c r="CF116" s="146" t="str">
        <f t="shared" si="83"/>
        <v/>
      </c>
      <c r="CG116" s="146" t="str">
        <f t="shared" si="65"/>
        <v/>
      </c>
      <c r="CH116" s="146" t="str">
        <f t="shared" si="66"/>
        <v/>
      </c>
      <c r="CI116" s="146" t="str">
        <f t="shared" si="67"/>
        <v/>
      </c>
      <c r="CL116" s="155"/>
      <c r="CQ116" s="140">
        <v>159</v>
      </c>
      <c r="DA116" t="str">
        <f t="shared" si="84"/>
        <v/>
      </c>
      <c r="DB116" t="str">
        <f t="shared" si="68"/>
        <v/>
      </c>
      <c r="DC116" t="str">
        <f t="shared" si="69"/>
        <v/>
      </c>
      <c r="DD116" t="str">
        <f t="shared" si="70"/>
        <v/>
      </c>
      <c r="DE116" t="str">
        <f t="shared" si="71"/>
        <v/>
      </c>
      <c r="DF116" t="str">
        <f t="shared" si="85"/>
        <v/>
      </c>
      <c r="DG116" t="str">
        <f t="shared" si="72"/>
        <v/>
      </c>
      <c r="DH116" s="140" t="str">
        <f t="shared" si="89"/>
        <v/>
      </c>
      <c r="DI116" t="str">
        <f t="shared" si="86"/>
        <v/>
      </c>
      <c r="DK116" t="str">
        <f t="shared" si="74"/>
        <v/>
      </c>
      <c r="DM116" s="158"/>
      <c r="DR116">
        <f t="shared" si="87"/>
        <v>0</v>
      </c>
      <c r="DS116" t="e">
        <f t="shared" si="75"/>
        <v>#NUM!</v>
      </c>
      <c r="DT116">
        <v>115</v>
      </c>
      <c r="DV116" s="151" t="str">
        <f>IF($DK116="","",IF(VLOOKUP($DK116,'CR AP'!D$17:J$33,6,0)="",VLOOKUP($DK116,'CR AP'!D$17:J$33,4,0),VLOOKUP($DK116,'CR AP'!D$17:J$33,6,0)))</f>
        <v/>
      </c>
      <c r="DW116" s="151" t="str">
        <f>IF($DK116="","",IF(VLOOKUP($DK116,'CR AP'!D$17:M$33,5,0)="",VLOOKUP($DK116,'CR AP'!D$17:M$33,4,0),VLOOKUP($DK116,'CR AP'!D$17:M$33,5,0)))</f>
        <v/>
      </c>
      <c r="DX116" s="151" t="str">
        <f>IF('CR AP'!I121="Agrar Basis",DW116,DV116)</f>
        <v/>
      </c>
      <c r="ED116" s="151"/>
    </row>
    <row r="117" spans="1:134" x14ac:dyDescent="0.2">
      <c r="A117" s="140">
        <f t="shared" si="76"/>
        <v>1</v>
      </c>
      <c r="B117" s="140">
        <f>SUM(A$2:A117)</f>
        <v>116</v>
      </c>
      <c r="C117" s="140">
        <f t="shared" si="88"/>
        <v>116</v>
      </c>
      <c r="D117" s="140">
        <f>'CR AP'!A269</f>
        <v>0</v>
      </c>
      <c r="E117" s="140">
        <f>'CR AP'!B269</f>
        <v>0</v>
      </c>
      <c r="F117" s="144">
        <f>'CR AP'!D269</f>
        <v>0</v>
      </c>
      <c r="G117" s="144">
        <f>'CR AP'!E269</f>
        <v>0</v>
      </c>
      <c r="H117" s="144">
        <f>'CR AP'!F269</f>
        <v>0</v>
      </c>
      <c r="I117" s="144">
        <f>'CR AP'!G269</f>
        <v>0</v>
      </c>
      <c r="J117" s="153">
        <f>'CR AP'!H269</f>
        <v>0</v>
      </c>
      <c r="K117" s="144">
        <f>'CR AP'!I269</f>
        <v>0</v>
      </c>
      <c r="L117" s="153">
        <f>'CR AP'!J269</f>
        <v>0</v>
      </c>
      <c r="M117" s="140">
        <f t="shared" si="77"/>
        <v>0</v>
      </c>
      <c r="N117" s="140">
        <f t="shared" si="78"/>
        <v>0</v>
      </c>
      <c r="O117" s="140" t="e">
        <f t="shared" si="61"/>
        <v>#N/A</v>
      </c>
      <c r="P117" s="140" t="e">
        <f t="shared" si="62"/>
        <v>#N/A</v>
      </c>
      <c r="Q117" s="153">
        <f>'CR AP'!J269</f>
        <v>0</v>
      </c>
      <c r="R117" s="140">
        <f>'CR AP'!L269</f>
        <v>0</v>
      </c>
      <c r="S117" s="140">
        <f>'CR AP'!M269</f>
        <v>0</v>
      </c>
      <c r="AA117" s="142">
        <v>453</v>
      </c>
      <c r="AB117" s="142" t="s">
        <v>1525</v>
      </c>
      <c r="AC117" s="154">
        <v>453</v>
      </c>
      <c r="AD117" s="140">
        <v>484</v>
      </c>
      <c r="AF117" s="144">
        <v>484</v>
      </c>
      <c r="AG117" s="140" t="s">
        <v>116</v>
      </c>
      <c r="BA117" s="140">
        <f t="shared" si="63"/>
        <v>116</v>
      </c>
      <c r="BB117" s="140">
        <f t="shared" si="45"/>
        <v>0</v>
      </c>
      <c r="BC117" s="140">
        <f t="shared" si="46"/>
        <v>0</v>
      </c>
      <c r="BD117" s="140">
        <f t="shared" si="47"/>
        <v>0</v>
      </c>
      <c r="BE117" s="140">
        <f t="shared" si="48"/>
        <v>0</v>
      </c>
      <c r="BF117" s="144">
        <f t="shared" si="49"/>
        <v>0</v>
      </c>
      <c r="BG117" s="140">
        <f t="shared" si="50"/>
        <v>0</v>
      </c>
      <c r="BH117" s="140">
        <f t="shared" si="51"/>
        <v>0</v>
      </c>
      <c r="BI117" s="140">
        <f t="shared" si="52"/>
        <v>0</v>
      </c>
      <c r="BJ117" s="140">
        <f t="shared" si="53"/>
        <v>0</v>
      </c>
      <c r="BK117" s="140">
        <f t="shared" si="54"/>
        <v>0</v>
      </c>
      <c r="BL117" s="140">
        <f t="shared" si="55"/>
        <v>0</v>
      </c>
      <c r="BM117" s="140" t="e">
        <f t="shared" si="56"/>
        <v>#N/A</v>
      </c>
      <c r="BN117" s="140" t="e">
        <f t="shared" si="57"/>
        <v>#N/A</v>
      </c>
      <c r="BO117" s="140">
        <f t="shared" si="58"/>
        <v>0</v>
      </c>
      <c r="BP117" s="140">
        <f t="shared" si="59"/>
        <v>0</v>
      </c>
      <c r="BQ117" s="140">
        <f t="shared" si="60"/>
        <v>0</v>
      </c>
      <c r="CA117" s="140" t="str">
        <f t="shared" si="64"/>
        <v/>
      </c>
      <c r="CB117" s="146" t="str">
        <f t="shared" si="79"/>
        <v/>
      </c>
      <c r="CC117" s="146" t="str">
        <f t="shared" si="80"/>
        <v/>
      </c>
      <c r="CD117" s="146" t="str">
        <f t="shared" si="81"/>
        <v/>
      </c>
      <c r="CE117" s="146" t="str">
        <f t="shared" si="82"/>
        <v/>
      </c>
      <c r="CF117" s="146" t="str">
        <f t="shared" si="83"/>
        <v/>
      </c>
      <c r="CG117" s="146" t="str">
        <f t="shared" si="65"/>
        <v/>
      </c>
      <c r="CH117" s="146" t="str">
        <f t="shared" si="66"/>
        <v/>
      </c>
      <c r="CI117" s="146" t="str">
        <f t="shared" si="67"/>
        <v/>
      </c>
      <c r="CL117" s="155"/>
      <c r="CQ117" s="140">
        <v>158</v>
      </c>
      <c r="DA117" t="str">
        <f t="shared" si="84"/>
        <v/>
      </c>
      <c r="DB117" t="str">
        <f t="shared" si="68"/>
        <v/>
      </c>
      <c r="DC117" t="str">
        <f t="shared" si="69"/>
        <v/>
      </c>
      <c r="DD117" t="str">
        <f t="shared" si="70"/>
        <v/>
      </c>
      <c r="DE117" t="str">
        <f t="shared" si="71"/>
        <v/>
      </c>
      <c r="DF117" t="str">
        <f t="shared" si="85"/>
        <v/>
      </c>
      <c r="DG117" t="str">
        <f t="shared" si="72"/>
        <v/>
      </c>
      <c r="DH117" s="140" t="str">
        <f t="shared" si="89"/>
        <v/>
      </c>
      <c r="DI117" t="str">
        <f t="shared" si="86"/>
        <v/>
      </c>
      <c r="DK117" t="str">
        <f t="shared" si="74"/>
        <v/>
      </c>
      <c r="DM117" s="158"/>
      <c r="DR117">
        <f t="shared" si="87"/>
        <v>0</v>
      </c>
      <c r="DS117" t="e">
        <f t="shared" si="75"/>
        <v>#NUM!</v>
      </c>
      <c r="DT117">
        <v>116</v>
      </c>
      <c r="DV117" s="151" t="str">
        <f>IF($DK117="","",IF(VLOOKUP($DK117,'CR AP'!D$17:J$33,6,0)="",VLOOKUP($DK117,'CR AP'!D$17:J$33,4,0),VLOOKUP($DK117,'CR AP'!D$17:J$33,6,0)))</f>
        <v/>
      </c>
      <c r="DW117" s="151" t="str">
        <f>IF($DK117="","",IF(VLOOKUP($DK117,'CR AP'!D$17:M$33,5,0)="",VLOOKUP($DK117,'CR AP'!D$17:M$33,4,0),VLOOKUP($DK117,'CR AP'!D$17:M$33,5,0)))</f>
        <v/>
      </c>
      <c r="DX117" s="151" t="str">
        <f>IF('CR AP'!I122="Agrar Basis",DW117,DV117)</f>
        <v/>
      </c>
      <c r="ED117" s="151"/>
    </row>
    <row r="118" spans="1:134" x14ac:dyDescent="0.2">
      <c r="A118" s="140">
        <f t="shared" si="76"/>
        <v>1</v>
      </c>
      <c r="B118" s="140">
        <f>SUM(A$2:A118)</f>
        <v>117</v>
      </c>
      <c r="C118" s="140">
        <f t="shared" si="88"/>
        <v>117</v>
      </c>
      <c r="D118" s="140">
        <f>'CR AP'!A270</f>
        <v>0</v>
      </c>
      <c r="E118" s="140">
        <f>'CR AP'!B270</f>
        <v>0</v>
      </c>
      <c r="F118" s="144">
        <f>'CR AP'!D270</f>
        <v>0</v>
      </c>
      <c r="G118" s="144">
        <f>'CR AP'!E270</f>
        <v>0</v>
      </c>
      <c r="H118" s="144">
        <f>'CR AP'!F270</f>
        <v>0</v>
      </c>
      <c r="I118" s="144">
        <f>'CR AP'!G270</f>
        <v>0</v>
      </c>
      <c r="J118" s="153">
        <f>'CR AP'!H270</f>
        <v>0</v>
      </c>
      <c r="K118" s="144">
        <f>'CR AP'!I270</f>
        <v>0</v>
      </c>
      <c r="L118" s="153">
        <f>'CR AP'!J270</f>
        <v>0</v>
      </c>
      <c r="M118" s="140">
        <f t="shared" si="77"/>
        <v>0</v>
      </c>
      <c r="N118" s="140">
        <f t="shared" si="78"/>
        <v>0</v>
      </c>
      <c r="O118" s="140" t="e">
        <f t="shared" si="61"/>
        <v>#N/A</v>
      </c>
      <c r="P118" s="140" t="e">
        <f t="shared" si="62"/>
        <v>#N/A</v>
      </c>
      <c r="Q118" s="153">
        <f>'CR AP'!J270</f>
        <v>0</v>
      </c>
      <c r="R118" s="140">
        <f>'CR AP'!L270</f>
        <v>0</v>
      </c>
      <c r="S118" s="140">
        <f>'CR AP'!M270</f>
        <v>0</v>
      </c>
      <c r="AA118" s="142">
        <v>454</v>
      </c>
      <c r="AB118" s="142" t="s">
        <v>145</v>
      </c>
      <c r="AC118" s="154">
        <v>454</v>
      </c>
      <c r="AD118" s="140">
        <v>485</v>
      </c>
      <c r="AF118" s="144">
        <v>485</v>
      </c>
      <c r="AG118" s="140" t="s">
        <v>112</v>
      </c>
      <c r="BA118" s="140">
        <f t="shared" si="63"/>
        <v>117</v>
      </c>
      <c r="BB118" s="140">
        <f t="shared" si="45"/>
        <v>0</v>
      </c>
      <c r="BC118" s="140">
        <f t="shared" si="46"/>
        <v>0</v>
      </c>
      <c r="BD118" s="140">
        <f t="shared" si="47"/>
        <v>0</v>
      </c>
      <c r="BE118" s="140">
        <f t="shared" si="48"/>
        <v>0</v>
      </c>
      <c r="BF118" s="144">
        <f t="shared" si="49"/>
        <v>0</v>
      </c>
      <c r="BG118" s="140">
        <f t="shared" si="50"/>
        <v>0</v>
      </c>
      <c r="BH118" s="140">
        <f t="shared" si="51"/>
        <v>0</v>
      </c>
      <c r="BI118" s="140">
        <f t="shared" si="52"/>
        <v>0</v>
      </c>
      <c r="BJ118" s="140">
        <f t="shared" si="53"/>
        <v>0</v>
      </c>
      <c r="BK118" s="140">
        <f t="shared" si="54"/>
        <v>0</v>
      </c>
      <c r="BL118" s="140">
        <f t="shared" si="55"/>
        <v>0</v>
      </c>
      <c r="BM118" s="140" t="e">
        <f t="shared" si="56"/>
        <v>#N/A</v>
      </c>
      <c r="BN118" s="140" t="e">
        <f t="shared" si="57"/>
        <v>#N/A</v>
      </c>
      <c r="BO118" s="140">
        <f t="shared" si="58"/>
        <v>0</v>
      </c>
      <c r="BP118" s="140">
        <f t="shared" si="59"/>
        <v>0</v>
      </c>
      <c r="BQ118" s="140">
        <f t="shared" si="60"/>
        <v>0</v>
      </c>
      <c r="CA118" s="140" t="str">
        <f t="shared" si="64"/>
        <v/>
      </c>
      <c r="CB118" s="146" t="str">
        <f t="shared" si="79"/>
        <v/>
      </c>
      <c r="CC118" s="146" t="str">
        <f t="shared" si="80"/>
        <v/>
      </c>
      <c r="CD118" s="146" t="str">
        <f t="shared" si="81"/>
        <v/>
      </c>
      <c r="CE118" s="146" t="str">
        <f t="shared" si="82"/>
        <v/>
      </c>
      <c r="CF118" s="146" t="str">
        <f t="shared" si="83"/>
        <v/>
      </c>
      <c r="CG118" s="146" t="str">
        <f t="shared" si="65"/>
        <v/>
      </c>
      <c r="CH118" s="146" t="str">
        <f t="shared" si="66"/>
        <v/>
      </c>
      <c r="CI118" s="146" t="str">
        <f t="shared" si="67"/>
        <v/>
      </c>
      <c r="CL118" s="155"/>
      <c r="CQ118" s="140">
        <v>157</v>
      </c>
      <c r="DA118" t="str">
        <f t="shared" si="84"/>
        <v/>
      </c>
      <c r="DB118" t="str">
        <f t="shared" si="68"/>
        <v/>
      </c>
      <c r="DC118" t="str">
        <f t="shared" si="69"/>
        <v/>
      </c>
      <c r="DD118" t="str">
        <f t="shared" si="70"/>
        <v/>
      </c>
      <c r="DE118" t="str">
        <f t="shared" si="71"/>
        <v/>
      </c>
      <c r="DF118" t="str">
        <f t="shared" si="85"/>
        <v/>
      </c>
      <c r="DG118" t="str">
        <f t="shared" si="72"/>
        <v/>
      </c>
      <c r="DH118" s="140" t="str">
        <f t="shared" si="89"/>
        <v/>
      </c>
      <c r="DI118" t="str">
        <f t="shared" si="86"/>
        <v/>
      </c>
      <c r="DK118" t="str">
        <f t="shared" si="74"/>
        <v/>
      </c>
      <c r="DM118" s="158"/>
      <c r="DR118">
        <f t="shared" si="87"/>
        <v>0</v>
      </c>
      <c r="DS118" t="e">
        <f t="shared" si="75"/>
        <v>#NUM!</v>
      </c>
      <c r="DT118">
        <v>117</v>
      </c>
      <c r="DV118" s="151" t="str">
        <f>IF($DK118="","",IF(VLOOKUP($DK118,'CR AP'!D$17:J$33,6,0)="",VLOOKUP($DK118,'CR AP'!D$17:J$33,4,0),VLOOKUP($DK118,'CR AP'!D$17:J$33,6,0)))</f>
        <v/>
      </c>
      <c r="DW118" s="151" t="str">
        <f>IF($DK118="","",IF(VLOOKUP($DK118,'CR AP'!D$17:M$33,5,0)="",VLOOKUP($DK118,'CR AP'!D$17:M$33,4,0),VLOOKUP($DK118,'CR AP'!D$17:M$33,5,0)))</f>
        <v/>
      </c>
      <c r="DX118" s="151" t="str">
        <f>IF('CR AP'!I123="Agrar Basis",DW118,DV118)</f>
        <v/>
      </c>
      <c r="ED118" s="151"/>
    </row>
    <row r="119" spans="1:134" x14ac:dyDescent="0.2">
      <c r="A119" s="140">
        <f t="shared" si="76"/>
        <v>1</v>
      </c>
      <c r="B119" s="140">
        <f>SUM(A$2:A119)</f>
        <v>118</v>
      </c>
      <c r="C119" s="140">
        <f t="shared" si="88"/>
        <v>118</v>
      </c>
      <c r="D119" s="140">
        <f>'CR AP'!A271</f>
        <v>0</v>
      </c>
      <c r="E119" s="140">
        <f>'CR AP'!B271</f>
        <v>0</v>
      </c>
      <c r="F119" s="144">
        <f>'CR AP'!D271</f>
        <v>0</v>
      </c>
      <c r="G119" s="144">
        <f>'CR AP'!E271</f>
        <v>0</v>
      </c>
      <c r="H119" s="144">
        <f>'CR AP'!F271</f>
        <v>0</v>
      </c>
      <c r="I119" s="144">
        <f>'CR AP'!G271</f>
        <v>0</v>
      </c>
      <c r="J119" s="153">
        <f>'CR AP'!H271</f>
        <v>0</v>
      </c>
      <c r="K119" s="144">
        <f>'CR AP'!I271</f>
        <v>0</v>
      </c>
      <c r="L119" s="153">
        <f>'CR AP'!J271</f>
        <v>0</v>
      </c>
      <c r="M119" s="140">
        <f t="shared" si="77"/>
        <v>0</v>
      </c>
      <c r="N119" s="140">
        <f t="shared" si="78"/>
        <v>0</v>
      </c>
      <c r="O119" s="140" t="e">
        <f t="shared" si="61"/>
        <v>#N/A</v>
      </c>
      <c r="P119" s="140" t="e">
        <f t="shared" si="62"/>
        <v>#N/A</v>
      </c>
      <c r="Q119" s="153">
        <f>'CR AP'!J271</f>
        <v>0</v>
      </c>
      <c r="R119" s="140">
        <f>'CR AP'!L271</f>
        <v>0</v>
      </c>
      <c r="S119" s="140">
        <f>'CR AP'!M271</f>
        <v>0</v>
      </c>
      <c r="AA119" s="142">
        <v>466</v>
      </c>
      <c r="AB119" s="142" t="s">
        <v>1526</v>
      </c>
      <c r="AC119" s="154">
        <v>466</v>
      </c>
      <c r="AD119" s="140">
        <v>487</v>
      </c>
      <c r="AF119" s="144">
        <v>487</v>
      </c>
      <c r="AG119" s="140" t="s">
        <v>1527</v>
      </c>
      <c r="BA119" s="140">
        <f t="shared" si="63"/>
        <v>118</v>
      </c>
      <c r="BB119" s="140">
        <f t="shared" si="45"/>
        <v>0</v>
      </c>
      <c r="BC119" s="140">
        <f t="shared" si="46"/>
        <v>0</v>
      </c>
      <c r="BD119" s="140">
        <f t="shared" si="47"/>
        <v>0</v>
      </c>
      <c r="BE119" s="140">
        <f t="shared" si="48"/>
        <v>0</v>
      </c>
      <c r="BF119" s="144">
        <f t="shared" si="49"/>
        <v>0</v>
      </c>
      <c r="BG119" s="140">
        <f t="shared" si="50"/>
        <v>0</v>
      </c>
      <c r="BH119" s="140">
        <f t="shared" si="51"/>
        <v>0</v>
      </c>
      <c r="BI119" s="140">
        <f t="shared" si="52"/>
        <v>0</v>
      </c>
      <c r="BJ119" s="140">
        <f t="shared" si="53"/>
        <v>0</v>
      </c>
      <c r="BK119" s="140">
        <f t="shared" si="54"/>
        <v>0</v>
      </c>
      <c r="BL119" s="140">
        <f t="shared" si="55"/>
        <v>0</v>
      </c>
      <c r="BM119" s="140" t="e">
        <f t="shared" si="56"/>
        <v>#N/A</v>
      </c>
      <c r="BN119" s="140" t="e">
        <f t="shared" si="57"/>
        <v>#N/A</v>
      </c>
      <c r="BO119" s="140">
        <f t="shared" si="58"/>
        <v>0</v>
      </c>
      <c r="BP119" s="140">
        <f t="shared" si="59"/>
        <v>0</v>
      </c>
      <c r="BQ119" s="140">
        <f t="shared" si="60"/>
        <v>0</v>
      </c>
      <c r="CA119" s="140" t="str">
        <f t="shared" si="64"/>
        <v/>
      </c>
      <c r="CB119" s="146" t="str">
        <f t="shared" si="79"/>
        <v/>
      </c>
      <c r="CC119" s="146" t="str">
        <f t="shared" si="80"/>
        <v/>
      </c>
      <c r="CD119" s="146" t="str">
        <f t="shared" si="81"/>
        <v/>
      </c>
      <c r="CE119" s="146" t="str">
        <f t="shared" si="82"/>
        <v/>
      </c>
      <c r="CF119" s="146" t="str">
        <f t="shared" si="83"/>
        <v/>
      </c>
      <c r="CG119" s="146" t="str">
        <f t="shared" si="65"/>
        <v/>
      </c>
      <c r="CH119" s="146" t="str">
        <f t="shared" si="66"/>
        <v/>
      </c>
      <c r="CI119" s="146" t="str">
        <f t="shared" si="67"/>
        <v/>
      </c>
      <c r="CL119" s="155"/>
      <c r="CQ119" s="140">
        <v>156</v>
      </c>
      <c r="DA119" t="str">
        <f t="shared" si="84"/>
        <v/>
      </c>
      <c r="DB119" t="str">
        <f t="shared" si="68"/>
        <v/>
      </c>
      <c r="DC119" t="str">
        <f t="shared" si="69"/>
        <v/>
      </c>
      <c r="DD119" t="str">
        <f t="shared" si="70"/>
        <v/>
      </c>
      <c r="DE119" t="str">
        <f t="shared" si="71"/>
        <v/>
      </c>
      <c r="DF119" t="str">
        <f t="shared" si="85"/>
        <v/>
      </c>
      <c r="DG119" t="str">
        <f t="shared" si="72"/>
        <v/>
      </c>
      <c r="DH119" s="140" t="str">
        <f t="shared" si="89"/>
        <v/>
      </c>
      <c r="DI119" t="str">
        <f t="shared" si="86"/>
        <v/>
      </c>
      <c r="DK119" t="str">
        <f t="shared" si="74"/>
        <v/>
      </c>
      <c r="DM119" s="158"/>
      <c r="DR119">
        <f t="shared" si="87"/>
        <v>0</v>
      </c>
      <c r="DS119" t="e">
        <f t="shared" si="75"/>
        <v>#NUM!</v>
      </c>
      <c r="DT119">
        <v>118</v>
      </c>
      <c r="DV119" s="151" t="str">
        <f>IF($DK119="","",IF(VLOOKUP($DK119,'CR AP'!D$17:J$33,6,0)="",VLOOKUP($DK119,'CR AP'!D$17:J$33,4,0),VLOOKUP($DK119,'CR AP'!D$17:J$33,6,0)))</f>
        <v/>
      </c>
      <c r="DW119" s="151" t="str">
        <f>IF($DK119="","",IF(VLOOKUP($DK119,'CR AP'!D$17:M$33,5,0)="",VLOOKUP($DK119,'CR AP'!D$17:M$33,4,0),VLOOKUP($DK119,'CR AP'!D$17:M$33,5,0)))</f>
        <v/>
      </c>
      <c r="DX119" s="151" t="str">
        <f>IF('CR AP'!I124="Agrar Basis",DW119,DV119)</f>
        <v/>
      </c>
      <c r="ED119" s="151"/>
    </row>
    <row r="120" spans="1:134" x14ac:dyDescent="0.2">
      <c r="A120" s="140">
        <f t="shared" si="76"/>
        <v>1</v>
      </c>
      <c r="B120" s="140">
        <f>SUM(A$2:A120)</f>
        <v>119</v>
      </c>
      <c r="C120" s="140">
        <f t="shared" si="88"/>
        <v>119</v>
      </c>
      <c r="D120" s="140">
        <f>'CR AP'!A272</f>
        <v>0</v>
      </c>
      <c r="E120" s="140">
        <f>'CR AP'!B272</f>
        <v>0</v>
      </c>
      <c r="F120" s="144">
        <f>'CR AP'!D272</f>
        <v>0</v>
      </c>
      <c r="G120" s="144">
        <f>'CR AP'!E272</f>
        <v>0</v>
      </c>
      <c r="H120" s="144">
        <f>'CR AP'!F272</f>
        <v>0</v>
      </c>
      <c r="I120" s="144">
        <f>'CR AP'!G272</f>
        <v>0</v>
      </c>
      <c r="J120" s="153">
        <f>'CR AP'!H272</f>
        <v>0</v>
      </c>
      <c r="K120" s="144">
        <f>'CR AP'!I272</f>
        <v>0</v>
      </c>
      <c r="L120" s="153">
        <f>'CR AP'!J272</f>
        <v>0</v>
      </c>
      <c r="M120" s="140">
        <f t="shared" si="77"/>
        <v>0</v>
      </c>
      <c r="N120" s="140">
        <f t="shared" si="78"/>
        <v>0</v>
      </c>
      <c r="O120" s="140" t="e">
        <f t="shared" si="61"/>
        <v>#N/A</v>
      </c>
      <c r="P120" s="140" t="e">
        <f t="shared" si="62"/>
        <v>#N/A</v>
      </c>
      <c r="Q120" s="153">
        <f>'CR AP'!J272</f>
        <v>0</v>
      </c>
      <c r="R120" s="140">
        <f>'CR AP'!L272</f>
        <v>0</v>
      </c>
      <c r="S120" s="140">
        <f>'CR AP'!M272</f>
        <v>0</v>
      </c>
      <c r="AA120" s="142">
        <v>478</v>
      </c>
      <c r="AB120" s="142" t="s">
        <v>1520</v>
      </c>
      <c r="AC120" s="154">
        <v>478</v>
      </c>
      <c r="AD120" s="140">
        <v>490</v>
      </c>
      <c r="AF120" s="144">
        <v>490</v>
      </c>
      <c r="AG120" s="140" t="s">
        <v>1528</v>
      </c>
      <c r="BA120" s="140">
        <f t="shared" si="63"/>
        <v>119</v>
      </c>
      <c r="BB120" s="140">
        <f t="shared" si="45"/>
        <v>0</v>
      </c>
      <c r="BC120" s="140">
        <f t="shared" si="46"/>
        <v>0</v>
      </c>
      <c r="BD120" s="140">
        <f t="shared" si="47"/>
        <v>0</v>
      </c>
      <c r="BE120" s="140">
        <f t="shared" si="48"/>
        <v>0</v>
      </c>
      <c r="BF120" s="144">
        <f t="shared" si="49"/>
        <v>0</v>
      </c>
      <c r="BG120" s="140">
        <f t="shared" si="50"/>
        <v>0</v>
      </c>
      <c r="BH120" s="140">
        <f t="shared" si="51"/>
        <v>0</v>
      </c>
      <c r="BI120" s="140">
        <f t="shared" si="52"/>
        <v>0</v>
      </c>
      <c r="BJ120" s="140">
        <f t="shared" si="53"/>
        <v>0</v>
      </c>
      <c r="BK120" s="140">
        <f t="shared" si="54"/>
        <v>0</v>
      </c>
      <c r="BL120" s="140">
        <f t="shared" si="55"/>
        <v>0</v>
      </c>
      <c r="BM120" s="140" t="e">
        <f t="shared" si="56"/>
        <v>#N/A</v>
      </c>
      <c r="BN120" s="140" t="e">
        <f t="shared" si="57"/>
        <v>#N/A</v>
      </c>
      <c r="BO120" s="140">
        <f t="shared" si="58"/>
        <v>0</v>
      </c>
      <c r="BP120" s="140">
        <f t="shared" si="59"/>
        <v>0</v>
      </c>
      <c r="BQ120" s="140">
        <f t="shared" si="60"/>
        <v>0</v>
      </c>
      <c r="CA120" s="140" t="str">
        <f t="shared" si="64"/>
        <v/>
      </c>
      <c r="CB120" s="146" t="str">
        <f t="shared" si="79"/>
        <v/>
      </c>
      <c r="CC120" s="146" t="str">
        <f t="shared" si="80"/>
        <v/>
      </c>
      <c r="CD120" s="146" t="str">
        <f t="shared" si="81"/>
        <v/>
      </c>
      <c r="CE120" s="146" t="str">
        <f t="shared" si="82"/>
        <v/>
      </c>
      <c r="CF120" s="146" t="str">
        <f t="shared" si="83"/>
        <v/>
      </c>
      <c r="CG120" s="146" t="str">
        <f t="shared" si="65"/>
        <v/>
      </c>
      <c r="CH120" s="146" t="str">
        <f t="shared" si="66"/>
        <v/>
      </c>
      <c r="CI120" s="146" t="str">
        <f t="shared" si="67"/>
        <v/>
      </c>
      <c r="CL120" s="155"/>
      <c r="CQ120" s="140">
        <v>155</v>
      </c>
      <c r="DA120" t="str">
        <f t="shared" si="84"/>
        <v/>
      </c>
      <c r="DB120" t="str">
        <f t="shared" si="68"/>
        <v/>
      </c>
      <c r="DC120" t="str">
        <f t="shared" si="69"/>
        <v/>
      </c>
      <c r="DD120" t="str">
        <f t="shared" si="70"/>
        <v/>
      </c>
      <c r="DE120" t="str">
        <f t="shared" si="71"/>
        <v/>
      </c>
      <c r="DF120" t="str">
        <f t="shared" si="85"/>
        <v/>
      </c>
      <c r="DG120" t="str">
        <f t="shared" si="72"/>
        <v/>
      </c>
      <c r="DH120" s="140" t="str">
        <f t="shared" si="89"/>
        <v/>
      </c>
      <c r="DI120" t="str">
        <f t="shared" si="86"/>
        <v/>
      </c>
      <c r="DK120" t="str">
        <f t="shared" si="74"/>
        <v/>
      </c>
      <c r="DM120" s="158"/>
      <c r="DR120">
        <f t="shared" si="87"/>
        <v>0</v>
      </c>
      <c r="DS120" t="e">
        <f t="shared" si="75"/>
        <v>#NUM!</v>
      </c>
      <c r="DT120">
        <v>119</v>
      </c>
      <c r="DV120" s="151" t="str">
        <f>IF($DK120="","",IF(VLOOKUP($DK120,'CR AP'!D$17:J$33,6,0)="",VLOOKUP($DK120,'CR AP'!D$17:J$33,4,0),VLOOKUP($DK120,'CR AP'!D$17:J$33,6,0)))</f>
        <v/>
      </c>
      <c r="DW120" s="151" t="str">
        <f>IF($DK120="","",IF(VLOOKUP($DK120,'CR AP'!D$17:M$33,5,0)="",VLOOKUP($DK120,'CR AP'!D$17:M$33,4,0),VLOOKUP($DK120,'CR AP'!D$17:M$33,5,0)))</f>
        <v/>
      </c>
      <c r="DX120" s="151" t="str">
        <f>IF('CR AP'!I125="Agrar Basis",DW120,DV120)</f>
        <v/>
      </c>
      <c r="ED120" s="151"/>
    </row>
    <row r="121" spans="1:134" x14ac:dyDescent="0.2">
      <c r="A121" s="140">
        <f t="shared" si="76"/>
        <v>1</v>
      </c>
      <c r="B121" s="140">
        <f>SUM(A$2:A121)</f>
        <v>120</v>
      </c>
      <c r="C121" s="140">
        <f t="shared" si="88"/>
        <v>120</v>
      </c>
      <c r="D121" s="140">
        <f>'CR AP'!A273</f>
        <v>0</v>
      </c>
      <c r="E121" s="140">
        <f>'CR AP'!B273</f>
        <v>0</v>
      </c>
      <c r="F121" s="144">
        <f>'CR AP'!D273</f>
        <v>0</v>
      </c>
      <c r="G121" s="144">
        <f>'CR AP'!E273</f>
        <v>0</v>
      </c>
      <c r="H121" s="144">
        <f>'CR AP'!F273</f>
        <v>0</v>
      </c>
      <c r="I121" s="144">
        <f>'CR AP'!G273</f>
        <v>0</v>
      </c>
      <c r="J121" s="153">
        <f>'CR AP'!H273</f>
        <v>0</v>
      </c>
      <c r="K121" s="144">
        <f>'CR AP'!I273</f>
        <v>0</v>
      </c>
      <c r="L121" s="153">
        <f>'CR AP'!J273</f>
        <v>0</v>
      </c>
      <c r="M121" s="140">
        <f t="shared" si="77"/>
        <v>0</v>
      </c>
      <c r="N121" s="140">
        <f t="shared" si="78"/>
        <v>0</v>
      </c>
      <c r="O121" s="140" t="e">
        <f t="shared" si="61"/>
        <v>#N/A</v>
      </c>
      <c r="P121" s="140" t="e">
        <f t="shared" si="62"/>
        <v>#N/A</v>
      </c>
      <c r="Q121" s="153">
        <f>'CR AP'!J273</f>
        <v>0</v>
      </c>
      <c r="R121" s="140">
        <f>'CR AP'!L273</f>
        <v>0</v>
      </c>
      <c r="S121" s="140">
        <f>'CR AP'!M273</f>
        <v>0</v>
      </c>
      <c r="AA121" s="142">
        <v>479</v>
      </c>
      <c r="AB121" s="142" t="s">
        <v>1529</v>
      </c>
      <c r="AC121" s="154">
        <v>479</v>
      </c>
      <c r="AD121" s="140">
        <v>491</v>
      </c>
      <c r="AF121" s="144">
        <v>491</v>
      </c>
      <c r="AG121" s="140" t="s">
        <v>1530</v>
      </c>
      <c r="BA121" s="140">
        <f t="shared" si="63"/>
        <v>120</v>
      </c>
      <c r="BB121" s="140">
        <f t="shared" si="45"/>
        <v>0</v>
      </c>
      <c r="BC121" s="140">
        <f t="shared" si="46"/>
        <v>0</v>
      </c>
      <c r="BD121" s="140">
        <f t="shared" si="47"/>
        <v>0</v>
      </c>
      <c r="BE121" s="140">
        <f t="shared" si="48"/>
        <v>0</v>
      </c>
      <c r="BF121" s="144">
        <f t="shared" si="49"/>
        <v>0</v>
      </c>
      <c r="BG121" s="140">
        <f t="shared" si="50"/>
        <v>0</v>
      </c>
      <c r="BH121" s="140">
        <f t="shared" si="51"/>
        <v>0</v>
      </c>
      <c r="BI121" s="140">
        <f t="shared" si="52"/>
        <v>0</v>
      </c>
      <c r="BJ121" s="140">
        <f t="shared" si="53"/>
        <v>0</v>
      </c>
      <c r="BK121" s="140">
        <f t="shared" si="54"/>
        <v>0</v>
      </c>
      <c r="BL121" s="140">
        <f t="shared" si="55"/>
        <v>0</v>
      </c>
      <c r="BM121" s="140" t="e">
        <f t="shared" si="56"/>
        <v>#N/A</v>
      </c>
      <c r="BN121" s="140" t="e">
        <f t="shared" si="57"/>
        <v>#N/A</v>
      </c>
      <c r="BO121" s="140">
        <f t="shared" si="58"/>
        <v>0</v>
      </c>
      <c r="BP121" s="140">
        <f t="shared" si="59"/>
        <v>0</v>
      </c>
      <c r="BQ121" s="140">
        <f t="shared" si="60"/>
        <v>0</v>
      </c>
      <c r="CA121" s="140" t="str">
        <f t="shared" si="64"/>
        <v/>
      </c>
      <c r="CB121" s="146" t="str">
        <f t="shared" si="79"/>
        <v/>
      </c>
      <c r="CC121" s="146" t="str">
        <f t="shared" si="80"/>
        <v/>
      </c>
      <c r="CD121" s="146" t="str">
        <f t="shared" si="81"/>
        <v/>
      </c>
      <c r="CE121" s="146" t="str">
        <f t="shared" si="82"/>
        <v/>
      </c>
      <c r="CF121" s="146" t="str">
        <f t="shared" si="83"/>
        <v/>
      </c>
      <c r="CG121" s="146" t="str">
        <f t="shared" si="65"/>
        <v/>
      </c>
      <c r="CH121" s="146" t="str">
        <f t="shared" si="66"/>
        <v/>
      </c>
      <c r="CI121" s="146" t="str">
        <f t="shared" si="67"/>
        <v/>
      </c>
      <c r="CL121" s="155"/>
      <c r="CQ121" s="140">
        <v>154</v>
      </c>
      <c r="DA121" t="str">
        <f t="shared" si="84"/>
        <v/>
      </c>
      <c r="DB121" t="str">
        <f t="shared" si="68"/>
        <v/>
      </c>
      <c r="DC121" t="str">
        <f t="shared" si="69"/>
        <v/>
      </c>
      <c r="DD121" t="str">
        <f t="shared" si="70"/>
        <v/>
      </c>
      <c r="DE121" t="str">
        <f t="shared" si="71"/>
        <v/>
      </c>
      <c r="DF121" t="str">
        <f t="shared" si="85"/>
        <v/>
      </c>
      <c r="DG121" t="str">
        <f t="shared" si="72"/>
        <v/>
      </c>
      <c r="DH121" s="140" t="str">
        <f t="shared" si="89"/>
        <v/>
      </c>
      <c r="DI121" t="str">
        <f t="shared" si="86"/>
        <v/>
      </c>
      <c r="DK121" t="str">
        <f t="shared" si="74"/>
        <v/>
      </c>
      <c r="DM121" s="158"/>
      <c r="DR121">
        <f t="shared" si="87"/>
        <v>0</v>
      </c>
      <c r="DS121" t="e">
        <f t="shared" si="75"/>
        <v>#NUM!</v>
      </c>
      <c r="DT121">
        <v>120</v>
      </c>
      <c r="DV121" s="151" t="str">
        <f>IF($DK121="","",IF(VLOOKUP($DK121,'CR AP'!D$17:J$33,6,0)="",VLOOKUP($DK121,'CR AP'!D$17:J$33,4,0),VLOOKUP($DK121,'CR AP'!D$17:J$33,6,0)))</f>
        <v/>
      </c>
      <c r="DW121" s="151" t="str">
        <f>IF($DK121="","",IF(VLOOKUP($DK121,'CR AP'!D$17:M$33,5,0)="",VLOOKUP($DK121,'CR AP'!D$17:M$33,4,0),VLOOKUP($DK121,'CR AP'!D$17:M$33,5,0)))</f>
        <v/>
      </c>
      <c r="DX121" s="151" t="str">
        <f>IF('CR AP'!I126="Agrar Basis",DW121,DV121)</f>
        <v/>
      </c>
      <c r="ED121" s="151"/>
    </row>
    <row r="122" spans="1:134" x14ac:dyDescent="0.2">
      <c r="A122" s="140">
        <f t="shared" si="76"/>
        <v>1</v>
      </c>
      <c r="B122" s="140">
        <f>SUM(A$2:A122)</f>
        <v>121</v>
      </c>
      <c r="C122" s="140">
        <f t="shared" si="88"/>
        <v>121</v>
      </c>
      <c r="D122" s="140">
        <f>'CR AP'!A274</f>
        <v>0</v>
      </c>
      <c r="E122" s="140">
        <f>'CR AP'!B274</f>
        <v>0</v>
      </c>
      <c r="F122" s="144">
        <f>'CR AP'!D274</f>
        <v>0</v>
      </c>
      <c r="G122" s="144">
        <f>'CR AP'!E274</f>
        <v>0</v>
      </c>
      <c r="H122" s="144">
        <f>'CR AP'!F274</f>
        <v>0</v>
      </c>
      <c r="I122" s="144">
        <f>'CR AP'!G274</f>
        <v>0</v>
      </c>
      <c r="J122" s="153">
        <f>'CR AP'!H274</f>
        <v>0</v>
      </c>
      <c r="K122" s="144">
        <f>'CR AP'!I274</f>
        <v>0</v>
      </c>
      <c r="L122" s="153">
        <f>'CR AP'!J274</f>
        <v>0</v>
      </c>
      <c r="M122" s="140">
        <f t="shared" si="77"/>
        <v>0</v>
      </c>
      <c r="N122" s="140">
        <f t="shared" si="78"/>
        <v>0</v>
      </c>
      <c r="O122" s="140" t="e">
        <f t="shared" si="61"/>
        <v>#N/A</v>
      </c>
      <c r="P122" s="140" t="e">
        <f t="shared" si="62"/>
        <v>#N/A</v>
      </c>
      <c r="Q122" s="153">
        <f>'CR AP'!J274</f>
        <v>0</v>
      </c>
      <c r="R122" s="140">
        <f>'CR AP'!L274</f>
        <v>0</v>
      </c>
      <c r="S122" s="140">
        <f>'CR AP'!M274</f>
        <v>0</v>
      </c>
      <c r="AA122" s="142">
        <v>482</v>
      </c>
      <c r="AB122" s="142" t="s">
        <v>1531</v>
      </c>
      <c r="AC122" s="154">
        <v>482</v>
      </c>
      <c r="AD122" s="140">
        <v>493</v>
      </c>
      <c r="AF122" s="144">
        <v>493</v>
      </c>
      <c r="AG122" s="140" t="s">
        <v>136</v>
      </c>
      <c r="BA122" s="140">
        <f t="shared" si="63"/>
        <v>121</v>
      </c>
      <c r="BB122" s="140">
        <f t="shared" si="45"/>
        <v>0</v>
      </c>
      <c r="BC122" s="140">
        <f t="shared" si="46"/>
        <v>0</v>
      </c>
      <c r="BD122" s="140">
        <f t="shared" si="47"/>
        <v>0</v>
      </c>
      <c r="BE122" s="140">
        <f t="shared" si="48"/>
        <v>0</v>
      </c>
      <c r="BF122" s="144">
        <f t="shared" si="49"/>
        <v>0</v>
      </c>
      <c r="BG122" s="140">
        <f t="shared" si="50"/>
        <v>0</v>
      </c>
      <c r="BH122" s="140">
        <f t="shared" si="51"/>
        <v>0</v>
      </c>
      <c r="BI122" s="140">
        <f t="shared" si="52"/>
        <v>0</v>
      </c>
      <c r="BJ122" s="140">
        <f t="shared" si="53"/>
        <v>0</v>
      </c>
      <c r="BK122" s="140">
        <f t="shared" si="54"/>
        <v>0</v>
      </c>
      <c r="BL122" s="140">
        <f t="shared" si="55"/>
        <v>0</v>
      </c>
      <c r="BM122" s="140" t="e">
        <f t="shared" si="56"/>
        <v>#N/A</v>
      </c>
      <c r="BN122" s="140" t="e">
        <f t="shared" si="57"/>
        <v>#N/A</v>
      </c>
      <c r="BO122" s="140">
        <f t="shared" si="58"/>
        <v>0</v>
      </c>
      <c r="BP122" s="140">
        <f t="shared" si="59"/>
        <v>0</v>
      </c>
      <c r="BQ122" s="140">
        <f t="shared" si="60"/>
        <v>0</v>
      </c>
      <c r="CA122" s="140" t="str">
        <f t="shared" si="64"/>
        <v/>
      </c>
      <c r="CB122" s="146" t="str">
        <f t="shared" si="79"/>
        <v/>
      </c>
      <c r="CC122" s="146" t="str">
        <f t="shared" si="80"/>
        <v/>
      </c>
      <c r="CD122" s="146" t="str">
        <f t="shared" si="81"/>
        <v/>
      </c>
      <c r="CE122" s="146" t="str">
        <f t="shared" si="82"/>
        <v/>
      </c>
      <c r="CF122" s="146" t="str">
        <f t="shared" si="83"/>
        <v/>
      </c>
      <c r="CG122" s="146" t="str">
        <f t="shared" si="65"/>
        <v/>
      </c>
      <c r="CH122" s="146" t="str">
        <f t="shared" si="66"/>
        <v/>
      </c>
      <c r="CI122" s="146" t="str">
        <f t="shared" si="67"/>
        <v/>
      </c>
      <c r="CL122" s="155"/>
      <c r="CQ122" s="140">
        <v>153</v>
      </c>
      <c r="DA122" t="str">
        <f t="shared" si="84"/>
        <v/>
      </c>
      <c r="DB122" t="str">
        <f t="shared" si="68"/>
        <v/>
      </c>
      <c r="DC122" t="str">
        <f t="shared" si="69"/>
        <v/>
      </c>
      <c r="DD122" t="str">
        <f t="shared" si="70"/>
        <v/>
      </c>
      <c r="DE122" t="str">
        <f t="shared" si="71"/>
        <v/>
      </c>
      <c r="DF122" t="str">
        <f t="shared" si="85"/>
        <v/>
      </c>
      <c r="DG122" t="str">
        <f t="shared" si="72"/>
        <v/>
      </c>
      <c r="DH122" s="140" t="str">
        <f t="shared" si="89"/>
        <v/>
      </c>
      <c r="DI122" t="str">
        <f t="shared" si="86"/>
        <v/>
      </c>
      <c r="DK122" t="str">
        <f t="shared" si="74"/>
        <v/>
      </c>
      <c r="DM122" s="158"/>
      <c r="DR122">
        <f t="shared" si="87"/>
        <v>0</v>
      </c>
      <c r="DS122" t="e">
        <f t="shared" si="75"/>
        <v>#NUM!</v>
      </c>
      <c r="DT122">
        <v>121</v>
      </c>
      <c r="DV122" s="151" t="str">
        <f>IF($DK122="","",IF(VLOOKUP($DK122,'CR AP'!D$17:J$33,6,0)="",VLOOKUP($DK122,'CR AP'!D$17:J$33,4,0),VLOOKUP($DK122,'CR AP'!D$17:J$33,6,0)))</f>
        <v/>
      </c>
      <c r="DW122" s="151" t="str">
        <f>IF($DK122="","",IF(VLOOKUP($DK122,'CR AP'!D$17:M$33,5,0)="",VLOOKUP($DK122,'CR AP'!D$17:M$33,4,0),VLOOKUP($DK122,'CR AP'!D$17:M$33,5,0)))</f>
        <v/>
      </c>
      <c r="DX122" s="151" t="str">
        <f>IF('CR AP'!I127="Agrar Basis",DW122,DV122)</f>
        <v/>
      </c>
      <c r="ED122" s="151"/>
    </row>
    <row r="123" spans="1:134" x14ac:dyDescent="0.2">
      <c r="A123" s="140">
        <f t="shared" si="76"/>
        <v>1</v>
      </c>
      <c r="B123" s="140">
        <f>SUM(A$2:A123)</f>
        <v>122</v>
      </c>
      <c r="C123" s="140">
        <f t="shared" si="88"/>
        <v>122</v>
      </c>
      <c r="D123" s="140">
        <f>'CR AP'!A275</f>
        <v>0</v>
      </c>
      <c r="E123" s="140">
        <f>'CR AP'!B275</f>
        <v>0</v>
      </c>
      <c r="F123" s="144">
        <f>'CR AP'!D275</f>
        <v>0</v>
      </c>
      <c r="G123" s="144">
        <f>'CR AP'!E275</f>
        <v>0</v>
      </c>
      <c r="H123" s="144">
        <f>'CR AP'!F275</f>
        <v>0</v>
      </c>
      <c r="I123" s="144">
        <f>'CR AP'!G275</f>
        <v>0</v>
      </c>
      <c r="J123" s="153">
        <f>'CR AP'!H275</f>
        <v>0</v>
      </c>
      <c r="K123" s="144">
        <f>'CR AP'!I275</f>
        <v>0</v>
      </c>
      <c r="L123" s="153">
        <f>'CR AP'!J275</f>
        <v>0</v>
      </c>
      <c r="M123" s="140">
        <f t="shared" si="77"/>
        <v>0</v>
      </c>
      <c r="N123" s="140">
        <f t="shared" si="78"/>
        <v>0</v>
      </c>
      <c r="O123" s="140" t="e">
        <f t="shared" si="61"/>
        <v>#N/A</v>
      </c>
      <c r="P123" s="140" t="e">
        <f t="shared" si="62"/>
        <v>#N/A</v>
      </c>
      <c r="Q123" s="153">
        <f>'CR AP'!J275</f>
        <v>0</v>
      </c>
      <c r="R123" s="140">
        <f>'CR AP'!L275</f>
        <v>0</v>
      </c>
      <c r="S123" s="140">
        <f>'CR AP'!M275</f>
        <v>0</v>
      </c>
      <c r="AA123" s="142">
        <v>483</v>
      </c>
      <c r="AB123" s="142" t="s">
        <v>1532</v>
      </c>
      <c r="AC123" s="154">
        <v>483</v>
      </c>
      <c r="AD123" s="140">
        <v>494</v>
      </c>
      <c r="AF123" s="144">
        <v>494</v>
      </c>
      <c r="AG123" s="140" t="s">
        <v>117</v>
      </c>
      <c r="BA123" s="140">
        <f t="shared" si="63"/>
        <v>122</v>
      </c>
      <c r="BB123" s="140">
        <f t="shared" si="45"/>
        <v>0</v>
      </c>
      <c r="BC123" s="140">
        <f t="shared" si="46"/>
        <v>0</v>
      </c>
      <c r="BD123" s="140">
        <f t="shared" si="47"/>
        <v>0</v>
      </c>
      <c r="BE123" s="140">
        <f t="shared" si="48"/>
        <v>0</v>
      </c>
      <c r="BF123" s="144">
        <f t="shared" si="49"/>
        <v>0</v>
      </c>
      <c r="BG123" s="140">
        <f t="shared" si="50"/>
        <v>0</v>
      </c>
      <c r="BH123" s="140">
        <f t="shared" si="51"/>
        <v>0</v>
      </c>
      <c r="BI123" s="140">
        <f t="shared" si="52"/>
        <v>0</v>
      </c>
      <c r="BJ123" s="140">
        <f t="shared" si="53"/>
        <v>0</v>
      </c>
      <c r="BK123" s="140">
        <f t="shared" si="54"/>
        <v>0</v>
      </c>
      <c r="BL123" s="140">
        <f t="shared" si="55"/>
        <v>0</v>
      </c>
      <c r="BM123" s="140" t="e">
        <f t="shared" si="56"/>
        <v>#N/A</v>
      </c>
      <c r="BN123" s="140" t="e">
        <f t="shared" si="57"/>
        <v>#N/A</v>
      </c>
      <c r="BO123" s="140">
        <f t="shared" si="58"/>
        <v>0</v>
      </c>
      <c r="BP123" s="140">
        <f t="shared" si="59"/>
        <v>0</v>
      </c>
      <c r="BQ123" s="140">
        <f t="shared" si="60"/>
        <v>0</v>
      </c>
      <c r="CA123" s="140" t="str">
        <f t="shared" si="64"/>
        <v/>
      </c>
      <c r="CB123" s="146" t="str">
        <f t="shared" si="79"/>
        <v/>
      </c>
      <c r="CC123" s="146" t="str">
        <f t="shared" si="80"/>
        <v/>
      </c>
      <c r="CD123" s="146" t="str">
        <f t="shared" si="81"/>
        <v/>
      </c>
      <c r="CE123" s="146" t="str">
        <f t="shared" si="82"/>
        <v/>
      </c>
      <c r="CF123" s="146" t="str">
        <f t="shared" si="83"/>
        <v/>
      </c>
      <c r="CG123" s="146" t="str">
        <f t="shared" si="65"/>
        <v/>
      </c>
      <c r="CH123" s="146" t="str">
        <f t="shared" si="66"/>
        <v/>
      </c>
      <c r="CI123" s="146" t="str">
        <f t="shared" si="67"/>
        <v/>
      </c>
      <c r="CL123" s="155"/>
      <c r="CQ123" s="140">
        <v>152</v>
      </c>
      <c r="DA123" t="str">
        <f t="shared" si="84"/>
        <v/>
      </c>
      <c r="DB123" t="str">
        <f t="shared" si="68"/>
        <v/>
      </c>
      <c r="DC123" t="str">
        <f t="shared" si="69"/>
        <v/>
      </c>
      <c r="DD123" t="str">
        <f t="shared" si="70"/>
        <v/>
      </c>
      <c r="DE123" t="str">
        <f t="shared" si="71"/>
        <v/>
      </c>
      <c r="DF123" t="str">
        <f t="shared" si="85"/>
        <v/>
      </c>
      <c r="DG123" t="str">
        <f t="shared" si="72"/>
        <v/>
      </c>
      <c r="DH123" s="140" t="str">
        <f t="shared" si="89"/>
        <v/>
      </c>
      <c r="DI123" t="str">
        <f t="shared" si="86"/>
        <v/>
      </c>
      <c r="DK123" t="str">
        <f t="shared" si="74"/>
        <v/>
      </c>
      <c r="DM123" s="158"/>
      <c r="DR123">
        <f t="shared" si="87"/>
        <v>0</v>
      </c>
      <c r="DS123" t="e">
        <f t="shared" si="75"/>
        <v>#NUM!</v>
      </c>
      <c r="DT123">
        <v>122</v>
      </c>
      <c r="DV123" s="151" t="str">
        <f>IF($DK123="","",IF(VLOOKUP($DK123,'CR AP'!D$17:J$33,6,0)="",VLOOKUP($DK123,'CR AP'!D$17:J$33,4,0),VLOOKUP($DK123,'CR AP'!D$17:J$33,6,0)))</f>
        <v/>
      </c>
      <c r="DW123" s="151" t="str">
        <f>IF($DK123="","",IF(VLOOKUP($DK123,'CR AP'!D$17:M$33,5,0)="",VLOOKUP($DK123,'CR AP'!D$17:M$33,4,0),VLOOKUP($DK123,'CR AP'!D$17:M$33,5,0)))</f>
        <v/>
      </c>
      <c r="DX123" s="151" t="str">
        <f>IF('CR AP'!I128="Agrar Basis",DW123,DV123)</f>
        <v/>
      </c>
      <c r="ED123" s="151"/>
    </row>
    <row r="124" spans="1:134" x14ac:dyDescent="0.2">
      <c r="A124" s="140">
        <f t="shared" si="76"/>
        <v>1</v>
      </c>
      <c r="B124" s="140">
        <f>SUM(A$2:A124)</f>
        <v>123</v>
      </c>
      <c r="C124" s="140">
        <f t="shared" si="88"/>
        <v>123</v>
      </c>
      <c r="D124" s="140">
        <f>'CR AP'!A276</f>
        <v>0</v>
      </c>
      <c r="E124" s="140">
        <f>'CR AP'!B276</f>
        <v>0</v>
      </c>
      <c r="F124" s="144">
        <f>'CR AP'!D276</f>
        <v>0</v>
      </c>
      <c r="G124" s="144">
        <f>'CR AP'!E276</f>
        <v>0</v>
      </c>
      <c r="H124" s="144">
        <f>'CR AP'!F276</f>
        <v>0</v>
      </c>
      <c r="I124" s="144">
        <f>'CR AP'!G276</f>
        <v>0</v>
      </c>
      <c r="J124" s="153">
        <f>'CR AP'!H276</f>
        <v>0</v>
      </c>
      <c r="K124" s="144">
        <f>'CR AP'!I276</f>
        <v>0</v>
      </c>
      <c r="L124" s="153">
        <f>'CR AP'!J276</f>
        <v>0</v>
      </c>
      <c r="M124" s="140">
        <f t="shared" si="77"/>
        <v>0</v>
      </c>
      <c r="N124" s="140">
        <f t="shared" si="78"/>
        <v>0</v>
      </c>
      <c r="O124" s="140" t="e">
        <f t="shared" si="61"/>
        <v>#N/A</v>
      </c>
      <c r="P124" s="140" t="e">
        <f t="shared" si="62"/>
        <v>#N/A</v>
      </c>
      <c r="Q124" s="153">
        <f>'CR AP'!J276</f>
        <v>0</v>
      </c>
      <c r="R124" s="140">
        <f>'CR AP'!L276</f>
        <v>0</v>
      </c>
      <c r="S124" s="140">
        <f>'CR AP'!M276</f>
        <v>0</v>
      </c>
      <c r="AA124" s="142">
        <v>484</v>
      </c>
      <c r="AB124" s="142" t="s">
        <v>1533</v>
      </c>
      <c r="AC124" s="154">
        <v>484</v>
      </c>
      <c r="AD124" s="140">
        <v>497</v>
      </c>
      <c r="AF124" s="144">
        <v>497</v>
      </c>
      <c r="AG124" s="140" t="s">
        <v>1534</v>
      </c>
      <c r="BA124" s="140">
        <f t="shared" si="63"/>
        <v>123</v>
      </c>
      <c r="BB124" s="140">
        <f t="shared" si="45"/>
        <v>0</v>
      </c>
      <c r="BC124" s="140">
        <f t="shared" si="46"/>
        <v>0</v>
      </c>
      <c r="BD124" s="140">
        <f t="shared" si="47"/>
        <v>0</v>
      </c>
      <c r="BE124" s="140">
        <f t="shared" si="48"/>
        <v>0</v>
      </c>
      <c r="BF124" s="144">
        <f t="shared" si="49"/>
        <v>0</v>
      </c>
      <c r="BG124" s="140">
        <f t="shared" si="50"/>
        <v>0</v>
      </c>
      <c r="BH124" s="140">
        <f t="shared" si="51"/>
        <v>0</v>
      </c>
      <c r="BI124" s="140">
        <f t="shared" si="52"/>
        <v>0</v>
      </c>
      <c r="BJ124" s="140">
        <f t="shared" si="53"/>
        <v>0</v>
      </c>
      <c r="BK124" s="140">
        <f t="shared" si="54"/>
        <v>0</v>
      </c>
      <c r="BL124" s="140">
        <f t="shared" si="55"/>
        <v>0</v>
      </c>
      <c r="BM124" s="140" t="e">
        <f t="shared" si="56"/>
        <v>#N/A</v>
      </c>
      <c r="BN124" s="140" t="e">
        <f t="shared" si="57"/>
        <v>#N/A</v>
      </c>
      <c r="BO124" s="140">
        <f t="shared" si="58"/>
        <v>0</v>
      </c>
      <c r="BP124" s="140">
        <f t="shared" si="59"/>
        <v>0</v>
      </c>
      <c r="BQ124" s="140">
        <f t="shared" si="60"/>
        <v>0</v>
      </c>
      <c r="CA124" s="140" t="str">
        <f t="shared" si="64"/>
        <v/>
      </c>
      <c r="CB124" s="146" t="str">
        <f t="shared" si="79"/>
        <v/>
      </c>
      <c r="CC124" s="146" t="str">
        <f t="shared" si="80"/>
        <v/>
      </c>
      <c r="CD124" s="146" t="str">
        <f t="shared" si="81"/>
        <v/>
      </c>
      <c r="CE124" s="146" t="str">
        <f t="shared" si="82"/>
        <v/>
      </c>
      <c r="CF124" s="146" t="str">
        <f t="shared" si="83"/>
        <v/>
      </c>
      <c r="CG124" s="146" t="str">
        <f t="shared" si="65"/>
        <v/>
      </c>
      <c r="CH124" s="146" t="str">
        <f t="shared" si="66"/>
        <v/>
      </c>
      <c r="CI124" s="146" t="str">
        <f t="shared" si="67"/>
        <v/>
      </c>
      <c r="CL124" s="155"/>
      <c r="CQ124" s="140">
        <v>151</v>
      </c>
      <c r="DA124" t="str">
        <f t="shared" si="84"/>
        <v/>
      </c>
      <c r="DB124" t="str">
        <f t="shared" si="68"/>
        <v/>
      </c>
      <c r="DC124" t="str">
        <f t="shared" si="69"/>
        <v/>
      </c>
      <c r="DD124" t="str">
        <f t="shared" si="70"/>
        <v/>
      </c>
      <c r="DE124" t="str">
        <f t="shared" si="71"/>
        <v/>
      </c>
      <c r="DF124" t="str">
        <f t="shared" si="85"/>
        <v/>
      </c>
      <c r="DG124" t="str">
        <f t="shared" si="72"/>
        <v/>
      </c>
      <c r="DH124" s="140" t="str">
        <f t="shared" si="89"/>
        <v/>
      </c>
      <c r="DI124" t="str">
        <f t="shared" si="86"/>
        <v/>
      </c>
      <c r="DK124" t="str">
        <f t="shared" si="74"/>
        <v/>
      </c>
      <c r="DM124" s="158"/>
      <c r="DR124">
        <f t="shared" si="87"/>
        <v>0</v>
      </c>
      <c r="DS124" t="e">
        <f t="shared" si="75"/>
        <v>#NUM!</v>
      </c>
      <c r="DT124">
        <v>123</v>
      </c>
      <c r="DV124" s="151" t="str">
        <f>IF($DK124="","",IF(VLOOKUP($DK124,'CR AP'!D$17:J$33,6,0)="",VLOOKUP($DK124,'CR AP'!D$17:J$33,4,0),VLOOKUP($DK124,'CR AP'!D$17:J$33,6,0)))</f>
        <v/>
      </c>
      <c r="DW124" s="151" t="str">
        <f>IF($DK124="","",IF(VLOOKUP($DK124,'CR AP'!D$17:M$33,5,0)="",VLOOKUP($DK124,'CR AP'!D$17:M$33,4,0),VLOOKUP($DK124,'CR AP'!D$17:M$33,5,0)))</f>
        <v/>
      </c>
      <c r="DX124" s="151" t="str">
        <f>IF('CR AP'!I129="Agrar Basis",DW124,DV124)</f>
        <v/>
      </c>
      <c r="ED124" s="151"/>
    </row>
    <row r="125" spans="1:134" x14ac:dyDescent="0.2">
      <c r="A125" s="140">
        <f t="shared" si="76"/>
        <v>1</v>
      </c>
      <c r="B125" s="140">
        <f>SUM(A$2:A125)</f>
        <v>124</v>
      </c>
      <c r="C125" s="140">
        <f t="shared" si="88"/>
        <v>124</v>
      </c>
      <c r="D125" s="140">
        <f>'CR AP'!A277</f>
        <v>0</v>
      </c>
      <c r="E125" s="140">
        <f>'CR AP'!B277</f>
        <v>0</v>
      </c>
      <c r="F125" s="144">
        <f>'CR AP'!D277</f>
        <v>0</v>
      </c>
      <c r="G125" s="144">
        <f>'CR AP'!E277</f>
        <v>0</v>
      </c>
      <c r="H125" s="144">
        <f>'CR AP'!F277</f>
        <v>0</v>
      </c>
      <c r="I125" s="144">
        <f>'CR AP'!G277</f>
        <v>0</v>
      </c>
      <c r="J125" s="153">
        <f>'CR AP'!H277</f>
        <v>0</v>
      </c>
      <c r="K125" s="144">
        <f>'CR AP'!I277</f>
        <v>0</v>
      </c>
      <c r="L125" s="153">
        <f>'CR AP'!J277</f>
        <v>0</v>
      </c>
      <c r="M125" s="140">
        <f t="shared" si="77"/>
        <v>0</v>
      </c>
      <c r="N125" s="140">
        <f t="shared" si="78"/>
        <v>0</v>
      </c>
      <c r="O125" s="140" t="e">
        <f t="shared" si="61"/>
        <v>#N/A</v>
      </c>
      <c r="P125" s="140" t="e">
        <f t="shared" si="62"/>
        <v>#N/A</v>
      </c>
      <c r="Q125" s="153">
        <f>'CR AP'!J277</f>
        <v>0</v>
      </c>
      <c r="R125" s="140">
        <f>'CR AP'!L277</f>
        <v>0</v>
      </c>
      <c r="S125" s="140">
        <f>'CR AP'!M277</f>
        <v>0</v>
      </c>
      <c r="AA125" s="142">
        <v>485</v>
      </c>
      <c r="AB125" s="142" t="s">
        <v>1535</v>
      </c>
      <c r="AC125" s="154">
        <v>485</v>
      </c>
      <c r="AD125" s="140">
        <v>500</v>
      </c>
      <c r="AF125" s="144">
        <v>500</v>
      </c>
      <c r="AG125" s="140" t="s">
        <v>85</v>
      </c>
      <c r="BA125" s="140">
        <f t="shared" si="63"/>
        <v>124</v>
      </c>
      <c r="BB125" s="140">
        <f t="shared" si="45"/>
        <v>0</v>
      </c>
      <c r="BC125" s="140">
        <f t="shared" si="46"/>
        <v>0</v>
      </c>
      <c r="BD125" s="140">
        <f t="shared" si="47"/>
        <v>0</v>
      </c>
      <c r="BE125" s="140">
        <f t="shared" si="48"/>
        <v>0</v>
      </c>
      <c r="BF125" s="144">
        <f t="shared" si="49"/>
        <v>0</v>
      </c>
      <c r="BG125" s="140">
        <f t="shared" si="50"/>
        <v>0</v>
      </c>
      <c r="BH125" s="140">
        <f t="shared" si="51"/>
        <v>0</v>
      </c>
      <c r="BI125" s="140">
        <f t="shared" si="52"/>
        <v>0</v>
      </c>
      <c r="BJ125" s="140">
        <f t="shared" si="53"/>
        <v>0</v>
      </c>
      <c r="BK125" s="140">
        <f t="shared" si="54"/>
        <v>0</v>
      </c>
      <c r="BL125" s="140">
        <f t="shared" si="55"/>
        <v>0</v>
      </c>
      <c r="BM125" s="140" t="e">
        <f t="shared" si="56"/>
        <v>#N/A</v>
      </c>
      <c r="BN125" s="140" t="e">
        <f t="shared" si="57"/>
        <v>#N/A</v>
      </c>
      <c r="BO125" s="140">
        <f t="shared" si="58"/>
        <v>0</v>
      </c>
      <c r="BP125" s="140">
        <f t="shared" si="59"/>
        <v>0</v>
      </c>
      <c r="BQ125" s="140">
        <f t="shared" si="60"/>
        <v>0</v>
      </c>
      <c r="CA125" s="140" t="str">
        <f t="shared" si="64"/>
        <v/>
      </c>
      <c r="CB125" s="146" t="str">
        <f t="shared" si="79"/>
        <v/>
      </c>
      <c r="CC125" s="146" t="str">
        <f t="shared" si="80"/>
        <v/>
      </c>
      <c r="CD125" s="146" t="str">
        <f t="shared" si="81"/>
        <v/>
      </c>
      <c r="CE125" s="146" t="str">
        <f t="shared" si="82"/>
        <v/>
      </c>
      <c r="CF125" s="146" t="str">
        <f t="shared" si="83"/>
        <v/>
      </c>
      <c r="CG125" s="146" t="str">
        <f t="shared" si="65"/>
        <v/>
      </c>
      <c r="CH125" s="146" t="str">
        <f t="shared" si="66"/>
        <v/>
      </c>
      <c r="CI125" s="146" t="str">
        <f t="shared" si="67"/>
        <v/>
      </c>
      <c r="CL125" s="155"/>
      <c r="CQ125" s="140">
        <v>150</v>
      </c>
      <c r="DA125" t="str">
        <f t="shared" si="84"/>
        <v/>
      </c>
      <c r="DB125" t="str">
        <f t="shared" si="68"/>
        <v/>
      </c>
      <c r="DC125" t="str">
        <f t="shared" si="69"/>
        <v/>
      </c>
      <c r="DD125" t="str">
        <f t="shared" si="70"/>
        <v/>
      </c>
      <c r="DE125" t="str">
        <f t="shared" si="71"/>
        <v/>
      </c>
      <c r="DF125" t="str">
        <f t="shared" si="85"/>
        <v/>
      </c>
      <c r="DG125" t="str">
        <f t="shared" si="72"/>
        <v/>
      </c>
      <c r="DH125" s="140" t="str">
        <f t="shared" si="89"/>
        <v/>
      </c>
      <c r="DI125" t="str">
        <f t="shared" si="86"/>
        <v/>
      </c>
      <c r="DK125" t="str">
        <f t="shared" si="74"/>
        <v/>
      </c>
      <c r="DM125" s="158"/>
      <c r="DR125">
        <f t="shared" si="87"/>
        <v>0</v>
      </c>
      <c r="DS125" t="e">
        <f t="shared" si="75"/>
        <v>#NUM!</v>
      </c>
      <c r="DT125">
        <v>124</v>
      </c>
      <c r="DV125" s="151" t="str">
        <f>IF($DK125="","",IF(VLOOKUP($DK125,'CR AP'!D$17:J$33,6,0)="",VLOOKUP($DK125,'CR AP'!D$17:J$33,4,0),VLOOKUP($DK125,'CR AP'!D$17:J$33,6,0)))</f>
        <v/>
      </c>
      <c r="DW125" s="151" t="str">
        <f>IF($DK125="","",IF(VLOOKUP($DK125,'CR AP'!D$17:M$33,5,0)="",VLOOKUP($DK125,'CR AP'!D$17:M$33,4,0),VLOOKUP($DK125,'CR AP'!D$17:M$33,5,0)))</f>
        <v/>
      </c>
      <c r="DX125" s="151" t="str">
        <f>IF('CR AP'!I130="Agrar Basis",DW125,DV125)</f>
        <v/>
      </c>
      <c r="ED125" s="151"/>
    </row>
    <row r="126" spans="1:134" x14ac:dyDescent="0.2">
      <c r="A126" s="140">
        <f t="shared" si="76"/>
        <v>1</v>
      </c>
      <c r="B126" s="140">
        <f>SUM(A$2:A126)</f>
        <v>125</v>
      </c>
      <c r="C126" s="140">
        <f t="shared" si="88"/>
        <v>125</v>
      </c>
      <c r="D126" s="140">
        <f>'CR AP'!A278</f>
        <v>0</v>
      </c>
      <c r="E126" s="140">
        <f>'CR AP'!B278</f>
        <v>0</v>
      </c>
      <c r="F126" s="144">
        <f>'CR AP'!D278</f>
        <v>0</v>
      </c>
      <c r="G126" s="144">
        <f>'CR AP'!E278</f>
        <v>0</v>
      </c>
      <c r="H126" s="144">
        <f>'CR AP'!F278</f>
        <v>0</v>
      </c>
      <c r="I126" s="144">
        <f>'CR AP'!G278</f>
        <v>0</v>
      </c>
      <c r="J126" s="153">
        <f>'CR AP'!H278</f>
        <v>0</v>
      </c>
      <c r="K126" s="144">
        <f>'CR AP'!I278</f>
        <v>0</v>
      </c>
      <c r="L126" s="153">
        <f>'CR AP'!J278</f>
        <v>0</v>
      </c>
      <c r="M126" s="140">
        <f t="shared" si="77"/>
        <v>0</v>
      </c>
      <c r="N126" s="140">
        <f t="shared" si="78"/>
        <v>0</v>
      </c>
      <c r="O126" s="140" t="e">
        <f t="shared" si="61"/>
        <v>#N/A</v>
      </c>
      <c r="P126" s="140" t="e">
        <f t="shared" si="62"/>
        <v>#N/A</v>
      </c>
      <c r="Q126" s="153">
        <f>'CR AP'!J278</f>
        <v>0</v>
      </c>
      <c r="R126" s="140">
        <f>'CR AP'!L278</f>
        <v>0</v>
      </c>
      <c r="S126" s="140">
        <f>'CR AP'!M278</f>
        <v>0</v>
      </c>
      <c r="AA126" s="142">
        <v>487</v>
      </c>
      <c r="AB126" s="142" t="s">
        <v>1536</v>
      </c>
      <c r="AC126" s="154">
        <v>487</v>
      </c>
      <c r="AD126" s="140">
        <v>505</v>
      </c>
      <c r="AE126" s="140">
        <v>1</v>
      </c>
      <c r="AF126" s="144">
        <v>505</v>
      </c>
      <c r="AG126" s="140" t="s">
        <v>51</v>
      </c>
      <c r="BA126" s="140">
        <f t="shared" si="63"/>
        <v>125</v>
      </c>
      <c r="BB126" s="140">
        <f t="shared" si="45"/>
        <v>0</v>
      </c>
      <c r="BC126" s="140">
        <f t="shared" si="46"/>
        <v>0</v>
      </c>
      <c r="BD126" s="140">
        <f t="shared" si="47"/>
        <v>0</v>
      </c>
      <c r="BE126" s="140">
        <f t="shared" si="48"/>
        <v>0</v>
      </c>
      <c r="BF126" s="144">
        <f t="shared" si="49"/>
        <v>0</v>
      </c>
      <c r="BG126" s="140">
        <f t="shared" si="50"/>
        <v>0</v>
      </c>
      <c r="BH126" s="140">
        <f t="shared" si="51"/>
        <v>0</v>
      </c>
      <c r="BI126" s="140">
        <f t="shared" si="52"/>
        <v>0</v>
      </c>
      <c r="BJ126" s="140">
        <f t="shared" si="53"/>
        <v>0</v>
      </c>
      <c r="BK126" s="140">
        <f t="shared" si="54"/>
        <v>0</v>
      </c>
      <c r="BL126" s="140">
        <f t="shared" si="55"/>
        <v>0</v>
      </c>
      <c r="BM126" s="140" t="e">
        <f t="shared" si="56"/>
        <v>#N/A</v>
      </c>
      <c r="BN126" s="140" t="e">
        <f t="shared" si="57"/>
        <v>#N/A</v>
      </c>
      <c r="BO126" s="140">
        <f t="shared" si="58"/>
        <v>0</v>
      </c>
      <c r="BP126" s="140">
        <f t="shared" si="59"/>
        <v>0</v>
      </c>
      <c r="BQ126" s="140">
        <f t="shared" si="60"/>
        <v>0</v>
      </c>
      <c r="CA126" s="140" t="str">
        <f t="shared" si="64"/>
        <v/>
      </c>
      <c r="CB126" s="146" t="str">
        <f t="shared" si="79"/>
        <v/>
      </c>
      <c r="CC126" s="146" t="str">
        <f t="shared" si="80"/>
        <v/>
      </c>
      <c r="CD126" s="146" t="str">
        <f t="shared" si="81"/>
        <v/>
      </c>
      <c r="CE126" s="146" t="str">
        <f t="shared" si="82"/>
        <v/>
      </c>
      <c r="CF126" s="146" t="str">
        <f t="shared" si="83"/>
        <v/>
      </c>
      <c r="CG126" s="146" t="str">
        <f t="shared" si="65"/>
        <v/>
      </c>
      <c r="CH126" s="146" t="str">
        <f t="shared" si="66"/>
        <v/>
      </c>
      <c r="CI126" s="146" t="str">
        <f t="shared" si="67"/>
        <v/>
      </c>
      <c r="CL126" s="155"/>
      <c r="CQ126" s="140">
        <v>149</v>
      </c>
      <c r="DA126" t="str">
        <f t="shared" si="84"/>
        <v/>
      </c>
      <c r="DB126" t="str">
        <f t="shared" si="68"/>
        <v/>
      </c>
      <c r="DC126" t="str">
        <f t="shared" si="69"/>
        <v/>
      </c>
      <c r="DD126" t="str">
        <f t="shared" si="70"/>
        <v/>
      </c>
      <c r="DE126" t="str">
        <f t="shared" si="71"/>
        <v/>
      </c>
      <c r="DF126" t="str">
        <f t="shared" si="85"/>
        <v/>
      </c>
      <c r="DG126" t="str">
        <f t="shared" si="72"/>
        <v/>
      </c>
      <c r="DH126" s="140" t="str">
        <f t="shared" si="89"/>
        <v/>
      </c>
      <c r="DI126" t="str">
        <f t="shared" si="86"/>
        <v/>
      </c>
      <c r="DK126" t="str">
        <f t="shared" si="74"/>
        <v/>
      </c>
      <c r="DM126" s="158"/>
      <c r="DR126">
        <f t="shared" si="87"/>
        <v>0</v>
      </c>
      <c r="DS126" t="e">
        <f t="shared" si="75"/>
        <v>#NUM!</v>
      </c>
      <c r="DT126">
        <v>125</v>
      </c>
      <c r="DV126" s="151" t="str">
        <f>IF($DK126="","",IF(VLOOKUP($DK126,'CR AP'!D$17:J$33,6,0)="",VLOOKUP($DK126,'CR AP'!D$17:J$33,4,0),VLOOKUP($DK126,'CR AP'!D$17:J$33,6,0)))</f>
        <v/>
      </c>
      <c r="DW126" s="151" t="str">
        <f>IF($DK126="","",IF(VLOOKUP($DK126,'CR AP'!D$17:M$33,5,0)="",VLOOKUP($DK126,'CR AP'!D$17:M$33,4,0),VLOOKUP($DK126,'CR AP'!D$17:M$33,5,0)))</f>
        <v/>
      </c>
      <c r="DX126" s="151" t="str">
        <f>IF('CR AP'!I131="Agrar Basis",DW126,DV126)</f>
        <v/>
      </c>
      <c r="ED126" s="151"/>
    </row>
    <row r="127" spans="1:134" x14ac:dyDescent="0.2">
      <c r="A127" s="140">
        <f t="shared" si="76"/>
        <v>1</v>
      </c>
      <c r="B127" s="140">
        <f>SUM(A$2:A127)</f>
        <v>126</v>
      </c>
      <c r="C127" s="140">
        <f t="shared" si="88"/>
        <v>126</v>
      </c>
      <c r="D127" s="140">
        <f>'CR AP'!A279</f>
        <v>0</v>
      </c>
      <c r="E127" s="140">
        <f>'CR AP'!B279</f>
        <v>0</v>
      </c>
      <c r="F127" s="144">
        <f>'CR AP'!D279</f>
        <v>0</v>
      </c>
      <c r="G127" s="144">
        <f>'CR AP'!E279</f>
        <v>0</v>
      </c>
      <c r="H127" s="144">
        <f>'CR AP'!F279</f>
        <v>0</v>
      </c>
      <c r="I127" s="144">
        <f>'CR AP'!G279</f>
        <v>0</v>
      </c>
      <c r="J127" s="153">
        <f>'CR AP'!H279</f>
        <v>0</v>
      </c>
      <c r="K127" s="144">
        <f>'CR AP'!I279</f>
        <v>0</v>
      </c>
      <c r="L127" s="153">
        <f>'CR AP'!J279</f>
        <v>0</v>
      </c>
      <c r="M127" s="140">
        <f t="shared" si="77"/>
        <v>0</v>
      </c>
      <c r="N127" s="140">
        <f t="shared" si="78"/>
        <v>0</v>
      </c>
      <c r="O127" s="140" t="e">
        <f t="shared" si="61"/>
        <v>#N/A</v>
      </c>
      <c r="P127" s="140" t="e">
        <f t="shared" si="62"/>
        <v>#N/A</v>
      </c>
      <c r="Q127" s="153">
        <f>'CR AP'!J279</f>
        <v>0</v>
      </c>
      <c r="R127" s="140">
        <f>'CR AP'!L279</f>
        <v>0</v>
      </c>
      <c r="S127" s="140">
        <f>'CR AP'!M279</f>
        <v>0</v>
      </c>
      <c r="AA127" s="142">
        <v>490</v>
      </c>
      <c r="AB127" s="142" t="s">
        <v>1537</v>
      </c>
      <c r="AC127" s="154">
        <v>490</v>
      </c>
      <c r="AD127" s="140">
        <v>509</v>
      </c>
      <c r="AE127" s="140">
        <v>1</v>
      </c>
      <c r="AF127" s="144">
        <v>509</v>
      </c>
      <c r="AG127" s="140" t="s">
        <v>70</v>
      </c>
      <c r="BA127" s="140">
        <f t="shared" si="63"/>
        <v>126</v>
      </c>
      <c r="BB127" s="140">
        <f t="shared" si="45"/>
        <v>0</v>
      </c>
      <c r="BC127" s="140">
        <f t="shared" si="46"/>
        <v>0</v>
      </c>
      <c r="BD127" s="140">
        <f t="shared" si="47"/>
        <v>0</v>
      </c>
      <c r="BE127" s="140">
        <f t="shared" si="48"/>
        <v>0</v>
      </c>
      <c r="BF127" s="144">
        <f t="shared" si="49"/>
        <v>0</v>
      </c>
      <c r="BG127" s="140">
        <f t="shared" si="50"/>
        <v>0</v>
      </c>
      <c r="BH127" s="140">
        <f t="shared" si="51"/>
        <v>0</v>
      </c>
      <c r="BI127" s="140">
        <f t="shared" si="52"/>
        <v>0</v>
      </c>
      <c r="BJ127" s="140">
        <f t="shared" si="53"/>
        <v>0</v>
      </c>
      <c r="BK127" s="140">
        <f t="shared" si="54"/>
        <v>0</v>
      </c>
      <c r="BL127" s="140">
        <f t="shared" si="55"/>
        <v>0</v>
      </c>
      <c r="BM127" s="140" t="e">
        <f t="shared" si="56"/>
        <v>#N/A</v>
      </c>
      <c r="BN127" s="140" t="e">
        <f t="shared" si="57"/>
        <v>#N/A</v>
      </c>
      <c r="BO127" s="140">
        <f t="shared" si="58"/>
        <v>0</v>
      </c>
      <c r="BP127" s="140">
        <f t="shared" si="59"/>
        <v>0</v>
      </c>
      <c r="BQ127" s="140">
        <f t="shared" si="60"/>
        <v>0</v>
      </c>
      <c r="CA127" s="140" t="str">
        <f t="shared" si="64"/>
        <v/>
      </c>
      <c r="CB127" s="146" t="str">
        <f t="shared" si="79"/>
        <v/>
      </c>
      <c r="CC127" s="146" t="str">
        <f t="shared" si="80"/>
        <v/>
      </c>
      <c r="CD127" s="146" t="str">
        <f t="shared" si="81"/>
        <v/>
      </c>
      <c r="CE127" s="146" t="str">
        <f t="shared" si="82"/>
        <v/>
      </c>
      <c r="CF127" s="146" t="str">
        <f t="shared" si="83"/>
        <v/>
      </c>
      <c r="CG127" s="146" t="str">
        <f t="shared" si="65"/>
        <v/>
      </c>
      <c r="CH127" s="146" t="str">
        <f t="shared" si="66"/>
        <v/>
      </c>
      <c r="CI127" s="146" t="str">
        <f t="shared" si="67"/>
        <v/>
      </c>
      <c r="CL127" s="155"/>
      <c r="CQ127" s="140">
        <v>148</v>
      </c>
      <c r="DA127" t="str">
        <f t="shared" si="84"/>
        <v/>
      </c>
      <c r="DB127" t="str">
        <f t="shared" si="68"/>
        <v/>
      </c>
      <c r="DC127" t="str">
        <f t="shared" si="69"/>
        <v/>
      </c>
      <c r="DD127" t="str">
        <f t="shared" si="70"/>
        <v/>
      </c>
      <c r="DE127" t="str">
        <f t="shared" si="71"/>
        <v/>
      </c>
      <c r="DF127" t="str">
        <f t="shared" si="85"/>
        <v/>
      </c>
      <c r="DG127" t="str">
        <f t="shared" si="72"/>
        <v/>
      </c>
      <c r="DH127" s="140" t="str">
        <f t="shared" si="89"/>
        <v/>
      </c>
      <c r="DI127" t="str">
        <f t="shared" si="86"/>
        <v/>
      </c>
      <c r="DK127" t="str">
        <f t="shared" si="74"/>
        <v/>
      </c>
      <c r="DM127" s="158"/>
      <c r="DR127">
        <f t="shared" si="87"/>
        <v>0</v>
      </c>
      <c r="DS127" t="e">
        <f t="shared" si="75"/>
        <v>#NUM!</v>
      </c>
      <c r="DT127">
        <v>126</v>
      </c>
      <c r="DV127" s="151" t="str">
        <f>IF($DK127="","",IF(VLOOKUP($DK127,'CR AP'!D$17:J$33,6,0)="",VLOOKUP($DK127,'CR AP'!D$17:J$33,4,0),VLOOKUP($DK127,'CR AP'!D$17:J$33,6,0)))</f>
        <v/>
      </c>
      <c r="DW127" s="151" t="str">
        <f>IF($DK127="","",IF(VLOOKUP($DK127,'CR AP'!D$17:M$33,5,0)="",VLOOKUP($DK127,'CR AP'!D$17:M$33,4,0),VLOOKUP($DK127,'CR AP'!D$17:M$33,5,0)))</f>
        <v/>
      </c>
      <c r="DX127" s="151" t="str">
        <f>IF('CR AP'!I132="Agrar Basis",DW127,DV127)</f>
        <v/>
      </c>
      <c r="ED127" s="151"/>
    </row>
    <row r="128" spans="1:134" x14ac:dyDescent="0.2">
      <c r="A128" s="140">
        <f t="shared" si="76"/>
        <v>1</v>
      </c>
      <c r="B128" s="140">
        <f>SUM(A$2:A128)</f>
        <v>127</v>
      </c>
      <c r="C128" s="140">
        <f t="shared" si="88"/>
        <v>127</v>
      </c>
      <c r="D128" s="140">
        <f>'CR AP'!A280</f>
        <v>0</v>
      </c>
      <c r="E128" s="140">
        <f>'CR AP'!B280</f>
        <v>0</v>
      </c>
      <c r="F128" s="144">
        <f>'CR AP'!D280</f>
        <v>0</v>
      </c>
      <c r="G128" s="144">
        <f>'CR AP'!E280</f>
        <v>0</v>
      </c>
      <c r="H128" s="144">
        <f>'CR AP'!F280</f>
        <v>0</v>
      </c>
      <c r="I128" s="144">
        <f>'CR AP'!G280</f>
        <v>0</v>
      </c>
      <c r="J128" s="153">
        <f>'CR AP'!H280</f>
        <v>0</v>
      </c>
      <c r="K128" s="144">
        <f>'CR AP'!I280</f>
        <v>0</v>
      </c>
      <c r="L128" s="153">
        <f>'CR AP'!J280</f>
        <v>0</v>
      </c>
      <c r="M128" s="140">
        <f t="shared" si="77"/>
        <v>0</v>
      </c>
      <c r="N128" s="140">
        <f t="shared" si="78"/>
        <v>0</v>
      </c>
      <c r="O128" s="140" t="e">
        <f t="shared" si="61"/>
        <v>#N/A</v>
      </c>
      <c r="P128" s="140" t="e">
        <f t="shared" si="62"/>
        <v>#N/A</v>
      </c>
      <c r="Q128" s="153">
        <f>'CR AP'!J280</f>
        <v>0</v>
      </c>
      <c r="R128" s="140">
        <f>'CR AP'!L280</f>
        <v>0</v>
      </c>
      <c r="S128" s="140">
        <f>'CR AP'!M280</f>
        <v>0</v>
      </c>
      <c r="AA128" s="142">
        <v>491</v>
      </c>
      <c r="AB128" s="142" t="s">
        <v>1530</v>
      </c>
      <c r="AC128" s="154">
        <v>491</v>
      </c>
      <c r="AD128" s="140">
        <v>518</v>
      </c>
      <c r="AE128" s="140">
        <v>3</v>
      </c>
      <c r="AF128" s="144">
        <v>518</v>
      </c>
      <c r="AG128" s="140" t="s">
        <v>47</v>
      </c>
      <c r="BA128" s="140">
        <f t="shared" si="63"/>
        <v>127</v>
      </c>
      <c r="BB128" s="140">
        <f t="shared" si="45"/>
        <v>0</v>
      </c>
      <c r="BC128" s="140">
        <f t="shared" si="46"/>
        <v>0</v>
      </c>
      <c r="BD128" s="140">
        <f t="shared" si="47"/>
        <v>0</v>
      </c>
      <c r="BE128" s="140">
        <f t="shared" si="48"/>
        <v>0</v>
      </c>
      <c r="BF128" s="144">
        <f t="shared" si="49"/>
        <v>0</v>
      </c>
      <c r="BG128" s="140">
        <f t="shared" si="50"/>
        <v>0</v>
      </c>
      <c r="BH128" s="140">
        <f t="shared" si="51"/>
        <v>0</v>
      </c>
      <c r="BI128" s="140">
        <f t="shared" si="52"/>
        <v>0</v>
      </c>
      <c r="BJ128" s="140">
        <f t="shared" si="53"/>
        <v>0</v>
      </c>
      <c r="BK128" s="140">
        <f t="shared" si="54"/>
        <v>0</v>
      </c>
      <c r="BL128" s="140">
        <f t="shared" si="55"/>
        <v>0</v>
      </c>
      <c r="BM128" s="140" t="e">
        <f t="shared" si="56"/>
        <v>#N/A</v>
      </c>
      <c r="BN128" s="140" t="e">
        <f t="shared" si="57"/>
        <v>#N/A</v>
      </c>
      <c r="BO128" s="140">
        <f t="shared" si="58"/>
        <v>0</v>
      </c>
      <c r="BP128" s="140">
        <f t="shared" si="59"/>
        <v>0</v>
      </c>
      <c r="BQ128" s="140">
        <f t="shared" si="60"/>
        <v>0</v>
      </c>
      <c r="CA128" s="140" t="str">
        <f t="shared" si="64"/>
        <v/>
      </c>
      <c r="CB128" s="146" t="str">
        <f t="shared" si="79"/>
        <v/>
      </c>
      <c r="CC128" s="146" t="str">
        <f t="shared" si="80"/>
        <v/>
      </c>
      <c r="CD128" s="146" t="str">
        <f t="shared" si="81"/>
        <v/>
      </c>
      <c r="CE128" s="146" t="str">
        <f t="shared" si="82"/>
        <v/>
      </c>
      <c r="CF128" s="146" t="str">
        <f t="shared" si="83"/>
        <v/>
      </c>
      <c r="CG128" s="146" t="str">
        <f t="shared" si="65"/>
        <v/>
      </c>
      <c r="CH128" s="146" t="str">
        <f t="shared" si="66"/>
        <v/>
      </c>
      <c r="CI128" s="146" t="str">
        <f t="shared" si="67"/>
        <v/>
      </c>
      <c r="CL128" s="155"/>
      <c r="CQ128" s="140">
        <v>147</v>
      </c>
      <c r="DA128" t="str">
        <f t="shared" si="84"/>
        <v/>
      </c>
      <c r="DB128" t="str">
        <f t="shared" si="68"/>
        <v/>
      </c>
      <c r="DC128" t="str">
        <f t="shared" si="69"/>
        <v/>
      </c>
      <c r="DD128" t="str">
        <f t="shared" si="70"/>
        <v/>
      </c>
      <c r="DE128" t="str">
        <f t="shared" si="71"/>
        <v/>
      </c>
      <c r="DG128" t="str">
        <f t="shared" si="72"/>
        <v/>
      </c>
      <c r="DH128" s="140" t="str">
        <f t="shared" ref="DH128:DH191" si="90">IF($DR128=0,"",VLOOKUP($DR128,$CC:$CL,6,FALSE))</f>
        <v/>
      </c>
      <c r="DI128" t="str">
        <f t="shared" si="86"/>
        <v/>
      </c>
      <c r="DK128" t="str">
        <f t="shared" si="74"/>
        <v/>
      </c>
      <c r="DM128" s="158"/>
      <c r="DR128">
        <f t="shared" si="87"/>
        <v>0</v>
      </c>
      <c r="DS128" t="e">
        <f t="shared" si="75"/>
        <v>#NUM!</v>
      </c>
      <c r="DT128">
        <v>127</v>
      </c>
      <c r="DV128" s="151" t="str">
        <f>IF($DK128="","",IF(VLOOKUP($DK128,'CR AP'!D$17:J$33,6,0)="",VLOOKUP($DK128,'CR AP'!D$17:J$33,4,0),VLOOKUP($DK128,'CR AP'!D$17:J$33,6,0)))</f>
        <v/>
      </c>
      <c r="DW128" s="151" t="str">
        <f>IF($DK128="","",IF(VLOOKUP($DK128,'CR AP'!D$19:M$33,9,0)="",VLOOKUP($DK128,'CR AP'!D$19:M$33,8,0),VLOOKUP($DK128,'CR AP'!D$19:M$33,9,0)))</f>
        <v/>
      </c>
      <c r="DX128" s="151" t="str">
        <f>IF('CR AP'!I133="Agrar Basis",DW128,DV128)</f>
        <v/>
      </c>
      <c r="ED128" s="151"/>
    </row>
    <row r="129" spans="1:134" x14ac:dyDescent="0.2">
      <c r="A129" s="140">
        <f t="shared" si="76"/>
        <v>1</v>
      </c>
      <c r="B129" s="140">
        <f>SUM(A$2:A129)</f>
        <v>128</v>
      </c>
      <c r="C129" s="140">
        <f t="shared" si="88"/>
        <v>128</v>
      </c>
      <c r="D129" s="140">
        <f>'CR AP'!A281</f>
        <v>0</v>
      </c>
      <c r="E129" s="140">
        <f>'CR AP'!B281</f>
        <v>0</v>
      </c>
      <c r="F129" s="144">
        <f>'CR AP'!D281</f>
        <v>0</v>
      </c>
      <c r="G129" s="144">
        <f>'CR AP'!E281</f>
        <v>0</v>
      </c>
      <c r="H129" s="144">
        <f>'CR AP'!F281</f>
        <v>0</v>
      </c>
      <c r="I129" s="144">
        <f>'CR AP'!G281</f>
        <v>0</v>
      </c>
      <c r="J129" s="153">
        <f>'CR AP'!H281</f>
        <v>0</v>
      </c>
      <c r="K129" s="144">
        <f>'CR AP'!I281</f>
        <v>0</v>
      </c>
      <c r="L129" s="153">
        <f>'CR AP'!J281</f>
        <v>0</v>
      </c>
      <c r="M129" s="140">
        <f t="shared" si="77"/>
        <v>0</v>
      </c>
      <c r="N129" s="140">
        <f t="shared" si="78"/>
        <v>0</v>
      </c>
      <c r="O129" s="140" t="e">
        <f t="shared" si="61"/>
        <v>#N/A</v>
      </c>
      <c r="P129" s="140" t="e">
        <f t="shared" si="62"/>
        <v>#N/A</v>
      </c>
      <c r="Q129" s="153">
        <f>'CR AP'!J281</f>
        <v>0</v>
      </c>
      <c r="R129" s="140">
        <f>'CR AP'!L281</f>
        <v>0</v>
      </c>
      <c r="S129" s="140">
        <f>'CR AP'!M281</f>
        <v>0</v>
      </c>
      <c r="AA129" s="142">
        <v>493</v>
      </c>
      <c r="AB129" s="142" t="s">
        <v>1538</v>
      </c>
      <c r="AC129" s="154">
        <v>493</v>
      </c>
      <c r="AD129" s="140">
        <v>519</v>
      </c>
      <c r="AF129" s="144">
        <v>519</v>
      </c>
      <c r="AG129" s="140" t="s">
        <v>56</v>
      </c>
      <c r="BA129" s="140">
        <f t="shared" si="63"/>
        <v>128</v>
      </c>
      <c r="BB129" s="140">
        <f t="shared" ref="BB129:BB192" si="91">D129</f>
        <v>0</v>
      </c>
      <c r="BC129" s="140">
        <f t="shared" ref="BC129:BC192" si="92">E129</f>
        <v>0</v>
      </c>
      <c r="BD129" s="140">
        <f t="shared" ref="BD129:BD192" si="93">F129</f>
        <v>0</v>
      </c>
      <c r="BE129" s="140">
        <f t="shared" ref="BE129:BE192" si="94">G129</f>
        <v>0</v>
      </c>
      <c r="BF129" s="144">
        <f t="shared" ref="BF129:BF192" si="95">H129</f>
        <v>0</v>
      </c>
      <c r="BG129" s="140">
        <f t="shared" ref="BG129:BG192" si="96">I129</f>
        <v>0</v>
      </c>
      <c r="BH129" s="140">
        <f t="shared" ref="BH129:BH192" si="97">J129</f>
        <v>0</v>
      </c>
      <c r="BI129" s="140">
        <f t="shared" ref="BI129:BI192" si="98">K129</f>
        <v>0</v>
      </c>
      <c r="BJ129" s="140">
        <f t="shared" ref="BJ129:BJ192" si="99">L129</f>
        <v>0</v>
      </c>
      <c r="BK129" s="140">
        <f t="shared" ref="BK129:BK192" si="100">M129</f>
        <v>0</v>
      </c>
      <c r="BL129" s="140">
        <f t="shared" ref="BL129:BL192" si="101">N129</f>
        <v>0</v>
      </c>
      <c r="BM129" s="140" t="e">
        <f t="shared" ref="BM129:BM192" si="102">O129</f>
        <v>#N/A</v>
      </c>
      <c r="BN129" s="140" t="e">
        <f t="shared" ref="BN129:BN192" si="103">P129</f>
        <v>#N/A</v>
      </c>
      <c r="BO129" s="140">
        <f t="shared" ref="BO129:BO192" si="104">Q129</f>
        <v>0</v>
      </c>
      <c r="BP129" s="140">
        <f t="shared" ref="BP129:BP192" si="105">R129</f>
        <v>0</v>
      </c>
      <c r="BQ129" s="140">
        <f t="shared" ref="BQ129:BQ192" si="106">S129</f>
        <v>0</v>
      </c>
      <c r="CA129" s="140" t="str">
        <f t="shared" si="64"/>
        <v/>
      </c>
      <c r="CB129" s="146" t="str">
        <f t="shared" si="79"/>
        <v/>
      </c>
      <c r="CC129" s="146" t="str">
        <f t="shared" si="80"/>
        <v/>
      </c>
      <c r="CD129" s="146" t="str">
        <f t="shared" si="81"/>
        <v/>
      </c>
      <c r="CE129" s="146" t="str">
        <f t="shared" si="82"/>
        <v/>
      </c>
      <c r="CF129" s="146" t="str">
        <f t="shared" si="83"/>
        <v/>
      </c>
      <c r="CG129" s="146" t="str">
        <f t="shared" si="65"/>
        <v/>
      </c>
      <c r="CH129" s="146" t="str">
        <f t="shared" si="66"/>
        <v/>
      </c>
      <c r="CI129" s="146" t="str">
        <f t="shared" si="67"/>
        <v/>
      </c>
      <c r="CL129" s="155"/>
      <c r="CQ129" s="140">
        <v>146</v>
      </c>
      <c r="DA129" t="str">
        <f t="shared" si="84"/>
        <v/>
      </c>
      <c r="DB129" t="str">
        <f t="shared" si="68"/>
        <v/>
      </c>
      <c r="DC129" t="str">
        <f t="shared" si="69"/>
        <v/>
      </c>
      <c r="DD129" t="str">
        <f t="shared" si="70"/>
        <v/>
      </c>
      <c r="DE129" t="str">
        <f t="shared" si="71"/>
        <v/>
      </c>
      <c r="DG129" t="str">
        <f t="shared" si="72"/>
        <v/>
      </c>
      <c r="DH129" s="140" t="str">
        <f t="shared" si="90"/>
        <v/>
      </c>
      <c r="DI129" t="str">
        <f t="shared" si="86"/>
        <v/>
      </c>
      <c r="DK129" t="str">
        <f t="shared" si="74"/>
        <v/>
      </c>
      <c r="DM129" s="158"/>
      <c r="DR129">
        <f t="shared" si="87"/>
        <v>0</v>
      </c>
      <c r="DS129" t="e">
        <f t="shared" si="75"/>
        <v>#NUM!</v>
      </c>
      <c r="DT129">
        <v>128</v>
      </c>
      <c r="DV129" s="151" t="str">
        <f>IF($DK129="","",IF(VLOOKUP($DK129,'CR AP'!D$17:J$33,6,0)="",VLOOKUP($DK129,'CR AP'!D$17:J$33,4,0),VLOOKUP($DK129,'CR AP'!D$17:J$33,6,0)))</f>
        <v/>
      </c>
      <c r="DW129" s="151" t="str">
        <f>IF($DK129="","",IF(VLOOKUP($DK129,'CR AP'!D$19:M$33,9,0)="",VLOOKUP($DK129,'CR AP'!D$19:M$33,8,0),VLOOKUP($DK129,'CR AP'!D$19:M$33,9,0)))</f>
        <v/>
      </c>
      <c r="DX129" s="151" t="str">
        <f>IF('CR AP'!I134="Agrar Basis",DW129,DV129)</f>
        <v/>
      </c>
      <c r="ED129" s="151"/>
    </row>
    <row r="130" spans="1:134" x14ac:dyDescent="0.2">
      <c r="A130" s="140">
        <f t="shared" si="76"/>
        <v>1</v>
      </c>
      <c r="B130" s="140">
        <f>SUM(A$2:A130)</f>
        <v>129</v>
      </c>
      <c r="C130" s="140">
        <f t="shared" si="88"/>
        <v>129</v>
      </c>
      <c r="D130" s="140">
        <f>'CR AP'!A282</f>
        <v>0</v>
      </c>
      <c r="E130" s="140">
        <f>'CR AP'!B282</f>
        <v>0</v>
      </c>
      <c r="F130" s="144">
        <f>'CR AP'!D282</f>
        <v>0</v>
      </c>
      <c r="G130" s="144">
        <f>'CR AP'!E282</f>
        <v>0</v>
      </c>
      <c r="H130" s="144">
        <f>'CR AP'!F282</f>
        <v>0</v>
      </c>
      <c r="I130" s="144">
        <f>'CR AP'!G282</f>
        <v>0</v>
      </c>
      <c r="J130" s="153">
        <f>'CR AP'!H282</f>
        <v>0</v>
      </c>
      <c r="K130" s="144">
        <f>'CR AP'!I282</f>
        <v>0</v>
      </c>
      <c r="L130" s="153">
        <f>'CR AP'!J282</f>
        <v>0</v>
      </c>
      <c r="M130" s="140">
        <f t="shared" si="77"/>
        <v>0</v>
      </c>
      <c r="N130" s="140">
        <f t="shared" si="78"/>
        <v>0</v>
      </c>
      <c r="O130" s="140" t="e">
        <f t="shared" ref="O130:O193" si="107">VLOOKUP(M130,AB:AC,2,0)</f>
        <v>#N/A</v>
      </c>
      <c r="P130" s="140" t="e">
        <f t="shared" ref="P130:P193" si="108">VLOOKUP(O130,AA:AB,2,0)</f>
        <v>#N/A</v>
      </c>
      <c r="Q130" s="153">
        <f>'CR AP'!J282</f>
        <v>0</v>
      </c>
      <c r="R130" s="140">
        <f>'CR AP'!L282</f>
        <v>0</v>
      </c>
      <c r="S130" s="140">
        <f>'CR AP'!M282</f>
        <v>0</v>
      </c>
      <c r="AA130" s="142">
        <v>494</v>
      </c>
      <c r="AB130" s="142" t="s">
        <v>117</v>
      </c>
      <c r="AC130" s="154">
        <v>494</v>
      </c>
      <c r="AD130" s="140">
        <v>520</v>
      </c>
      <c r="AE130" s="140">
        <v>1</v>
      </c>
      <c r="AF130" s="144">
        <v>520</v>
      </c>
      <c r="AG130" s="140" t="s">
        <v>1539</v>
      </c>
      <c r="BA130" s="140">
        <f t="shared" ref="BA130:BA193" si="109">SMALL(C130:C479,1)</f>
        <v>129</v>
      </c>
      <c r="BB130" s="140">
        <f t="shared" si="91"/>
        <v>0</v>
      </c>
      <c r="BC130" s="140">
        <f t="shared" si="92"/>
        <v>0</v>
      </c>
      <c r="BD130" s="140">
        <f t="shared" si="93"/>
        <v>0</v>
      </c>
      <c r="BE130" s="140">
        <f t="shared" si="94"/>
        <v>0</v>
      </c>
      <c r="BF130" s="144">
        <f t="shared" si="95"/>
        <v>0</v>
      </c>
      <c r="BG130" s="140">
        <f t="shared" si="96"/>
        <v>0</v>
      </c>
      <c r="BH130" s="140">
        <f t="shared" si="97"/>
        <v>0</v>
      </c>
      <c r="BI130" s="140">
        <f t="shared" si="98"/>
        <v>0</v>
      </c>
      <c r="BJ130" s="140">
        <f t="shared" si="99"/>
        <v>0</v>
      </c>
      <c r="BK130" s="140">
        <f t="shared" si="100"/>
        <v>0</v>
      </c>
      <c r="BL130" s="140">
        <f t="shared" si="101"/>
        <v>0</v>
      </c>
      <c r="BM130" s="140" t="e">
        <f t="shared" si="102"/>
        <v>#N/A</v>
      </c>
      <c r="BN130" s="140" t="e">
        <f t="shared" si="103"/>
        <v>#N/A</v>
      </c>
      <c r="BO130" s="140">
        <f t="shared" si="104"/>
        <v>0</v>
      </c>
      <c r="BP130" s="140">
        <f t="shared" si="105"/>
        <v>0</v>
      </c>
      <c r="BQ130" s="140">
        <f t="shared" si="106"/>
        <v>0</v>
      </c>
      <c r="CA130" s="140" t="str">
        <f t="shared" ref="CA130:CA193" si="110">IF(CB130="","",CQ130)</f>
        <v/>
      </c>
      <c r="CB130" s="146" t="str">
        <f t="shared" si="79"/>
        <v/>
      </c>
      <c r="CC130" s="146" t="str">
        <f t="shared" si="80"/>
        <v/>
      </c>
      <c r="CD130" s="146" t="str">
        <f t="shared" si="81"/>
        <v/>
      </c>
      <c r="CE130" s="146" t="str">
        <f t="shared" si="82"/>
        <v/>
      </c>
      <c r="CF130" s="146" t="str">
        <f t="shared" si="83"/>
        <v/>
      </c>
      <c r="CG130" s="146" t="str">
        <f t="shared" ref="CG130:CG193" si="111">IF(ISNA($BM130),"",BK130)</f>
        <v/>
      </c>
      <c r="CH130" s="146" t="str">
        <f t="shared" ref="CH130:CH193" si="112">IF(ISNA($BM130),"",BM130)</f>
        <v/>
      </c>
      <c r="CI130" s="146" t="str">
        <f t="shared" ref="CI130:CI193" si="113">IF(ISNA($BM130),"",BL130)</f>
        <v/>
      </c>
      <c r="CL130" s="155"/>
      <c r="CQ130" s="140">
        <v>145</v>
      </c>
      <c r="DA130" t="str">
        <f t="shared" si="84"/>
        <v/>
      </c>
      <c r="DB130" t="str">
        <f t="shared" ref="DB130:DB193" si="114">IF($DR130=0,"",VLOOKUP($DR130,$CA:$CI,3,FALSE))</f>
        <v/>
      </c>
      <c r="DC130" t="str">
        <f t="shared" ref="DC130:DC193" si="115">IF($DR130=0,"",VLOOKUP($DR130,$CA:$CI,4,FALSE))</f>
        <v/>
      </c>
      <c r="DD130" t="str">
        <f t="shared" ref="DD130:DD193" si="116">IF($DR130=0,"",VLOOKUP($DR130,$CA:$CI,5,FALSE))</f>
        <v/>
      </c>
      <c r="DE130" t="str">
        <f t="shared" ref="DE130:DE193" si="117">IF($DR130=0,"",VLOOKUP($DR130,$CA:$CI,8,FALSE))</f>
        <v/>
      </c>
      <c r="DG130" t="str">
        <f t="shared" ref="DG130:DG193" si="118">IF(CK130=0,DX130,CK130)</f>
        <v/>
      </c>
      <c r="DH130" s="140" t="str">
        <f t="shared" si="90"/>
        <v/>
      </c>
      <c r="DI130" t="str">
        <f t="shared" si="86"/>
        <v/>
      </c>
      <c r="DK130" t="str">
        <f t="shared" ref="DK130:DK193" si="119">IF($DR130=0,"",VLOOKUP($DR130,CA:CH,7,FALSE))</f>
        <v/>
      </c>
      <c r="DM130" s="158"/>
      <c r="DR130">
        <f t="shared" si="87"/>
        <v>0</v>
      </c>
      <c r="DS130" t="e">
        <f t="shared" ref="DS130:DS193" si="120">LARGE(CA:CA,DT130)</f>
        <v>#NUM!</v>
      </c>
      <c r="DT130">
        <v>129</v>
      </c>
      <c r="DV130" s="151" t="str">
        <f>IF($DK130="","",IF(VLOOKUP($DK130,'CR AP'!D$17:J$33,6,0)="",VLOOKUP($DK130,'CR AP'!D$17:J$33,4,0),VLOOKUP($DK130,'CR AP'!D$17:J$33,6,0)))</f>
        <v/>
      </c>
      <c r="DW130" s="151" t="str">
        <f>IF($DK130="","",IF(VLOOKUP($DK130,'CR AP'!D$19:M$33,9,0)="",VLOOKUP($DK130,'CR AP'!D$19:M$33,8,0),VLOOKUP($DK130,'CR AP'!D$19:M$33,9,0)))</f>
        <v/>
      </c>
      <c r="DX130" s="151" t="str">
        <f>IF('CR AP'!I135="Agrar Basis",DW130,DV130)</f>
        <v/>
      </c>
      <c r="ED130" s="151"/>
    </row>
    <row r="131" spans="1:134" x14ac:dyDescent="0.2">
      <c r="A131" s="140">
        <f t="shared" ref="A131:A194" si="121">IF(L131="",0,1)</f>
        <v>1</v>
      </c>
      <c r="B131" s="140">
        <f>SUM(A$2:A131)</f>
        <v>130</v>
      </c>
      <c r="C131" s="140">
        <f t="shared" si="88"/>
        <v>130</v>
      </c>
      <c r="D131" s="140">
        <f>'CR AP'!A283</f>
        <v>0</v>
      </c>
      <c r="E131" s="140">
        <f>'CR AP'!B283</f>
        <v>0</v>
      </c>
      <c r="F131" s="144">
        <f>'CR AP'!D283</f>
        <v>0</v>
      </c>
      <c r="G131" s="144">
        <f>'CR AP'!E283</f>
        <v>0</v>
      </c>
      <c r="H131" s="144">
        <f>'CR AP'!F283</f>
        <v>0</v>
      </c>
      <c r="I131" s="144">
        <f>'CR AP'!G283</f>
        <v>0</v>
      </c>
      <c r="J131" s="153">
        <f>'CR AP'!H283</f>
        <v>0</v>
      </c>
      <c r="K131" s="144">
        <f>'CR AP'!I283</f>
        <v>0</v>
      </c>
      <c r="L131" s="153">
        <f>'CR AP'!J283</f>
        <v>0</v>
      </c>
      <c r="M131" s="140">
        <f t="shared" ref="M131:M194" si="122">K131</f>
        <v>0</v>
      </c>
      <c r="N131" s="140">
        <f t="shared" ref="N131:N194" si="123">IF(L131=0,J131,L131)</f>
        <v>0</v>
      </c>
      <c r="O131" s="140" t="e">
        <f t="shared" si="107"/>
        <v>#N/A</v>
      </c>
      <c r="P131" s="140" t="e">
        <f t="shared" si="108"/>
        <v>#N/A</v>
      </c>
      <c r="Q131" s="153">
        <f>'CR AP'!J283</f>
        <v>0</v>
      </c>
      <c r="R131" s="140">
        <f>'CR AP'!L283</f>
        <v>0</v>
      </c>
      <c r="S131" s="140">
        <f>'CR AP'!M283</f>
        <v>0</v>
      </c>
      <c r="AA131" s="142">
        <v>497</v>
      </c>
      <c r="AB131" s="169" t="s">
        <v>1540</v>
      </c>
      <c r="AC131" s="154">
        <v>497</v>
      </c>
      <c r="AD131" s="140">
        <v>521</v>
      </c>
      <c r="AF131" s="144">
        <v>521</v>
      </c>
      <c r="AG131" s="140" t="s">
        <v>95</v>
      </c>
      <c r="BA131" s="140">
        <f t="shared" si="109"/>
        <v>130</v>
      </c>
      <c r="BB131" s="140">
        <f t="shared" si="91"/>
        <v>0</v>
      </c>
      <c r="BC131" s="140">
        <f t="shared" si="92"/>
        <v>0</v>
      </c>
      <c r="BD131" s="140">
        <f t="shared" si="93"/>
        <v>0</v>
      </c>
      <c r="BE131" s="140">
        <f t="shared" si="94"/>
        <v>0</v>
      </c>
      <c r="BF131" s="144">
        <f t="shared" si="95"/>
        <v>0</v>
      </c>
      <c r="BG131" s="140">
        <f t="shared" si="96"/>
        <v>0</v>
      </c>
      <c r="BH131" s="140">
        <f t="shared" si="97"/>
        <v>0</v>
      </c>
      <c r="BI131" s="140">
        <f t="shared" si="98"/>
        <v>0</v>
      </c>
      <c r="BJ131" s="140">
        <f t="shared" si="99"/>
        <v>0</v>
      </c>
      <c r="BK131" s="140">
        <f t="shared" si="100"/>
        <v>0</v>
      </c>
      <c r="BL131" s="140">
        <f t="shared" si="101"/>
        <v>0</v>
      </c>
      <c r="BM131" s="140" t="e">
        <f t="shared" si="102"/>
        <v>#N/A</v>
      </c>
      <c r="BN131" s="140" t="e">
        <f t="shared" si="103"/>
        <v>#N/A</v>
      </c>
      <c r="BO131" s="140">
        <f t="shared" si="104"/>
        <v>0</v>
      </c>
      <c r="BP131" s="140">
        <f t="shared" si="105"/>
        <v>0</v>
      </c>
      <c r="BQ131" s="140">
        <f t="shared" si="106"/>
        <v>0</v>
      </c>
      <c r="CA131" s="140" t="str">
        <f t="shared" si="110"/>
        <v/>
      </c>
      <c r="CB131" s="146" t="str">
        <f t="shared" ref="CB131:CB194" si="124">IF(ISNA(BM131),"",BB131)</f>
        <v/>
      </c>
      <c r="CC131" s="146" t="str">
        <f t="shared" ref="CC131:CC194" si="125">IF(ISNA($BM131),"",BC131)</f>
        <v/>
      </c>
      <c r="CD131" s="146" t="str">
        <f t="shared" ref="CD131:CD194" si="126">IF(ISNA($BM131),"",BD131)</f>
        <v/>
      </c>
      <c r="CE131" s="146" t="str">
        <f t="shared" ref="CE131:CE194" si="127">IF(ISNA($BM131),"",BE131)</f>
        <v/>
      </c>
      <c r="CF131" s="146" t="str">
        <f t="shared" ref="CF131:CF194" si="128">IF(ISNA($BM131),"",BF131)</f>
        <v/>
      </c>
      <c r="CG131" s="146" t="str">
        <f t="shared" si="111"/>
        <v/>
      </c>
      <c r="CH131" s="146" t="str">
        <f t="shared" si="112"/>
        <v/>
      </c>
      <c r="CI131" s="146" t="str">
        <f t="shared" si="113"/>
        <v/>
      </c>
      <c r="CL131" s="155"/>
      <c r="CQ131" s="140">
        <v>144</v>
      </c>
      <c r="DA131" t="str">
        <f t="shared" ref="DA131:DA194" si="129">IF($DR131=0,"",VLOOKUP($DR131,CA:CI,2,FALSE))</f>
        <v/>
      </c>
      <c r="DB131" t="str">
        <f t="shared" si="114"/>
        <v/>
      </c>
      <c r="DC131" t="str">
        <f t="shared" si="115"/>
        <v/>
      </c>
      <c r="DD131" t="str">
        <f t="shared" si="116"/>
        <v/>
      </c>
      <c r="DE131" t="str">
        <f t="shared" si="117"/>
        <v/>
      </c>
      <c r="DG131" t="str">
        <f t="shared" si="118"/>
        <v/>
      </c>
      <c r="DH131" s="140" t="str">
        <f t="shared" si="90"/>
        <v/>
      </c>
      <c r="DI131" t="str">
        <f t="shared" ref="DI131:DI194" si="130">IF($DR131=0,"","ano")</f>
        <v/>
      </c>
      <c r="DK131" t="str">
        <f t="shared" si="119"/>
        <v/>
      </c>
      <c r="DM131" s="158"/>
      <c r="DR131">
        <f t="shared" ref="DR131:DR194" si="131">IFERROR(DS131,0)</f>
        <v>0</v>
      </c>
      <c r="DS131" t="e">
        <f t="shared" si="120"/>
        <v>#NUM!</v>
      </c>
      <c r="DT131">
        <v>130</v>
      </c>
      <c r="DV131" s="151" t="str">
        <f>IF($DK131="","",IF(VLOOKUP($DK131,'CR AP'!D$17:J$33,6,0)="",VLOOKUP($DK131,'CR AP'!D$17:J$33,4,0),VLOOKUP($DK131,'CR AP'!D$17:J$33,6,0)))</f>
        <v/>
      </c>
      <c r="DW131" s="151" t="str">
        <f>IF($DK131="","",IF(VLOOKUP($DK131,'CR AP'!D$19:M$33,9,0)="",VLOOKUP($DK131,'CR AP'!D$19:M$33,8,0),VLOOKUP($DK131,'CR AP'!D$19:M$33,9,0)))</f>
        <v/>
      </c>
      <c r="DX131" s="151" t="str">
        <f>IF('CR AP'!I136="Agrar Basis",DW131,DV131)</f>
        <v/>
      </c>
      <c r="ED131" s="151"/>
    </row>
    <row r="132" spans="1:134" x14ac:dyDescent="0.2">
      <c r="A132" s="140">
        <f t="shared" si="121"/>
        <v>1</v>
      </c>
      <c r="B132" s="140">
        <f>SUM(A$2:A132)</f>
        <v>131</v>
      </c>
      <c r="C132" s="140">
        <f t="shared" ref="C132:C195" si="132">IF(B132=B131,500,B132)</f>
        <v>131</v>
      </c>
      <c r="D132" s="140">
        <f>'CR AP'!A284</f>
        <v>0</v>
      </c>
      <c r="E132" s="140">
        <f>'CR AP'!B284</f>
        <v>0</v>
      </c>
      <c r="F132" s="144">
        <f>'CR AP'!D284</f>
        <v>0</v>
      </c>
      <c r="G132" s="144">
        <f>'CR AP'!E284</f>
        <v>0</v>
      </c>
      <c r="H132" s="144">
        <f>'CR AP'!F284</f>
        <v>0</v>
      </c>
      <c r="I132" s="144">
        <f>'CR AP'!G284</f>
        <v>0</v>
      </c>
      <c r="J132" s="153">
        <f>'CR AP'!H284</f>
        <v>0</v>
      </c>
      <c r="K132" s="144">
        <f>'CR AP'!I284</f>
        <v>0</v>
      </c>
      <c r="L132" s="153">
        <f>'CR AP'!J284</f>
        <v>0</v>
      </c>
      <c r="M132" s="140">
        <f t="shared" si="122"/>
        <v>0</v>
      </c>
      <c r="N132" s="140">
        <f t="shared" si="123"/>
        <v>0</v>
      </c>
      <c r="O132" s="140" t="e">
        <f t="shared" si="107"/>
        <v>#N/A</v>
      </c>
      <c r="P132" s="140" t="e">
        <f t="shared" si="108"/>
        <v>#N/A</v>
      </c>
      <c r="Q132" s="153">
        <f>'CR AP'!J284</f>
        <v>0</v>
      </c>
      <c r="R132" s="140">
        <f>'CR AP'!L284</f>
        <v>0</v>
      </c>
      <c r="S132" s="140">
        <f>'CR AP'!M284</f>
        <v>0</v>
      </c>
      <c r="AA132" s="142">
        <v>500</v>
      </c>
      <c r="AB132" s="142" t="s">
        <v>1541</v>
      </c>
      <c r="AC132" s="154">
        <v>500</v>
      </c>
      <c r="AD132" s="140">
        <v>525</v>
      </c>
      <c r="AF132" s="144">
        <v>525</v>
      </c>
      <c r="AG132" s="140" t="s">
        <v>59</v>
      </c>
      <c r="BA132" s="140">
        <f t="shared" si="109"/>
        <v>131</v>
      </c>
      <c r="BB132" s="140">
        <f t="shared" si="91"/>
        <v>0</v>
      </c>
      <c r="BC132" s="140">
        <f t="shared" si="92"/>
        <v>0</v>
      </c>
      <c r="BD132" s="140">
        <f t="shared" si="93"/>
        <v>0</v>
      </c>
      <c r="BE132" s="140">
        <f t="shared" si="94"/>
        <v>0</v>
      </c>
      <c r="BF132" s="144">
        <f t="shared" si="95"/>
        <v>0</v>
      </c>
      <c r="BG132" s="140">
        <f t="shared" si="96"/>
        <v>0</v>
      </c>
      <c r="BH132" s="140">
        <f t="shared" si="97"/>
        <v>0</v>
      </c>
      <c r="BI132" s="140">
        <f t="shared" si="98"/>
        <v>0</v>
      </c>
      <c r="BJ132" s="140">
        <f t="shared" si="99"/>
        <v>0</v>
      </c>
      <c r="BK132" s="140">
        <f t="shared" si="100"/>
        <v>0</v>
      </c>
      <c r="BL132" s="140">
        <f t="shared" si="101"/>
        <v>0</v>
      </c>
      <c r="BM132" s="140" t="e">
        <f t="shared" si="102"/>
        <v>#N/A</v>
      </c>
      <c r="BN132" s="140" t="e">
        <f t="shared" si="103"/>
        <v>#N/A</v>
      </c>
      <c r="BO132" s="140">
        <f t="shared" si="104"/>
        <v>0</v>
      </c>
      <c r="BP132" s="140">
        <f t="shared" si="105"/>
        <v>0</v>
      </c>
      <c r="BQ132" s="140">
        <f t="shared" si="106"/>
        <v>0</v>
      </c>
      <c r="CA132" s="140" t="str">
        <f t="shared" si="110"/>
        <v/>
      </c>
      <c r="CB132" s="146" t="str">
        <f t="shared" si="124"/>
        <v/>
      </c>
      <c r="CC132" s="146" t="str">
        <f t="shared" si="125"/>
        <v/>
      </c>
      <c r="CD132" s="146" t="str">
        <f t="shared" si="126"/>
        <v/>
      </c>
      <c r="CE132" s="146" t="str">
        <f t="shared" si="127"/>
        <v/>
      </c>
      <c r="CF132" s="146" t="str">
        <f t="shared" si="128"/>
        <v/>
      </c>
      <c r="CG132" s="146" t="str">
        <f t="shared" si="111"/>
        <v/>
      </c>
      <c r="CH132" s="146" t="str">
        <f t="shared" si="112"/>
        <v/>
      </c>
      <c r="CI132" s="146" t="str">
        <f t="shared" si="113"/>
        <v/>
      </c>
      <c r="CL132" s="155"/>
      <c r="CQ132" s="140">
        <v>143</v>
      </c>
      <c r="DA132" t="str">
        <f t="shared" si="129"/>
        <v/>
      </c>
      <c r="DB132" t="str">
        <f t="shared" si="114"/>
        <v/>
      </c>
      <c r="DC132" t="str">
        <f t="shared" si="115"/>
        <v/>
      </c>
      <c r="DD132" t="str">
        <f t="shared" si="116"/>
        <v/>
      </c>
      <c r="DE132" t="str">
        <f t="shared" si="117"/>
        <v/>
      </c>
      <c r="DG132" t="str">
        <f t="shared" si="118"/>
        <v/>
      </c>
      <c r="DH132" s="140" t="str">
        <f t="shared" si="90"/>
        <v/>
      </c>
      <c r="DI132" t="str">
        <f t="shared" si="130"/>
        <v/>
      </c>
      <c r="DK132" t="str">
        <f t="shared" si="119"/>
        <v/>
      </c>
      <c r="DM132" s="158"/>
      <c r="DR132">
        <f t="shared" si="131"/>
        <v>0</v>
      </c>
      <c r="DS132" t="e">
        <f t="shared" si="120"/>
        <v>#NUM!</v>
      </c>
      <c r="DT132">
        <v>131</v>
      </c>
      <c r="DV132" s="151" t="str">
        <f>IF($DK132="","",IF(VLOOKUP($DK132,'CR AP'!D$17:J$33,6,0)="",VLOOKUP($DK132,'CR AP'!D$17:J$33,4,0),VLOOKUP($DK132,'CR AP'!D$17:J$33,6,0)))</f>
        <v/>
      </c>
      <c r="DW132" s="151" t="str">
        <f>IF($DK132="","",IF(VLOOKUP($DK132,'CR AP'!D$19:M$33,9,0)="",VLOOKUP($DK132,'CR AP'!D$19:M$33,8,0),VLOOKUP($DK132,'CR AP'!D$19:M$33,9,0)))</f>
        <v/>
      </c>
      <c r="DX132" s="151" t="str">
        <f>IF('CR AP'!I137="Agrar Basis",DW132,DV132)</f>
        <v/>
      </c>
      <c r="ED132" s="151"/>
    </row>
    <row r="133" spans="1:134" x14ac:dyDescent="0.2">
      <c r="A133" s="140">
        <f t="shared" si="121"/>
        <v>1</v>
      </c>
      <c r="B133" s="140">
        <f>SUM(A$2:A133)</f>
        <v>132</v>
      </c>
      <c r="C133" s="140">
        <f t="shared" si="132"/>
        <v>132</v>
      </c>
      <c r="D133" s="140">
        <f>'CR AP'!A285</f>
        <v>0</v>
      </c>
      <c r="E133" s="140">
        <f>'CR AP'!B285</f>
        <v>0</v>
      </c>
      <c r="F133" s="144">
        <f>'CR AP'!D285</f>
        <v>0</v>
      </c>
      <c r="G133" s="144">
        <f>'CR AP'!E285</f>
        <v>0</v>
      </c>
      <c r="H133" s="144">
        <f>'CR AP'!F285</f>
        <v>0</v>
      </c>
      <c r="I133" s="144">
        <f>'CR AP'!G285</f>
        <v>0</v>
      </c>
      <c r="J133" s="153">
        <f>'CR AP'!H285</f>
        <v>0</v>
      </c>
      <c r="K133" s="144">
        <f>'CR AP'!I285</f>
        <v>0</v>
      </c>
      <c r="L133" s="153">
        <f>'CR AP'!J285</f>
        <v>0</v>
      </c>
      <c r="M133" s="140">
        <f t="shared" si="122"/>
        <v>0</v>
      </c>
      <c r="N133" s="140">
        <f t="shared" si="123"/>
        <v>0</v>
      </c>
      <c r="O133" s="140" t="e">
        <f t="shared" si="107"/>
        <v>#N/A</v>
      </c>
      <c r="P133" s="140" t="e">
        <f t="shared" si="108"/>
        <v>#N/A</v>
      </c>
      <c r="Q133" s="153">
        <f>'CR AP'!J285</f>
        <v>0</v>
      </c>
      <c r="R133" s="140">
        <f>'CR AP'!L285</f>
        <v>0</v>
      </c>
      <c r="S133" s="140">
        <f>'CR AP'!M285</f>
        <v>0</v>
      </c>
      <c r="AA133" s="142">
        <v>505</v>
      </c>
      <c r="AB133" s="142" t="s">
        <v>1542</v>
      </c>
      <c r="AC133" s="154">
        <v>505</v>
      </c>
      <c r="AD133" s="140">
        <v>534</v>
      </c>
      <c r="AF133" s="144">
        <v>534</v>
      </c>
      <c r="AG133" s="140" t="s">
        <v>147</v>
      </c>
      <c r="BA133" s="140">
        <f t="shared" si="109"/>
        <v>132</v>
      </c>
      <c r="BB133" s="140">
        <f t="shared" si="91"/>
        <v>0</v>
      </c>
      <c r="BC133" s="140">
        <f t="shared" si="92"/>
        <v>0</v>
      </c>
      <c r="BD133" s="140">
        <f t="shared" si="93"/>
        <v>0</v>
      </c>
      <c r="BE133" s="140">
        <f t="shared" si="94"/>
        <v>0</v>
      </c>
      <c r="BF133" s="144">
        <f t="shared" si="95"/>
        <v>0</v>
      </c>
      <c r="BG133" s="140">
        <f t="shared" si="96"/>
        <v>0</v>
      </c>
      <c r="BH133" s="140">
        <f t="shared" si="97"/>
        <v>0</v>
      </c>
      <c r="BI133" s="140">
        <f t="shared" si="98"/>
        <v>0</v>
      </c>
      <c r="BJ133" s="140">
        <f t="shared" si="99"/>
        <v>0</v>
      </c>
      <c r="BK133" s="140">
        <f t="shared" si="100"/>
        <v>0</v>
      </c>
      <c r="BL133" s="140">
        <f t="shared" si="101"/>
        <v>0</v>
      </c>
      <c r="BM133" s="140" t="e">
        <f t="shared" si="102"/>
        <v>#N/A</v>
      </c>
      <c r="BN133" s="140" t="e">
        <f t="shared" si="103"/>
        <v>#N/A</v>
      </c>
      <c r="BO133" s="140">
        <f t="shared" si="104"/>
        <v>0</v>
      </c>
      <c r="BP133" s="140">
        <f t="shared" si="105"/>
        <v>0</v>
      </c>
      <c r="BQ133" s="140">
        <f t="shared" si="106"/>
        <v>0</v>
      </c>
      <c r="CA133" s="140" t="str">
        <f t="shared" si="110"/>
        <v/>
      </c>
      <c r="CB133" s="146" t="str">
        <f t="shared" si="124"/>
        <v/>
      </c>
      <c r="CC133" s="146" t="str">
        <f t="shared" si="125"/>
        <v/>
      </c>
      <c r="CD133" s="146" t="str">
        <f t="shared" si="126"/>
        <v/>
      </c>
      <c r="CE133" s="146" t="str">
        <f t="shared" si="127"/>
        <v/>
      </c>
      <c r="CF133" s="146" t="str">
        <f t="shared" si="128"/>
        <v/>
      </c>
      <c r="CG133" s="146" t="str">
        <f t="shared" si="111"/>
        <v/>
      </c>
      <c r="CH133" s="146" t="str">
        <f t="shared" si="112"/>
        <v/>
      </c>
      <c r="CI133" s="146" t="str">
        <f t="shared" si="113"/>
        <v/>
      </c>
      <c r="CL133" s="155"/>
      <c r="CQ133" s="140">
        <v>142</v>
      </c>
      <c r="DA133" t="str">
        <f t="shared" si="129"/>
        <v/>
      </c>
      <c r="DB133" t="str">
        <f t="shared" si="114"/>
        <v/>
      </c>
      <c r="DC133" t="str">
        <f t="shared" si="115"/>
        <v/>
      </c>
      <c r="DD133" t="str">
        <f t="shared" si="116"/>
        <v/>
      </c>
      <c r="DE133" t="str">
        <f t="shared" si="117"/>
        <v/>
      </c>
      <c r="DG133" t="str">
        <f t="shared" si="118"/>
        <v/>
      </c>
      <c r="DH133" s="140" t="str">
        <f t="shared" si="90"/>
        <v/>
      </c>
      <c r="DI133" t="str">
        <f t="shared" si="130"/>
        <v/>
      </c>
      <c r="DK133" t="str">
        <f t="shared" si="119"/>
        <v/>
      </c>
      <c r="DM133" s="158"/>
      <c r="DR133">
        <f t="shared" si="131"/>
        <v>0</v>
      </c>
      <c r="DS133" t="e">
        <f t="shared" si="120"/>
        <v>#NUM!</v>
      </c>
      <c r="DT133">
        <v>132</v>
      </c>
      <c r="DV133" s="151" t="str">
        <f>IF($DK133="","",IF(VLOOKUP($DK133,'CR AP'!D$17:J$33,6,0)="",VLOOKUP($DK133,'CR AP'!D$17:J$33,4,0),VLOOKUP($DK133,'CR AP'!D$17:J$33,6,0)))</f>
        <v/>
      </c>
      <c r="DW133" s="151" t="str">
        <f>IF($DK133="","",IF(VLOOKUP($DK133,'CR AP'!D$19:M$33,9,0)="",VLOOKUP($DK133,'CR AP'!D$19:M$33,8,0),VLOOKUP($DK133,'CR AP'!D$19:M$33,9,0)))</f>
        <v/>
      </c>
      <c r="DX133" s="151" t="str">
        <f>IF('CR AP'!I138="Agrar Basis",DW133,DV133)</f>
        <v/>
      </c>
      <c r="ED133" s="151"/>
    </row>
    <row r="134" spans="1:134" x14ac:dyDescent="0.2">
      <c r="A134" s="140">
        <f t="shared" si="121"/>
        <v>1</v>
      </c>
      <c r="B134" s="140">
        <f>SUM(A$2:A134)</f>
        <v>133</v>
      </c>
      <c r="C134" s="140">
        <f t="shared" si="132"/>
        <v>133</v>
      </c>
      <c r="D134" s="140">
        <f>'CR AP'!A286</f>
        <v>0</v>
      </c>
      <c r="E134" s="140">
        <f>'CR AP'!B286</f>
        <v>0</v>
      </c>
      <c r="F134" s="144">
        <f>'CR AP'!D286</f>
        <v>0</v>
      </c>
      <c r="G134" s="144">
        <f>'CR AP'!E286</f>
        <v>0</v>
      </c>
      <c r="H134" s="144">
        <f>'CR AP'!F286</f>
        <v>0</v>
      </c>
      <c r="I134" s="144">
        <f>'CR AP'!G286</f>
        <v>0</v>
      </c>
      <c r="J134" s="153">
        <f>'CR AP'!H286</f>
        <v>0</v>
      </c>
      <c r="K134" s="144">
        <f>'CR AP'!I286</f>
        <v>0</v>
      </c>
      <c r="L134" s="153">
        <f>'CR AP'!J286</f>
        <v>0</v>
      </c>
      <c r="M134" s="140">
        <f t="shared" si="122"/>
        <v>0</v>
      </c>
      <c r="N134" s="140">
        <f t="shared" si="123"/>
        <v>0</v>
      </c>
      <c r="O134" s="140" t="e">
        <f t="shared" si="107"/>
        <v>#N/A</v>
      </c>
      <c r="P134" s="140" t="e">
        <f t="shared" si="108"/>
        <v>#N/A</v>
      </c>
      <c r="Q134" s="153">
        <f>'CR AP'!J286</f>
        <v>0</v>
      </c>
      <c r="R134" s="140">
        <f>'CR AP'!L286</f>
        <v>0</v>
      </c>
      <c r="S134" s="140">
        <f>'CR AP'!M286</f>
        <v>0</v>
      </c>
      <c r="AA134" s="142">
        <v>509</v>
      </c>
      <c r="AB134" s="142" t="s">
        <v>1543</v>
      </c>
      <c r="AC134" s="154">
        <v>509</v>
      </c>
      <c r="AD134" s="140">
        <v>547</v>
      </c>
      <c r="AF134" s="144">
        <v>547</v>
      </c>
      <c r="AG134" s="140" t="s">
        <v>88</v>
      </c>
      <c r="BA134" s="140">
        <f t="shared" si="109"/>
        <v>133</v>
      </c>
      <c r="BB134" s="140">
        <f t="shared" si="91"/>
        <v>0</v>
      </c>
      <c r="BC134" s="140">
        <f t="shared" si="92"/>
        <v>0</v>
      </c>
      <c r="BD134" s="140">
        <f t="shared" si="93"/>
        <v>0</v>
      </c>
      <c r="BE134" s="140">
        <f t="shared" si="94"/>
        <v>0</v>
      </c>
      <c r="BF134" s="144">
        <f t="shared" si="95"/>
        <v>0</v>
      </c>
      <c r="BG134" s="140">
        <f t="shared" si="96"/>
        <v>0</v>
      </c>
      <c r="BH134" s="140">
        <f t="shared" si="97"/>
        <v>0</v>
      </c>
      <c r="BI134" s="140">
        <f t="shared" si="98"/>
        <v>0</v>
      </c>
      <c r="BJ134" s="140">
        <f t="shared" si="99"/>
        <v>0</v>
      </c>
      <c r="BK134" s="140">
        <f t="shared" si="100"/>
        <v>0</v>
      </c>
      <c r="BL134" s="140">
        <f t="shared" si="101"/>
        <v>0</v>
      </c>
      <c r="BM134" s="140" t="e">
        <f t="shared" si="102"/>
        <v>#N/A</v>
      </c>
      <c r="BN134" s="140" t="e">
        <f t="shared" si="103"/>
        <v>#N/A</v>
      </c>
      <c r="BO134" s="140">
        <f t="shared" si="104"/>
        <v>0</v>
      </c>
      <c r="BP134" s="140">
        <f t="shared" si="105"/>
        <v>0</v>
      </c>
      <c r="BQ134" s="140">
        <f t="shared" si="106"/>
        <v>0</v>
      </c>
      <c r="CA134" s="140" t="str">
        <f t="shared" si="110"/>
        <v/>
      </c>
      <c r="CB134" s="146" t="str">
        <f t="shared" si="124"/>
        <v/>
      </c>
      <c r="CC134" s="146" t="str">
        <f t="shared" si="125"/>
        <v/>
      </c>
      <c r="CD134" s="146" t="str">
        <f t="shared" si="126"/>
        <v/>
      </c>
      <c r="CE134" s="146" t="str">
        <f t="shared" si="127"/>
        <v/>
      </c>
      <c r="CF134" s="146" t="str">
        <f t="shared" si="128"/>
        <v/>
      </c>
      <c r="CG134" s="146" t="str">
        <f t="shared" si="111"/>
        <v/>
      </c>
      <c r="CH134" s="146" t="str">
        <f t="shared" si="112"/>
        <v/>
      </c>
      <c r="CI134" s="146" t="str">
        <f t="shared" si="113"/>
        <v/>
      </c>
      <c r="CL134" s="155"/>
      <c r="CQ134" s="140">
        <v>141</v>
      </c>
      <c r="DA134" t="str">
        <f t="shared" si="129"/>
        <v/>
      </c>
      <c r="DB134" t="str">
        <f t="shared" si="114"/>
        <v/>
      </c>
      <c r="DC134" t="str">
        <f t="shared" si="115"/>
        <v/>
      </c>
      <c r="DD134" t="str">
        <f t="shared" si="116"/>
        <v/>
      </c>
      <c r="DE134" t="str">
        <f t="shared" si="117"/>
        <v/>
      </c>
      <c r="DG134" t="str">
        <f t="shared" si="118"/>
        <v/>
      </c>
      <c r="DH134" s="140" t="str">
        <f t="shared" si="90"/>
        <v/>
      </c>
      <c r="DI134" t="str">
        <f t="shared" si="130"/>
        <v/>
      </c>
      <c r="DK134" t="str">
        <f t="shared" si="119"/>
        <v/>
      </c>
      <c r="DM134" s="158"/>
      <c r="DR134">
        <f t="shared" si="131"/>
        <v>0</v>
      </c>
      <c r="DS134" t="e">
        <f t="shared" si="120"/>
        <v>#NUM!</v>
      </c>
      <c r="DT134">
        <v>133</v>
      </c>
      <c r="DV134" s="151" t="str">
        <f>IF($DK134="","",IF(VLOOKUP($DK134,'CR AP'!D$17:J$33,6,0)="",VLOOKUP($DK134,'CR AP'!D$17:J$33,4,0),VLOOKUP($DK134,'CR AP'!D$17:J$33,6,0)))</f>
        <v/>
      </c>
      <c r="DW134" s="151" t="str">
        <f>IF($DK134="","",IF(VLOOKUP($DK134,'CR AP'!D$19:M$33,9,0)="",VLOOKUP($DK134,'CR AP'!D$19:M$33,8,0),VLOOKUP($DK134,'CR AP'!D$19:M$33,9,0)))</f>
        <v/>
      </c>
      <c r="DX134" s="151" t="str">
        <f>IF('CR AP'!I139="Agrar Basis",DW134,DV134)</f>
        <v/>
      </c>
      <c r="ED134" s="151"/>
    </row>
    <row r="135" spans="1:134" x14ac:dyDescent="0.2">
      <c r="A135" s="140">
        <f t="shared" si="121"/>
        <v>1</v>
      </c>
      <c r="B135" s="140">
        <f>SUM(A$2:A135)</f>
        <v>134</v>
      </c>
      <c r="C135" s="140">
        <f t="shared" si="132"/>
        <v>134</v>
      </c>
      <c r="D135" s="140">
        <f>'CR AP'!A287</f>
        <v>0</v>
      </c>
      <c r="E135" s="140">
        <f>'CR AP'!B287</f>
        <v>0</v>
      </c>
      <c r="F135" s="144">
        <f>'CR AP'!D287</f>
        <v>0</v>
      </c>
      <c r="G135" s="144">
        <f>'CR AP'!E287</f>
        <v>0</v>
      </c>
      <c r="H135" s="144">
        <f>'CR AP'!F287</f>
        <v>0</v>
      </c>
      <c r="I135" s="144">
        <f>'CR AP'!G287</f>
        <v>0</v>
      </c>
      <c r="J135" s="153">
        <f>'CR AP'!H287</f>
        <v>0</v>
      </c>
      <c r="K135" s="144">
        <f>'CR AP'!I287</f>
        <v>0</v>
      </c>
      <c r="L135" s="153">
        <f>'CR AP'!J287</f>
        <v>0</v>
      </c>
      <c r="M135" s="140">
        <f t="shared" si="122"/>
        <v>0</v>
      </c>
      <c r="N135" s="140">
        <f t="shared" si="123"/>
        <v>0</v>
      </c>
      <c r="O135" s="140" t="e">
        <f t="shared" si="107"/>
        <v>#N/A</v>
      </c>
      <c r="P135" s="140" t="e">
        <f t="shared" si="108"/>
        <v>#N/A</v>
      </c>
      <c r="Q135" s="153">
        <f>'CR AP'!J287</f>
        <v>0</v>
      </c>
      <c r="R135" s="140">
        <f>'CR AP'!L287</f>
        <v>0</v>
      </c>
      <c r="S135" s="140">
        <f>'CR AP'!M287</f>
        <v>0</v>
      </c>
      <c r="AA135" s="142">
        <v>518</v>
      </c>
      <c r="AB135" s="142" t="s">
        <v>1544</v>
      </c>
      <c r="AC135" s="154">
        <v>518</v>
      </c>
      <c r="AD135" s="140">
        <v>550</v>
      </c>
      <c r="AF135" s="144">
        <v>550</v>
      </c>
      <c r="AG135" s="140" t="s">
        <v>106</v>
      </c>
      <c r="BA135" s="140">
        <f t="shared" si="109"/>
        <v>134</v>
      </c>
      <c r="BB135" s="140">
        <f t="shared" si="91"/>
        <v>0</v>
      </c>
      <c r="BC135" s="140">
        <f t="shared" si="92"/>
        <v>0</v>
      </c>
      <c r="BD135" s="140">
        <f t="shared" si="93"/>
        <v>0</v>
      </c>
      <c r="BE135" s="140">
        <f t="shared" si="94"/>
        <v>0</v>
      </c>
      <c r="BF135" s="144">
        <f t="shared" si="95"/>
        <v>0</v>
      </c>
      <c r="BG135" s="140">
        <f t="shared" si="96"/>
        <v>0</v>
      </c>
      <c r="BH135" s="140">
        <f t="shared" si="97"/>
        <v>0</v>
      </c>
      <c r="BI135" s="140">
        <f t="shared" si="98"/>
        <v>0</v>
      </c>
      <c r="BJ135" s="140">
        <f t="shared" si="99"/>
        <v>0</v>
      </c>
      <c r="BK135" s="140">
        <f t="shared" si="100"/>
        <v>0</v>
      </c>
      <c r="BL135" s="140">
        <f t="shared" si="101"/>
        <v>0</v>
      </c>
      <c r="BM135" s="140" t="e">
        <f t="shared" si="102"/>
        <v>#N/A</v>
      </c>
      <c r="BN135" s="140" t="e">
        <f t="shared" si="103"/>
        <v>#N/A</v>
      </c>
      <c r="BO135" s="140">
        <f t="shared" si="104"/>
        <v>0</v>
      </c>
      <c r="BP135" s="140">
        <f t="shared" si="105"/>
        <v>0</v>
      </c>
      <c r="BQ135" s="140">
        <f t="shared" si="106"/>
        <v>0</v>
      </c>
      <c r="CA135" s="140" t="str">
        <f t="shared" si="110"/>
        <v/>
      </c>
      <c r="CB135" s="146" t="str">
        <f t="shared" si="124"/>
        <v/>
      </c>
      <c r="CC135" s="146" t="str">
        <f t="shared" si="125"/>
        <v/>
      </c>
      <c r="CD135" s="146" t="str">
        <f t="shared" si="126"/>
        <v/>
      </c>
      <c r="CE135" s="146" t="str">
        <f t="shared" si="127"/>
        <v/>
      </c>
      <c r="CF135" s="146" t="str">
        <f t="shared" si="128"/>
        <v/>
      </c>
      <c r="CG135" s="146" t="str">
        <f t="shared" si="111"/>
        <v/>
      </c>
      <c r="CH135" s="146" t="str">
        <f t="shared" si="112"/>
        <v/>
      </c>
      <c r="CI135" s="146" t="str">
        <f t="shared" si="113"/>
        <v/>
      </c>
      <c r="CL135" s="155"/>
      <c r="CQ135" s="140">
        <v>140</v>
      </c>
      <c r="DA135" t="str">
        <f t="shared" si="129"/>
        <v/>
      </c>
      <c r="DB135" t="str">
        <f t="shared" si="114"/>
        <v/>
      </c>
      <c r="DC135" t="str">
        <f t="shared" si="115"/>
        <v/>
      </c>
      <c r="DD135" t="str">
        <f t="shared" si="116"/>
        <v/>
      </c>
      <c r="DE135" t="str">
        <f t="shared" si="117"/>
        <v/>
      </c>
      <c r="DG135" t="str">
        <f t="shared" si="118"/>
        <v/>
      </c>
      <c r="DH135" s="140" t="str">
        <f t="shared" si="90"/>
        <v/>
      </c>
      <c r="DI135" t="str">
        <f t="shared" si="130"/>
        <v/>
      </c>
      <c r="DK135" t="str">
        <f t="shared" si="119"/>
        <v/>
      </c>
      <c r="DM135" s="158"/>
      <c r="DR135">
        <f t="shared" si="131"/>
        <v>0</v>
      </c>
      <c r="DS135" t="e">
        <f t="shared" si="120"/>
        <v>#NUM!</v>
      </c>
      <c r="DT135">
        <v>134</v>
      </c>
      <c r="DV135" s="151" t="str">
        <f>IF($DK135="","",IF(VLOOKUP($DK135,'CR AP'!D$17:J$33,6,0)="",VLOOKUP($DK135,'CR AP'!D$17:J$33,4,0),VLOOKUP($DK135,'CR AP'!D$17:J$33,6,0)))</f>
        <v/>
      </c>
      <c r="DW135" s="151" t="str">
        <f>IF($DK135="","",IF(VLOOKUP($DK135,'CR AP'!D$19:M$33,9,0)="",VLOOKUP($DK135,'CR AP'!D$19:M$33,8,0),VLOOKUP($DK135,'CR AP'!D$19:M$33,9,0)))</f>
        <v/>
      </c>
      <c r="DX135" s="151" t="str">
        <f>IF('CR AP'!I140="Agrar Basis",DW135,DV135)</f>
        <v/>
      </c>
      <c r="ED135" s="151"/>
    </row>
    <row r="136" spans="1:134" x14ac:dyDescent="0.2">
      <c r="A136" s="140">
        <f t="shared" si="121"/>
        <v>1</v>
      </c>
      <c r="B136" s="140">
        <f>SUM(A$2:A136)</f>
        <v>135</v>
      </c>
      <c r="C136" s="140">
        <f t="shared" si="132"/>
        <v>135</v>
      </c>
      <c r="D136" s="140">
        <f>'CR AP'!A288</f>
        <v>0</v>
      </c>
      <c r="E136" s="140">
        <f>'CR AP'!B288</f>
        <v>0</v>
      </c>
      <c r="F136" s="144">
        <f>'CR AP'!D288</f>
        <v>0</v>
      </c>
      <c r="G136" s="144">
        <f>'CR AP'!E288</f>
        <v>0</v>
      </c>
      <c r="H136" s="144">
        <f>'CR AP'!F288</f>
        <v>0</v>
      </c>
      <c r="I136" s="144">
        <f>'CR AP'!G288</f>
        <v>0</v>
      </c>
      <c r="J136" s="153">
        <f>'CR AP'!H288</f>
        <v>0</v>
      </c>
      <c r="K136" s="144">
        <f>'CR AP'!I288</f>
        <v>0</v>
      </c>
      <c r="L136" s="153">
        <f>'CR AP'!J288</f>
        <v>0</v>
      </c>
      <c r="M136" s="140">
        <f t="shared" si="122"/>
        <v>0</v>
      </c>
      <c r="N136" s="140">
        <f t="shared" si="123"/>
        <v>0</v>
      </c>
      <c r="O136" s="140" t="e">
        <f t="shared" si="107"/>
        <v>#N/A</v>
      </c>
      <c r="P136" s="140" t="e">
        <f t="shared" si="108"/>
        <v>#N/A</v>
      </c>
      <c r="Q136" s="153">
        <f>'CR AP'!J288</f>
        <v>0</v>
      </c>
      <c r="R136" s="140">
        <f>'CR AP'!L288</f>
        <v>0</v>
      </c>
      <c r="S136" s="140">
        <f>'CR AP'!M288</f>
        <v>0</v>
      </c>
      <c r="AA136" s="142">
        <v>519</v>
      </c>
      <c r="AB136" s="173" t="s">
        <v>1545</v>
      </c>
      <c r="AC136" s="154">
        <v>519</v>
      </c>
      <c r="AD136" s="140">
        <v>551</v>
      </c>
      <c r="AF136" s="144">
        <v>551</v>
      </c>
      <c r="AG136" s="140" t="s">
        <v>74</v>
      </c>
      <c r="BA136" s="140">
        <f t="shared" si="109"/>
        <v>135</v>
      </c>
      <c r="BB136" s="140">
        <f t="shared" si="91"/>
        <v>0</v>
      </c>
      <c r="BC136" s="140">
        <f t="shared" si="92"/>
        <v>0</v>
      </c>
      <c r="BD136" s="140">
        <f t="shared" si="93"/>
        <v>0</v>
      </c>
      <c r="BE136" s="140">
        <f t="shared" si="94"/>
        <v>0</v>
      </c>
      <c r="BF136" s="144">
        <f t="shared" si="95"/>
        <v>0</v>
      </c>
      <c r="BG136" s="140">
        <f t="shared" si="96"/>
        <v>0</v>
      </c>
      <c r="BH136" s="140">
        <f t="shared" si="97"/>
        <v>0</v>
      </c>
      <c r="BI136" s="140">
        <f t="shared" si="98"/>
        <v>0</v>
      </c>
      <c r="BJ136" s="140">
        <f t="shared" si="99"/>
        <v>0</v>
      </c>
      <c r="BK136" s="140">
        <f t="shared" si="100"/>
        <v>0</v>
      </c>
      <c r="BL136" s="140">
        <f t="shared" si="101"/>
        <v>0</v>
      </c>
      <c r="BM136" s="140" t="e">
        <f t="shared" si="102"/>
        <v>#N/A</v>
      </c>
      <c r="BN136" s="140" t="e">
        <f t="shared" si="103"/>
        <v>#N/A</v>
      </c>
      <c r="BO136" s="140">
        <f t="shared" si="104"/>
        <v>0</v>
      </c>
      <c r="BP136" s="140">
        <f t="shared" si="105"/>
        <v>0</v>
      </c>
      <c r="BQ136" s="140">
        <f t="shared" si="106"/>
        <v>0</v>
      </c>
      <c r="CA136" s="140" t="str">
        <f t="shared" si="110"/>
        <v/>
      </c>
      <c r="CB136" s="146" t="str">
        <f t="shared" si="124"/>
        <v/>
      </c>
      <c r="CC136" s="146" t="str">
        <f t="shared" si="125"/>
        <v/>
      </c>
      <c r="CD136" s="146" t="str">
        <f t="shared" si="126"/>
        <v/>
      </c>
      <c r="CE136" s="146" t="str">
        <f t="shared" si="127"/>
        <v/>
      </c>
      <c r="CF136" s="146" t="str">
        <f t="shared" si="128"/>
        <v/>
      </c>
      <c r="CG136" s="146" t="str">
        <f t="shared" si="111"/>
        <v/>
      </c>
      <c r="CH136" s="146" t="str">
        <f t="shared" si="112"/>
        <v/>
      </c>
      <c r="CI136" s="146" t="str">
        <f t="shared" si="113"/>
        <v/>
      </c>
      <c r="CL136" s="155"/>
      <c r="CQ136" s="140">
        <v>139</v>
      </c>
      <c r="DA136" t="str">
        <f t="shared" si="129"/>
        <v/>
      </c>
      <c r="DB136" t="str">
        <f t="shared" si="114"/>
        <v/>
      </c>
      <c r="DC136" t="str">
        <f t="shared" si="115"/>
        <v/>
      </c>
      <c r="DD136" t="str">
        <f t="shared" si="116"/>
        <v/>
      </c>
      <c r="DE136" t="str">
        <f t="shared" si="117"/>
        <v/>
      </c>
      <c r="DG136" t="str">
        <f t="shared" si="118"/>
        <v/>
      </c>
      <c r="DH136" s="140" t="str">
        <f t="shared" si="90"/>
        <v/>
      </c>
      <c r="DI136" t="str">
        <f t="shared" si="130"/>
        <v/>
      </c>
      <c r="DK136" t="str">
        <f t="shared" si="119"/>
        <v/>
      </c>
      <c r="DM136" s="158"/>
      <c r="DR136">
        <f t="shared" si="131"/>
        <v>0</v>
      </c>
      <c r="DS136" t="e">
        <f t="shared" si="120"/>
        <v>#NUM!</v>
      </c>
      <c r="DT136">
        <v>135</v>
      </c>
      <c r="DV136" s="151" t="str">
        <f>IF($DK136="","",IF(VLOOKUP($DK136,'CR AP'!D$17:J$33,6,0)="",VLOOKUP($DK136,'CR AP'!D$17:J$33,4,0),VLOOKUP($DK136,'CR AP'!D$17:J$33,6,0)))</f>
        <v/>
      </c>
      <c r="DW136" s="151" t="str">
        <f>IF($DK136="","",IF(VLOOKUP($DK136,'CR AP'!D$19:M$33,9,0)="",VLOOKUP($DK136,'CR AP'!D$19:M$33,8,0),VLOOKUP($DK136,'CR AP'!D$19:M$33,9,0)))</f>
        <v/>
      </c>
      <c r="DX136" s="151" t="str">
        <f>IF('CR AP'!I141="Agrar Basis",DW136,DV136)</f>
        <v/>
      </c>
      <c r="ED136" s="151"/>
    </row>
    <row r="137" spans="1:134" x14ac:dyDescent="0.2">
      <c r="A137" s="140">
        <f t="shared" si="121"/>
        <v>1</v>
      </c>
      <c r="B137" s="140">
        <f>SUM(A$2:A137)</f>
        <v>136</v>
      </c>
      <c r="C137" s="140">
        <f t="shared" si="132"/>
        <v>136</v>
      </c>
      <c r="D137" s="140">
        <f>'CR AP'!A289</f>
        <v>0</v>
      </c>
      <c r="E137" s="140">
        <f>'CR AP'!B289</f>
        <v>0</v>
      </c>
      <c r="F137" s="144">
        <f>'CR AP'!D289</f>
        <v>0</v>
      </c>
      <c r="G137" s="144">
        <f>'CR AP'!E289</f>
        <v>0</v>
      </c>
      <c r="H137" s="144">
        <f>'CR AP'!F289</f>
        <v>0</v>
      </c>
      <c r="I137" s="144">
        <f>'CR AP'!G289</f>
        <v>0</v>
      </c>
      <c r="J137" s="153">
        <f>'CR AP'!H289</f>
        <v>0</v>
      </c>
      <c r="K137" s="144">
        <f>'CR AP'!I289</f>
        <v>0</v>
      </c>
      <c r="L137" s="153">
        <f>'CR AP'!J289</f>
        <v>0</v>
      </c>
      <c r="M137" s="140">
        <f t="shared" si="122"/>
        <v>0</v>
      </c>
      <c r="N137" s="140">
        <f t="shared" si="123"/>
        <v>0</v>
      </c>
      <c r="O137" s="140" t="e">
        <f t="shared" si="107"/>
        <v>#N/A</v>
      </c>
      <c r="P137" s="140" t="e">
        <f t="shared" si="108"/>
        <v>#N/A</v>
      </c>
      <c r="Q137" s="153">
        <f>'CR AP'!J289</f>
        <v>0</v>
      </c>
      <c r="R137" s="140">
        <f>'CR AP'!L289</f>
        <v>0</v>
      </c>
      <c r="S137" s="140">
        <f>'CR AP'!M289</f>
        <v>0</v>
      </c>
      <c r="AA137" s="142">
        <v>520</v>
      </c>
      <c r="AB137" s="142" t="s">
        <v>1546</v>
      </c>
      <c r="AC137" s="154">
        <v>520</v>
      </c>
      <c r="AD137" s="140">
        <v>552</v>
      </c>
      <c r="AE137" s="140">
        <v>3</v>
      </c>
      <c r="AF137" s="144">
        <v>552</v>
      </c>
      <c r="AG137" s="140" t="s">
        <v>77</v>
      </c>
      <c r="BA137" s="140">
        <f t="shared" si="109"/>
        <v>136</v>
      </c>
      <c r="BB137" s="140">
        <f t="shared" si="91"/>
        <v>0</v>
      </c>
      <c r="BC137" s="140">
        <f t="shared" si="92"/>
        <v>0</v>
      </c>
      <c r="BD137" s="140">
        <f t="shared" si="93"/>
        <v>0</v>
      </c>
      <c r="BE137" s="140">
        <f t="shared" si="94"/>
        <v>0</v>
      </c>
      <c r="BF137" s="144">
        <f t="shared" si="95"/>
        <v>0</v>
      </c>
      <c r="BG137" s="140">
        <f t="shared" si="96"/>
        <v>0</v>
      </c>
      <c r="BH137" s="140">
        <f t="shared" si="97"/>
        <v>0</v>
      </c>
      <c r="BI137" s="140">
        <f t="shared" si="98"/>
        <v>0</v>
      </c>
      <c r="BJ137" s="140">
        <f t="shared" si="99"/>
        <v>0</v>
      </c>
      <c r="BK137" s="140">
        <f t="shared" si="100"/>
        <v>0</v>
      </c>
      <c r="BL137" s="140">
        <f t="shared" si="101"/>
        <v>0</v>
      </c>
      <c r="BM137" s="140" t="e">
        <f t="shared" si="102"/>
        <v>#N/A</v>
      </c>
      <c r="BN137" s="140" t="e">
        <f t="shared" si="103"/>
        <v>#N/A</v>
      </c>
      <c r="BO137" s="140">
        <f t="shared" si="104"/>
        <v>0</v>
      </c>
      <c r="BP137" s="140">
        <f t="shared" si="105"/>
        <v>0</v>
      </c>
      <c r="BQ137" s="140">
        <f t="shared" si="106"/>
        <v>0</v>
      </c>
      <c r="CA137" s="140" t="str">
        <f t="shared" si="110"/>
        <v/>
      </c>
      <c r="CB137" s="146" t="str">
        <f t="shared" si="124"/>
        <v/>
      </c>
      <c r="CC137" s="146" t="str">
        <f t="shared" si="125"/>
        <v/>
      </c>
      <c r="CD137" s="146" t="str">
        <f t="shared" si="126"/>
        <v/>
      </c>
      <c r="CE137" s="146" t="str">
        <f t="shared" si="127"/>
        <v/>
      </c>
      <c r="CF137" s="146" t="str">
        <f t="shared" si="128"/>
        <v/>
      </c>
      <c r="CG137" s="146" t="str">
        <f t="shared" si="111"/>
        <v/>
      </c>
      <c r="CH137" s="146" t="str">
        <f t="shared" si="112"/>
        <v/>
      </c>
      <c r="CI137" s="146" t="str">
        <f t="shared" si="113"/>
        <v/>
      </c>
      <c r="CL137" s="155"/>
      <c r="CQ137" s="140">
        <v>138</v>
      </c>
      <c r="DA137" t="str">
        <f t="shared" si="129"/>
        <v/>
      </c>
      <c r="DB137" t="str">
        <f t="shared" si="114"/>
        <v/>
      </c>
      <c r="DC137" t="str">
        <f t="shared" si="115"/>
        <v/>
      </c>
      <c r="DD137" t="str">
        <f t="shared" si="116"/>
        <v/>
      </c>
      <c r="DE137" t="str">
        <f t="shared" si="117"/>
        <v/>
      </c>
      <c r="DG137" t="str">
        <f t="shared" si="118"/>
        <v/>
      </c>
      <c r="DH137" s="140" t="str">
        <f t="shared" si="90"/>
        <v/>
      </c>
      <c r="DI137" t="str">
        <f t="shared" si="130"/>
        <v/>
      </c>
      <c r="DK137" t="str">
        <f t="shared" si="119"/>
        <v/>
      </c>
      <c r="DM137" s="158"/>
      <c r="DR137">
        <f t="shared" si="131"/>
        <v>0</v>
      </c>
      <c r="DS137" t="e">
        <f t="shared" si="120"/>
        <v>#NUM!</v>
      </c>
      <c r="DT137">
        <v>136</v>
      </c>
      <c r="DV137" s="151" t="str">
        <f>IF($DK137="","",IF(VLOOKUP($DK137,'CR AP'!D$17:J$33,6,0)="",VLOOKUP($DK137,'CR AP'!D$17:J$33,4,0),VLOOKUP($DK137,'CR AP'!D$17:J$33,6,0)))</f>
        <v/>
      </c>
      <c r="DW137" s="151" t="str">
        <f>IF($DK137="","",IF(VLOOKUP($DK137,'CR AP'!D$19:M$33,9,0)="",VLOOKUP($DK137,'CR AP'!D$19:M$33,8,0),VLOOKUP($DK137,'CR AP'!D$19:M$33,9,0)))</f>
        <v/>
      </c>
      <c r="DX137" s="151" t="str">
        <f>IF('CR AP'!I142="Agrar Basis",DW137,DV137)</f>
        <v/>
      </c>
      <c r="ED137" s="151"/>
    </row>
    <row r="138" spans="1:134" x14ac:dyDescent="0.2">
      <c r="A138" s="140">
        <f t="shared" si="121"/>
        <v>1</v>
      </c>
      <c r="B138" s="140">
        <f>SUM(A$2:A138)</f>
        <v>137</v>
      </c>
      <c r="C138" s="140">
        <f t="shared" si="132"/>
        <v>137</v>
      </c>
      <c r="D138" s="140">
        <f>'CR AP'!A290</f>
        <v>0</v>
      </c>
      <c r="E138" s="140">
        <f>'CR AP'!B290</f>
        <v>0</v>
      </c>
      <c r="F138" s="144">
        <f>'CR AP'!D290</f>
        <v>0</v>
      </c>
      <c r="G138" s="144">
        <f>'CR AP'!E290</f>
        <v>0</v>
      </c>
      <c r="H138" s="144">
        <f>'CR AP'!F290</f>
        <v>0</v>
      </c>
      <c r="I138" s="144">
        <f>'CR AP'!G290</f>
        <v>0</v>
      </c>
      <c r="J138" s="153">
        <f>'CR AP'!H290</f>
        <v>0</v>
      </c>
      <c r="K138" s="144">
        <f>'CR AP'!I290</f>
        <v>0</v>
      </c>
      <c r="L138" s="153">
        <f>'CR AP'!J290</f>
        <v>0</v>
      </c>
      <c r="M138" s="140">
        <f t="shared" si="122"/>
        <v>0</v>
      </c>
      <c r="N138" s="140">
        <f t="shared" si="123"/>
        <v>0</v>
      </c>
      <c r="O138" s="140" t="e">
        <f t="shared" si="107"/>
        <v>#N/A</v>
      </c>
      <c r="P138" s="140" t="e">
        <f t="shared" si="108"/>
        <v>#N/A</v>
      </c>
      <c r="Q138" s="153">
        <f>'CR AP'!J290</f>
        <v>0</v>
      </c>
      <c r="R138" s="140">
        <f>'CR AP'!L290</f>
        <v>0</v>
      </c>
      <c r="S138" s="140">
        <f>'CR AP'!M290</f>
        <v>0</v>
      </c>
      <c r="AA138" s="142">
        <v>521</v>
      </c>
      <c r="AB138" s="142" t="s">
        <v>1547</v>
      </c>
      <c r="AC138" s="154">
        <v>521</v>
      </c>
      <c r="AD138" s="140">
        <v>563</v>
      </c>
      <c r="AE138" s="140">
        <v>1</v>
      </c>
      <c r="AF138" s="144">
        <v>563</v>
      </c>
      <c r="AG138" s="140" t="s">
        <v>1548</v>
      </c>
      <c r="BA138" s="140">
        <f t="shared" si="109"/>
        <v>137</v>
      </c>
      <c r="BB138" s="140">
        <f t="shared" si="91"/>
        <v>0</v>
      </c>
      <c r="BC138" s="140">
        <f t="shared" si="92"/>
        <v>0</v>
      </c>
      <c r="BD138" s="140">
        <f t="shared" si="93"/>
        <v>0</v>
      </c>
      <c r="BE138" s="140">
        <f t="shared" si="94"/>
        <v>0</v>
      </c>
      <c r="BF138" s="144">
        <f t="shared" si="95"/>
        <v>0</v>
      </c>
      <c r="BG138" s="140">
        <f t="shared" si="96"/>
        <v>0</v>
      </c>
      <c r="BH138" s="140">
        <f t="shared" si="97"/>
        <v>0</v>
      </c>
      <c r="BI138" s="140">
        <f t="shared" si="98"/>
        <v>0</v>
      </c>
      <c r="BJ138" s="140">
        <f t="shared" si="99"/>
        <v>0</v>
      </c>
      <c r="BK138" s="140">
        <f t="shared" si="100"/>
        <v>0</v>
      </c>
      <c r="BL138" s="140">
        <f t="shared" si="101"/>
        <v>0</v>
      </c>
      <c r="BM138" s="140" t="e">
        <f t="shared" si="102"/>
        <v>#N/A</v>
      </c>
      <c r="BN138" s="140" t="e">
        <f t="shared" si="103"/>
        <v>#N/A</v>
      </c>
      <c r="BO138" s="140">
        <f t="shared" si="104"/>
        <v>0</v>
      </c>
      <c r="BP138" s="140">
        <f t="shared" si="105"/>
        <v>0</v>
      </c>
      <c r="BQ138" s="140">
        <f t="shared" si="106"/>
        <v>0</v>
      </c>
      <c r="CA138" s="140" t="str">
        <f t="shared" si="110"/>
        <v/>
      </c>
      <c r="CB138" s="146" t="str">
        <f t="shared" si="124"/>
        <v/>
      </c>
      <c r="CC138" s="146" t="str">
        <f t="shared" si="125"/>
        <v/>
      </c>
      <c r="CD138" s="146" t="str">
        <f t="shared" si="126"/>
        <v/>
      </c>
      <c r="CE138" s="146" t="str">
        <f t="shared" si="127"/>
        <v/>
      </c>
      <c r="CF138" s="146" t="str">
        <f t="shared" si="128"/>
        <v/>
      </c>
      <c r="CG138" s="146" t="str">
        <f t="shared" si="111"/>
        <v/>
      </c>
      <c r="CH138" s="146" t="str">
        <f t="shared" si="112"/>
        <v/>
      </c>
      <c r="CI138" s="146" t="str">
        <f t="shared" si="113"/>
        <v/>
      </c>
      <c r="CL138" s="155"/>
      <c r="CQ138" s="140">
        <v>137</v>
      </c>
      <c r="DA138" t="str">
        <f t="shared" si="129"/>
        <v/>
      </c>
      <c r="DB138" t="str">
        <f t="shared" si="114"/>
        <v/>
      </c>
      <c r="DC138" t="str">
        <f t="shared" si="115"/>
        <v/>
      </c>
      <c r="DD138" t="str">
        <f t="shared" si="116"/>
        <v/>
      </c>
      <c r="DE138" t="str">
        <f t="shared" si="117"/>
        <v/>
      </c>
      <c r="DG138" t="str">
        <f t="shared" si="118"/>
        <v/>
      </c>
      <c r="DH138" s="140" t="str">
        <f t="shared" si="90"/>
        <v/>
      </c>
      <c r="DI138" t="str">
        <f t="shared" si="130"/>
        <v/>
      </c>
      <c r="DK138" t="str">
        <f t="shared" si="119"/>
        <v/>
      </c>
      <c r="DM138" s="158"/>
      <c r="DR138">
        <f t="shared" si="131"/>
        <v>0</v>
      </c>
      <c r="DS138" t="e">
        <f t="shared" si="120"/>
        <v>#NUM!</v>
      </c>
      <c r="DT138">
        <v>137</v>
      </c>
      <c r="DV138" s="151" t="str">
        <f>IF($DK138="","",IF(VLOOKUP($DK138,'CR AP'!D$17:J$33,6,0)="",VLOOKUP($DK138,'CR AP'!D$17:J$33,4,0),VLOOKUP($DK138,'CR AP'!D$17:J$33,6,0)))</f>
        <v/>
      </c>
      <c r="DW138" s="151" t="str">
        <f>IF($DK138="","",IF(VLOOKUP($DK138,'CR AP'!D$19:M$33,9,0)="",VLOOKUP($DK138,'CR AP'!D$19:M$33,8,0),VLOOKUP($DK138,'CR AP'!D$19:M$33,9,0)))</f>
        <v/>
      </c>
      <c r="DX138" s="151" t="str">
        <f>IF('CR AP'!I143="Agrar Basis",DW138,DV138)</f>
        <v/>
      </c>
      <c r="ED138" s="151"/>
    </row>
    <row r="139" spans="1:134" x14ac:dyDescent="0.2">
      <c r="A139" s="140">
        <f t="shared" si="121"/>
        <v>1</v>
      </c>
      <c r="B139" s="140">
        <f>SUM(A$2:A139)</f>
        <v>138</v>
      </c>
      <c r="C139" s="140">
        <f t="shared" si="132"/>
        <v>138</v>
      </c>
      <c r="D139" s="140">
        <f>'CR AP'!A291</f>
        <v>0</v>
      </c>
      <c r="E139" s="140">
        <f>'CR AP'!B291</f>
        <v>0</v>
      </c>
      <c r="F139" s="144">
        <f>'CR AP'!D291</f>
        <v>0</v>
      </c>
      <c r="G139" s="144">
        <f>'CR AP'!E291</f>
        <v>0</v>
      </c>
      <c r="H139" s="144">
        <f>'CR AP'!F291</f>
        <v>0</v>
      </c>
      <c r="I139" s="144">
        <f>'CR AP'!G291</f>
        <v>0</v>
      </c>
      <c r="J139" s="153">
        <f>'CR AP'!H291</f>
        <v>0</v>
      </c>
      <c r="K139" s="144">
        <f>'CR AP'!I291</f>
        <v>0</v>
      </c>
      <c r="L139" s="153">
        <f>'CR AP'!J291</f>
        <v>0</v>
      </c>
      <c r="M139" s="140">
        <f t="shared" si="122"/>
        <v>0</v>
      </c>
      <c r="N139" s="140">
        <f t="shared" si="123"/>
        <v>0</v>
      </c>
      <c r="O139" s="140" t="e">
        <f t="shared" si="107"/>
        <v>#N/A</v>
      </c>
      <c r="P139" s="140" t="e">
        <f t="shared" si="108"/>
        <v>#N/A</v>
      </c>
      <c r="Q139" s="153">
        <f>'CR AP'!J291</f>
        <v>0</v>
      </c>
      <c r="R139" s="140">
        <f>'CR AP'!L291</f>
        <v>0</v>
      </c>
      <c r="S139" s="140">
        <f>'CR AP'!M291</f>
        <v>0</v>
      </c>
      <c r="AA139" s="142">
        <v>525</v>
      </c>
      <c r="AB139" s="142" t="s">
        <v>1549</v>
      </c>
      <c r="AC139" s="154">
        <v>525</v>
      </c>
      <c r="AD139" s="140">
        <v>576</v>
      </c>
      <c r="AE139" s="140">
        <v>1</v>
      </c>
      <c r="AF139" s="144">
        <v>576</v>
      </c>
      <c r="AG139" s="140" t="s">
        <v>1550</v>
      </c>
      <c r="BA139" s="140">
        <f t="shared" si="109"/>
        <v>138</v>
      </c>
      <c r="BB139" s="140">
        <f t="shared" si="91"/>
        <v>0</v>
      </c>
      <c r="BC139" s="140">
        <f t="shared" si="92"/>
        <v>0</v>
      </c>
      <c r="BD139" s="140">
        <f t="shared" si="93"/>
        <v>0</v>
      </c>
      <c r="BE139" s="140">
        <f t="shared" si="94"/>
        <v>0</v>
      </c>
      <c r="BF139" s="144">
        <f t="shared" si="95"/>
        <v>0</v>
      </c>
      <c r="BG139" s="140">
        <f t="shared" si="96"/>
        <v>0</v>
      </c>
      <c r="BH139" s="140">
        <f t="shared" si="97"/>
        <v>0</v>
      </c>
      <c r="BI139" s="140">
        <f t="shared" si="98"/>
        <v>0</v>
      </c>
      <c r="BJ139" s="140">
        <f t="shared" si="99"/>
        <v>0</v>
      </c>
      <c r="BK139" s="140">
        <f t="shared" si="100"/>
        <v>0</v>
      </c>
      <c r="BL139" s="140">
        <f t="shared" si="101"/>
        <v>0</v>
      </c>
      <c r="BM139" s="140" t="e">
        <f t="shared" si="102"/>
        <v>#N/A</v>
      </c>
      <c r="BN139" s="140" t="e">
        <f t="shared" si="103"/>
        <v>#N/A</v>
      </c>
      <c r="BO139" s="140">
        <f t="shared" si="104"/>
        <v>0</v>
      </c>
      <c r="BP139" s="140">
        <f t="shared" si="105"/>
        <v>0</v>
      </c>
      <c r="BQ139" s="140">
        <f t="shared" si="106"/>
        <v>0</v>
      </c>
      <c r="CA139" s="140" t="str">
        <f t="shared" si="110"/>
        <v/>
      </c>
      <c r="CB139" s="146" t="str">
        <f t="shared" si="124"/>
        <v/>
      </c>
      <c r="CC139" s="146" t="str">
        <f t="shared" si="125"/>
        <v/>
      </c>
      <c r="CD139" s="146" t="str">
        <f t="shared" si="126"/>
        <v/>
      </c>
      <c r="CE139" s="146" t="str">
        <f t="shared" si="127"/>
        <v/>
      </c>
      <c r="CF139" s="146" t="str">
        <f t="shared" si="128"/>
        <v/>
      </c>
      <c r="CG139" s="146" t="str">
        <f t="shared" si="111"/>
        <v/>
      </c>
      <c r="CH139" s="146" t="str">
        <f t="shared" si="112"/>
        <v/>
      </c>
      <c r="CI139" s="146" t="str">
        <f t="shared" si="113"/>
        <v/>
      </c>
      <c r="CL139" s="155"/>
      <c r="CQ139" s="140">
        <v>136</v>
      </c>
      <c r="DA139" t="str">
        <f t="shared" si="129"/>
        <v/>
      </c>
      <c r="DB139" t="str">
        <f t="shared" si="114"/>
        <v/>
      </c>
      <c r="DC139" t="str">
        <f t="shared" si="115"/>
        <v/>
      </c>
      <c r="DD139" t="str">
        <f t="shared" si="116"/>
        <v/>
      </c>
      <c r="DE139" t="str">
        <f t="shared" si="117"/>
        <v/>
      </c>
      <c r="DG139" t="str">
        <f t="shared" si="118"/>
        <v/>
      </c>
      <c r="DH139" s="140" t="str">
        <f t="shared" si="90"/>
        <v/>
      </c>
      <c r="DI139" t="str">
        <f t="shared" si="130"/>
        <v/>
      </c>
      <c r="DK139" t="str">
        <f t="shared" si="119"/>
        <v/>
      </c>
      <c r="DM139" s="158"/>
      <c r="DR139">
        <f t="shared" si="131"/>
        <v>0</v>
      </c>
      <c r="DS139" t="e">
        <f t="shared" si="120"/>
        <v>#NUM!</v>
      </c>
      <c r="DT139">
        <v>138</v>
      </c>
      <c r="DV139" s="151" t="str">
        <f>IF($DK139="","",IF(VLOOKUP($DK139,'CR AP'!D$17:J$33,6,0)="",VLOOKUP($DK139,'CR AP'!D$17:J$33,4,0),VLOOKUP($DK139,'CR AP'!D$17:J$33,6,0)))</f>
        <v/>
      </c>
      <c r="DW139" s="151" t="str">
        <f>IF($DK139="","",IF(VLOOKUP($DK139,'CR AP'!D$19:M$33,9,0)="",VLOOKUP($DK139,'CR AP'!D$19:M$33,8,0),VLOOKUP($DK139,'CR AP'!D$19:M$33,9,0)))</f>
        <v/>
      </c>
      <c r="DX139" s="151" t="str">
        <f>IF('CR AP'!I144="Agrar Basis",DW139,DV139)</f>
        <v/>
      </c>
      <c r="ED139" s="151"/>
    </row>
    <row r="140" spans="1:134" x14ac:dyDescent="0.2">
      <c r="A140" s="140">
        <f t="shared" si="121"/>
        <v>1</v>
      </c>
      <c r="B140" s="140">
        <f>SUM(A$2:A140)</f>
        <v>139</v>
      </c>
      <c r="C140" s="140">
        <f t="shared" si="132"/>
        <v>139</v>
      </c>
      <c r="D140" s="140">
        <f>'CR AP'!A292</f>
        <v>0</v>
      </c>
      <c r="E140" s="140">
        <f>'CR AP'!B292</f>
        <v>0</v>
      </c>
      <c r="F140" s="144">
        <f>'CR AP'!D292</f>
        <v>0</v>
      </c>
      <c r="G140" s="144">
        <f>'CR AP'!E292</f>
        <v>0</v>
      </c>
      <c r="H140" s="144">
        <f>'CR AP'!F292</f>
        <v>0</v>
      </c>
      <c r="I140" s="144">
        <f>'CR AP'!G292</f>
        <v>0</v>
      </c>
      <c r="J140" s="153">
        <f>'CR AP'!H292</f>
        <v>0</v>
      </c>
      <c r="K140" s="144">
        <f>'CR AP'!I292</f>
        <v>0</v>
      </c>
      <c r="L140" s="153">
        <f>'CR AP'!J292</f>
        <v>0</v>
      </c>
      <c r="M140" s="140">
        <f t="shared" si="122"/>
        <v>0</v>
      </c>
      <c r="N140" s="140">
        <f t="shared" si="123"/>
        <v>0</v>
      </c>
      <c r="O140" s="140" t="e">
        <f t="shared" si="107"/>
        <v>#N/A</v>
      </c>
      <c r="P140" s="140" t="e">
        <f t="shared" si="108"/>
        <v>#N/A</v>
      </c>
      <c r="Q140" s="153">
        <f>'CR AP'!J292</f>
        <v>0</v>
      </c>
      <c r="R140" s="140">
        <f>'CR AP'!L292</f>
        <v>0</v>
      </c>
      <c r="S140" s="140">
        <f>'CR AP'!M292</f>
        <v>0</v>
      </c>
      <c r="AA140" s="142">
        <v>534</v>
      </c>
      <c r="AB140" s="142" t="s">
        <v>1551</v>
      </c>
      <c r="AC140" s="154">
        <v>534</v>
      </c>
      <c r="AD140" s="140">
        <v>589</v>
      </c>
      <c r="AE140" s="140">
        <v>1</v>
      </c>
      <c r="AF140" s="144">
        <v>589</v>
      </c>
      <c r="AG140" s="140" t="s">
        <v>1552</v>
      </c>
      <c r="BA140" s="140">
        <f t="shared" si="109"/>
        <v>139</v>
      </c>
      <c r="BB140" s="140">
        <f t="shared" si="91"/>
        <v>0</v>
      </c>
      <c r="BC140" s="140">
        <f t="shared" si="92"/>
        <v>0</v>
      </c>
      <c r="BD140" s="140">
        <f t="shared" si="93"/>
        <v>0</v>
      </c>
      <c r="BE140" s="140">
        <f t="shared" si="94"/>
        <v>0</v>
      </c>
      <c r="BF140" s="144">
        <f t="shared" si="95"/>
        <v>0</v>
      </c>
      <c r="BG140" s="140">
        <f t="shared" si="96"/>
        <v>0</v>
      </c>
      <c r="BH140" s="140">
        <f t="shared" si="97"/>
        <v>0</v>
      </c>
      <c r="BI140" s="140">
        <f t="shared" si="98"/>
        <v>0</v>
      </c>
      <c r="BJ140" s="140">
        <f t="shared" si="99"/>
        <v>0</v>
      </c>
      <c r="BK140" s="140">
        <f t="shared" si="100"/>
        <v>0</v>
      </c>
      <c r="BL140" s="140">
        <f t="shared" si="101"/>
        <v>0</v>
      </c>
      <c r="BM140" s="140" t="e">
        <f t="shared" si="102"/>
        <v>#N/A</v>
      </c>
      <c r="BN140" s="140" t="e">
        <f t="shared" si="103"/>
        <v>#N/A</v>
      </c>
      <c r="BO140" s="140">
        <f t="shared" si="104"/>
        <v>0</v>
      </c>
      <c r="BP140" s="140">
        <f t="shared" si="105"/>
        <v>0</v>
      </c>
      <c r="BQ140" s="140">
        <f t="shared" si="106"/>
        <v>0</v>
      </c>
      <c r="CA140" s="140" t="str">
        <f t="shared" si="110"/>
        <v/>
      </c>
      <c r="CB140" s="146" t="str">
        <f t="shared" si="124"/>
        <v/>
      </c>
      <c r="CC140" s="146" t="str">
        <f t="shared" si="125"/>
        <v/>
      </c>
      <c r="CD140" s="146" t="str">
        <f t="shared" si="126"/>
        <v/>
      </c>
      <c r="CE140" s="146" t="str">
        <f t="shared" si="127"/>
        <v/>
      </c>
      <c r="CF140" s="146" t="str">
        <f t="shared" si="128"/>
        <v/>
      </c>
      <c r="CG140" s="146" t="str">
        <f t="shared" si="111"/>
        <v/>
      </c>
      <c r="CH140" s="146" t="str">
        <f t="shared" si="112"/>
        <v/>
      </c>
      <c r="CI140" s="146" t="str">
        <f t="shared" si="113"/>
        <v/>
      </c>
      <c r="CL140" s="155"/>
      <c r="CQ140" s="140">
        <v>135</v>
      </c>
      <c r="DA140" t="str">
        <f t="shared" si="129"/>
        <v/>
      </c>
      <c r="DB140" t="str">
        <f t="shared" si="114"/>
        <v/>
      </c>
      <c r="DC140" t="str">
        <f t="shared" si="115"/>
        <v/>
      </c>
      <c r="DD140" t="str">
        <f t="shared" si="116"/>
        <v/>
      </c>
      <c r="DE140" t="str">
        <f t="shared" si="117"/>
        <v/>
      </c>
      <c r="DG140" t="str">
        <f t="shared" si="118"/>
        <v/>
      </c>
      <c r="DH140" s="140" t="str">
        <f t="shared" si="90"/>
        <v/>
      </c>
      <c r="DI140" t="str">
        <f t="shared" si="130"/>
        <v/>
      </c>
      <c r="DK140" t="str">
        <f t="shared" si="119"/>
        <v/>
      </c>
      <c r="DM140" s="158"/>
      <c r="DR140">
        <f t="shared" si="131"/>
        <v>0</v>
      </c>
      <c r="DS140" t="e">
        <f t="shared" si="120"/>
        <v>#NUM!</v>
      </c>
      <c r="DT140">
        <v>139</v>
      </c>
      <c r="DV140" s="151" t="str">
        <f>IF($DK140="","",IF(VLOOKUP($DK140,'CR AP'!D$17:J$33,6,0)="",VLOOKUP($DK140,'CR AP'!D$17:J$33,4,0),VLOOKUP($DK140,'CR AP'!D$17:J$33,6,0)))</f>
        <v/>
      </c>
      <c r="DW140" s="151" t="str">
        <f>IF($DK140="","",IF(VLOOKUP($DK140,'CR AP'!D$19:M$33,9,0)="",VLOOKUP($DK140,'CR AP'!D$19:M$33,8,0),VLOOKUP($DK140,'CR AP'!D$19:M$33,9,0)))</f>
        <v/>
      </c>
      <c r="DX140" s="151" t="str">
        <f>IF('CR AP'!I145="Agrar Basis",DW140,DV140)</f>
        <v/>
      </c>
      <c r="ED140" s="151"/>
    </row>
    <row r="141" spans="1:134" x14ac:dyDescent="0.2">
      <c r="A141" s="140">
        <f t="shared" si="121"/>
        <v>1</v>
      </c>
      <c r="B141" s="140">
        <f>SUM(A$2:A141)</f>
        <v>140</v>
      </c>
      <c r="C141" s="140">
        <f t="shared" si="132"/>
        <v>140</v>
      </c>
      <c r="D141" s="140">
        <f>'CR AP'!A293</f>
        <v>0</v>
      </c>
      <c r="E141" s="140">
        <f>'CR AP'!B293</f>
        <v>0</v>
      </c>
      <c r="F141" s="144">
        <f>'CR AP'!D293</f>
        <v>0</v>
      </c>
      <c r="G141" s="144">
        <f>'CR AP'!E293</f>
        <v>0</v>
      </c>
      <c r="H141" s="144">
        <f>'CR AP'!F293</f>
        <v>0</v>
      </c>
      <c r="I141" s="144">
        <f>'CR AP'!G293</f>
        <v>0</v>
      </c>
      <c r="J141" s="153">
        <f>'CR AP'!H293</f>
        <v>0</v>
      </c>
      <c r="K141" s="144">
        <f>'CR AP'!I293</f>
        <v>0</v>
      </c>
      <c r="L141" s="153">
        <f>'CR AP'!J293</f>
        <v>0</v>
      </c>
      <c r="M141" s="140">
        <f t="shared" si="122"/>
        <v>0</v>
      </c>
      <c r="N141" s="140">
        <f t="shared" si="123"/>
        <v>0</v>
      </c>
      <c r="O141" s="140" t="e">
        <f t="shared" si="107"/>
        <v>#N/A</v>
      </c>
      <c r="P141" s="140" t="e">
        <f t="shared" si="108"/>
        <v>#N/A</v>
      </c>
      <c r="Q141" s="153">
        <f>'CR AP'!J293</f>
        <v>0</v>
      </c>
      <c r="R141" s="140">
        <f>'CR AP'!L293</f>
        <v>0</v>
      </c>
      <c r="S141" s="140">
        <f>'CR AP'!M293</f>
        <v>0</v>
      </c>
      <c r="AA141" s="142">
        <v>547</v>
      </c>
      <c r="AB141" s="142" t="s">
        <v>1553</v>
      </c>
      <c r="AC141" s="154">
        <v>547</v>
      </c>
      <c r="AD141" s="140">
        <v>592</v>
      </c>
      <c r="AF141" s="144">
        <v>592</v>
      </c>
      <c r="AG141" s="140" t="s">
        <v>1554</v>
      </c>
      <c r="BA141" s="140">
        <f t="shared" si="109"/>
        <v>140</v>
      </c>
      <c r="BB141" s="140">
        <f t="shared" si="91"/>
        <v>0</v>
      </c>
      <c r="BC141" s="140">
        <f t="shared" si="92"/>
        <v>0</v>
      </c>
      <c r="BD141" s="140">
        <f t="shared" si="93"/>
        <v>0</v>
      </c>
      <c r="BE141" s="140">
        <f t="shared" si="94"/>
        <v>0</v>
      </c>
      <c r="BF141" s="144">
        <f t="shared" si="95"/>
        <v>0</v>
      </c>
      <c r="BG141" s="140">
        <f t="shared" si="96"/>
        <v>0</v>
      </c>
      <c r="BH141" s="140">
        <f t="shared" si="97"/>
        <v>0</v>
      </c>
      <c r="BI141" s="140">
        <f t="shared" si="98"/>
        <v>0</v>
      </c>
      <c r="BJ141" s="140">
        <f t="shared" si="99"/>
        <v>0</v>
      </c>
      <c r="BK141" s="140">
        <f t="shared" si="100"/>
        <v>0</v>
      </c>
      <c r="BL141" s="140">
        <f t="shared" si="101"/>
        <v>0</v>
      </c>
      <c r="BM141" s="140" t="e">
        <f t="shared" si="102"/>
        <v>#N/A</v>
      </c>
      <c r="BN141" s="140" t="e">
        <f t="shared" si="103"/>
        <v>#N/A</v>
      </c>
      <c r="BO141" s="140">
        <f t="shared" si="104"/>
        <v>0</v>
      </c>
      <c r="BP141" s="140">
        <f t="shared" si="105"/>
        <v>0</v>
      </c>
      <c r="BQ141" s="140">
        <f t="shared" si="106"/>
        <v>0</v>
      </c>
      <c r="CA141" s="140" t="str">
        <f t="shared" si="110"/>
        <v/>
      </c>
      <c r="CB141" s="146" t="str">
        <f t="shared" si="124"/>
        <v/>
      </c>
      <c r="CC141" s="146" t="str">
        <f t="shared" si="125"/>
        <v/>
      </c>
      <c r="CD141" s="146" t="str">
        <f t="shared" si="126"/>
        <v/>
      </c>
      <c r="CE141" s="146" t="str">
        <f t="shared" si="127"/>
        <v/>
      </c>
      <c r="CF141" s="146" t="str">
        <f t="shared" si="128"/>
        <v/>
      </c>
      <c r="CG141" s="146" t="str">
        <f t="shared" si="111"/>
        <v/>
      </c>
      <c r="CH141" s="146" t="str">
        <f t="shared" si="112"/>
        <v/>
      </c>
      <c r="CI141" s="146" t="str">
        <f t="shared" si="113"/>
        <v/>
      </c>
      <c r="CL141" s="155"/>
      <c r="CQ141" s="140">
        <v>134</v>
      </c>
      <c r="DA141" t="str">
        <f t="shared" si="129"/>
        <v/>
      </c>
      <c r="DB141" t="str">
        <f t="shared" si="114"/>
        <v/>
      </c>
      <c r="DC141" t="str">
        <f t="shared" si="115"/>
        <v/>
      </c>
      <c r="DD141" t="str">
        <f t="shared" si="116"/>
        <v/>
      </c>
      <c r="DE141" t="str">
        <f t="shared" si="117"/>
        <v/>
      </c>
      <c r="DG141" t="str">
        <f t="shared" si="118"/>
        <v/>
      </c>
      <c r="DH141" s="140" t="str">
        <f t="shared" si="90"/>
        <v/>
      </c>
      <c r="DI141" t="str">
        <f t="shared" si="130"/>
        <v/>
      </c>
      <c r="DK141" t="str">
        <f t="shared" si="119"/>
        <v/>
      </c>
      <c r="DM141" s="158"/>
      <c r="DR141">
        <f t="shared" si="131"/>
        <v>0</v>
      </c>
      <c r="DS141" t="e">
        <f t="shared" si="120"/>
        <v>#NUM!</v>
      </c>
      <c r="DT141">
        <v>140</v>
      </c>
      <c r="DV141" s="151" t="str">
        <f>IF($DK141="","",IF(VLOOKUP($DK141,'CR AP'!D$17:J$33,6,0)="",VLOOKUP($DK141,'CR AP'!D$17:J$33,4,0),VLOOKUP($DK141,'CR AP'!D$17:J$33,6,0)))</f>
        <v/>
      </c>
      <c r="DW141" s="151" t="str">
        <f>IF($DK141="","",IF(VLOOKUP($DK141,'CR AP'!D$19:M$33,9,0)="",VLOOKUP($DK141,'CR AP'!D$19:M$33,8,0),VLOOKUP($DK141,'CR AP'!D$19:M$33,9,0)))</f>
        <v/>
      </c>
      <c r="DX141" s="151" t="str">
        <f>IF('CR AP'!I146="Agrar Basis",DW141,DV141)</f>
        <v/>
      </c>
      <c r="ED141" s="151"/>
    </row>
    <row r="142" spans="1:134" x14ac:dyDescent="0.2">
      <c r="A142" s="140">
        <f t="shared" si="121"/>
        <v>1</v>
      </c>
      <c r="B142" s="140">
        <f>SUM(A$2:A142)</f>
        <v>141</v>
      </c>
      <c r="C142" s="140">
        <f t="shared" si="132"/>
        <v>141</v>
      </c>
      <c r="D142" s="140">
        <f>'CR AP'!A294</f>
        <v>0</v>
      </c>
      <c r="E142" s="140">
        <f>'CR AP'!B294</f>
        <v>0</v>
      </c>
      <c r="F142" s="144">
        <f>'CR AP'!D294</f>
        <v>0</v>
      </c>
      <c r="G142" s="144">
        <f>'CR AP'!E294</f>
        <v>0</v>
      </c>
      <c r="H142" s="144">
        <f>'CR AP'!F294</f>
        <v>0</v>
      </c>
      <c r="I142" s="144">
        <f>'CR AP'!G294</f>
        <v>0</v>
      </c>
      <c r="J142" s="153">
        <f>'CR AP'!H294</f>
        <v>0</v>
      </c>
      <c r="K142" s="144">
        <f>'CR AP'!I294</f>
        <v>0</v>
      </c>
      <c r="L142" s="153">
        <f>'CR AP'!J294</f>
        <v>0</v>
      </c>
      <c r="M142" s="140">
        <f t="shared" si="122"/>
        <v>0</v>
      </c>
      <c r="N142" s="140">
        <f t="shared" si="123"/>
        <v>0</v>
      </c>
      <c r="O142" s="140" t="e">
        <f t="shared" si="107"/>
        <v>#N/A</v>
      </c>
      <c r="P142" s="140" t="e">
        <f t="shared" si="108"/>
        <v>#N/A</v>
      </c>
      <c r="Q142" s="153">
        <f>'CR AP'!J294</f>
        <v>0</v>
      </c>
      <c r="R142" s="140">
        <f>'CR AP'!L294</f>
        <v>0</v>
      </c>
      <c r="S142" s="140">
        <f>'CR AP'!M294</f>
        <v>0</v>
      </c>
      <c r="AA142" s="142">
        <v>550</v>
      </c>
      <c r="AB142" s="142" t="s">
        <v>1555</v>
      </c>
      <c r="AC142" s="154">
        <v>550</v>
      </c>
      <c r="AD142" s="140">
        <v>602</v>
      </c>
      <c r="AF142" s="144">
        <v>602</v>
      </c>
      <c r="AG142" s="140" t="s">
        <v>1556</v>
      </c>
      <c r="BA142" s="140">
        <f t="shared" si="109"/>
        <v>141</v>
      </c>
      <c r="BB142" s="140">
        <f t="shared" si="91"/>
        <v>0</v>
      </c>
      <c r="BC142" s="140">
        <f t="shared" si="92"/>
        <v>0</v>
      </c>
      <c r="BD142" s="140">
        <f t="shared" si="93"/>
        <v>0</v>
      </c>
      <c r="BE142" s="140">
        <f t="shared" si="94"/>
        <v>0</v>
      </c>
      <c r="BF142" s="144">
        <f t="shared" si="95"/>
        <v>0</v>
      </c>
      <c r="BG142" s="140">
        <f t="shared" si="96"/>
        <v>0</v>
      </c>
      <c r="BH142" s="140">
        <f t="shared" si="97"/>
        <v>0</v>
      </c>
      <c r="BI142" s="140">
        <f t="shared" si="98"/>
        <v>0</v>
      </c>
      <c r="BJ142" s="140">
        <f t="shared" si="99"/>
        <v>0</v>
      </c>
      <c r="BK142" s="140">
        <f t="shared" si="100"/>
        <v>0</v>
      </c>
      <c r="BL142" s="140">
        <f t="shared" si="101"/>
        <v>0</v>
      </c>
      <c r="BM142" s="140" t="e">
        <f t="shared" si="102"/>
        <v>#N/A</v>
      </c>
      <c r="BN142" s="140" t="e">
        <f t="shared" si="103"/>
        <v>#N/A</v>
      </c>
      <c r="BO142" s="140">
        <f t="shared" si="104"/>
        <v>0</v>
      </c>
      <c r="BP142" s="140">
        <f t="shared" si="105"/>
        <v>0</v>
      </c>
      <c r="BQ142" s="140">
        <f t="shared" si="106"/>
        <v>0</v>
      </c>
      <c r="CA142" s="140" t="str">
        <f t="shared" si="110"/>
        <v/>
      </c>
      <c r="CB142" s="146" t="str">
        <f t="shared" si="124"/>
        <v/>
      </c>
      <c r="CC142" s="146" t="str">
        <f t="shared" si="125"/>
        <v/>
      </c>
      <c r="CD142" s="146" t="str">
        <f t="shared" si="126"/>
        <v/>
      </c>
      <c r="CE142" s="146" t="str">
        <f t="shared" si="127"/>
        <v/>
      </c>
      <c r="CF142" s="146" t="str">
        <f t="shared" si="128"/>
        <v/>
      </c>
      <c r="CG142" s="146" t="str">
        <f t="shared" si="111"/>
        <v/>
      </c>
      <c r="CH142" s="146" t="str">
        <f t="shared" si="112"/>
        <v/>
      </c>
      <c r="CI142" s="146" t="str">
        <f t="shared" si="113"/>
        <v/>
      </c>
      <c r="CL142" s="155"/>
      <c r="CQ142" s="140">
        <v>133</v>
      </c>
      <c r="DA142" t="str">
        <f t="shared" si="129"/>
        <v/>
      </c>
      <c r="DB142" t="str">
        <f t="shared" si="114"/>
        <v/>
      </c>
      <c r="DC142" t="str">
        <f t="shared" si="115"/>
        <v/>
      </c>
      <c r="DD142" t="str">
        <f t="shared" si="116"/>
        <v/>
      </c>
      <c r="DE142" t="str">
        <f t="shared" si="117"/>
        <v/>
      </c>
      <c r="DG142" t="str">
        <f t="shared" si="118"/>
        <v/>
      </c>
      <c r="DH142" s="140" t="str">
        <f t="shared" si="90"/>
        <v/>
      </c>
      <c r="DI142" t="str">
        <f t="shared" si="130"/>
        <v/>
      </c>
      <c r="DK142" t="str">
        <f t="shared" si="119"/>
        <v/>
      </c>
      <c r="DM142" s="158"/>
      <c r="DR142">
        <f t="shared" si="131"/>
        <v>0</v>
      </c>
      <c r="DS142" t="e">
        <f t="shared" si="120"/>
        <v>#NUM!</v>
      </c>
      <c r="DT142">
        <v>141</v>
      </c>
      <c r="DV142" s="151" t="str">
        <f>IF($DK142="","",IF(VLOOKUP($DK142,'CR AP'!D$17:J$33,6,0)="",VLOOKUP($DK142,'CR AP'!D$17:J$33,4,0),VLOOKUP($DK142,'CR AP'!D$17:J$33,6,0)))</f>
        <v/>
      </c>
      <c r="DW142" s="151" t="str">
        <f>IF($DK142="","",IF(VLOOKUP($DK142,'CR AP'!D$19:M$33,9,0)="",VLOOKUP($DK142,'CR AP'!D$19:M$33,8,0),VLOOKUP($DK142,'CR AP'!D$19:M$33,9,0)))</f>
        <v/>
      </c>
      <c r="DX142" s="151" t="str">
        <f>IF('CR AP'!I147="Agrar Basis",DW142,DV142)</f>
        <v/>
      </c>
      <c r="ED142" s="151"/>
    </row>
    <row r="143" spans="1:134" x14ac:dyDescent="0.2">
      <c r="A143" s="140">
        <f t="shared" si="121"/>
        <v>1</v>
      </c>
      <c r="B143" s="140">
        <f>SUM(A$2:A143)</f>
        <v>142</v>
      </c>
      <c r="C143" s="140">
        <f t="shared" si="132"/>
        <v>142</v>
      </c>
      <c r="D143" s="140">
        <f>'CR AP'!A295</f>
        <v>0</v>
      </c>
      <c r="E143" s="140">
        <f>'CR AP'!B295</f>
        <v>0</v>
      </c>
      <c r="F143" s="144">
        <f>'CR AP'!D295</f>
        <v>0</v>
      </c>
      <c r="G143" s="144">
        <f>'CR AP'!E295</f>
        <v>0</v>
      </c>
      <c r="H143" s="144">
        <f>'CR AP'!F295</f>
        <v>0</v>
      </c>
      <c r="I143" s="144">
        <f>'CR AP'!G295</f>
        <v>0</v>
      </c>
      <c r="J143" s="153">
        <f>'CR AP'!H295</f>
        <v>0</v>
      </c>
      <c r="K143" s="144">
        <f>'CR AP'!I295</f>
        <v>0</v>
      </c>
      <c r="L143" s="153">
        <f>'CR AP'!J295</f>
        <v>0</v>
      </c>
      <c r="M143" s="140">
        <f t="shared" si="122"/>
        <v>0</v>
      </c>
      <c r="N143" s="140">
        <f t="shared" si="123"/>
        <v>0</v>
      </c>
      <c r="O143" s="140" t="e">
        <f t="shared" si="107"/>
        <v>#N/A</v>
      </c>
      <c r="P143" s="140" t="e">
        <f t="shared" si="108"/>
        <v>#N/A</v>
      </c>
      <c r="Q143" s="153">
        <f>'CR AP'!J295</f>
        <v>0</v>
      </c>
      <c r="R143" s="140">
        <f>'CR AP'!L295</f>
        <v>0</v>
      </c>
      <c r="S143" s="140">
        <f>'CR AP'!M295</f>
        <v>0</v>
      </c>
      <c r="AA143" s="142">
        <v>551</v>
      </c>
      <c r="AB143" s="142" t="s">
        <v>1557</v>
      </c>
      <c r="AC143" s="154">
        <v>551</v>
      </c>
      <c r="AD143" s="140">
        <v>615</v>
      </c>
      <c r="AF143" s="144">
        <v>615</v>
      </c>
      <c r="AG143" s="140" t="s">
        <v>144</v>
      </c>
      <c r="BA143" s="140">
        <f t="shared" si="109"/>
        <v>142</v>
      </c>
      <c r="BB143" s="140">
        <f t="shared" si="91"/>
        <v>0</v>
      </c>
      <c r="BC143" s="140">
        <f t="shared" si="92"/>
        <v>0</v>
      </c>
      <c r="BD143" s="140">
        <f t="shared" si="93"/>
        <v>0</v>
      </c>
      <c r="BE143" s="140">
        <f t="shared" si="94"/>
        <v>0</v>
      </c>
      <c r="BF143" s="144">
        <f t="shared" si="95"/>
        <v>0</v>
      </c>
      <c r="BG143" s="140">
        <f t="shared" si="96"/>
        <v>0</v>
      </c>
      <c r="BH143" s="140">
        <f t="shared" si="97"/>
        <v>0</v>
      </c>
      <c r="BI143" s="140">
        <f t="shared" si="98"/>
        <v>0</v>
      </c>
      <c r="BJ143" s="140">
        <f t="shared" si="99"/>
        <v>0</v>
      </c>
      <c r="BK143" s="140">
        <f t="shared" si="100"/>
        <v>0</v>
      </c>
      <c r="BL143" s="140">
        <f t="shared" si="101"/>
        <v>0</v>
      </c>
      <c r="BM143" s="140" t="e">
        <f t="shared" si="102"/>
        <v>#N/A</v>
      </c>
      <c r="BN143" s="140" t="e">
        <f t="shared" si="103"/>
        <v>#N/A</v>
      </c>
      <c r="BO143" s="140">
        <f t="shared" si="104"/>
        <v>0</v>
      </c>
      <c r="BP143" s="140">
        <f t="shared" si="105"/>
        <v>0</v>
      </c>
      <c r="BQ143" s="140">
        <f t="shared" si="106"/>
        <v>0</v>
      </c>
      <c r="CA143" s="140" t="str">
        <f t="shared" si="110"/>
        <v/>
      </c>
      <c r="CB143" s="146" t="str">
        <f t="shared" si="124"/>
        <v/>
      </c>
      <c r="CC143" s="146" t="str">
        <f t="shared" si="125"/>
        <v/>
      </c>
      <c r="CD143" s="146" t="str">
        <f t="shared" si="126"/>
        <v/>
      </c>
      <c r="CE143" s="146" t="str">
        <f t="shared" si="127"/>
        <v/>
      </c>
      <c r="CF143" s="146" t="str">
        <f t="shared" si="128"/>
        <v/>
      </c>
      <c r="CG143" s="146" t="str">
        <f t="shared" si="111"/>
        <v/>
      </c>
      <c r="CH143" s="146" t="str">
        <f t="shared" si="112"/>
        <v/>
      </c>
      <c r="CI143" s="146" t="str">
        <f t="shared" si="113"/>
        <v/>
      </c>
      <c r="CL143" s="155"/>
      <c r="CQ143" s="140">
        <v>132</v>
      </c>
      <c r="DA143" t="str">
        <f t="shared" si="129"/>
        <v/>
      </c>
      <c r="DB143" t="str">
        <f t="shared" si="114"/>
        <v/>
      </c>
      <c r="DC143" t="str">
        <f t="shared" si="115"/>
        <v/>
      </c>
      <c r="DD143" t="str">
        <f t="shared" si="116"/>
        <v/>
      </c>
      <c r="DE143" t="str">
        <f t="shared" si="117"/>
        <v/>
      </c>
      <c r="DG143" t="str">
        <f t="shared" si="118"/>
        <v/>
      </c>
      <c r="DH143" s="140" t="str">
        <f t="shared" si="90"/>
        <v/>
      </c>
      <c r="DI143" t="str">
        <f t="shared" si="130"/>
        <v/>
      </c>
      <c r="DK143" t="str">
        <f t="shared" si="119"/>
        <v/>
      </c>
      <c r="DM143" s="158"/>
      <c r="DR143">
        <f t="shared" si="131"/>
        <v>0</v>
      </c>
      <c r="DS143" t="e">
        <f t="shared" si="120"/>
        <v>#NUM!</v>
      </c>
      <c r="DT143">
        <v>142</v>
      </c>
      <c r="DV143" s="151" t="str">
        <f>IF($DK143="","",IF(VLOOKUP($DK143,'CR AP'!D$17:J$33,6,0)="",VLOOKUP($DK143,'CR AP'!D$17:J$33,4,0),VLOOKUP($DK143,'CR AP'!D$17:J$33,6,0)))</f>
        <v/>
      </c>
      <c r="DW143" s="151" t="str">
        <f>IF($DK143="","",IF(VLOOKUP($DK143,'CR AP'!D$19:M$33,9,0)="",VLOOKUP($DK143,'CR AP'!D$19:M$33,8,0),VLOOKUP($DK143,'CR AP'!D$19:M$33,9,0)))</f>
        <v/>
      </c>
      <c r="DX143" s="151" t="str">
        <f>IF('CR AP'!I148="Agrar Basis",DW143,DV143)</f>
        <v/>
      </c>
      <c r="ED143" s="151"/>
    </row>
    <row r="144" spans="1:134" x14ac:dyDescent="0.2">
      <c r="A144" s="140">
        <f t="shared" si="121"/>
        <v>1</v>
      </c>
      <c r="B144" s="140">
        <f>SUM(A$2:A144)</f>
        <v>143</v>
      </c>
      <c r="C144" s="140">
        <f t="shared" si="132"/>
        <v>143</v>
      </c>
      <c r="D144" s="140">
        <f>'CR AP'!A296</f>
        <v>0</v>
      </c>
      <c r="E144" s="140">
        <f>'CR AP'!B296</f>
        <v>0</v>
      </c>
      <c r="F144" s="144">
        <f>'CR AP'!D296</f>
        <v>0</v>
      </c>
      <c r="G144" s="144">
        <f>'CR AP'!E296</f>
        <v>0</v>
      </c>
      <c r="H144" s="144">
        <f>'CR AP'!F296</f>
        <v>0</v>
      </c>
      <c r="I144" s="144">
        <f>'CR AP'!G296</f>
        <v>0</v>
      </c>
      <c r="J144" s="153">
        <f>'CR AP'!H296</f>
        <v>0</v>
      </c>
      <c r="K144" s="144">
        <f>'CR AP'!I296</f>
        <v>0</v>
      </c>
      <c r="L144" s="153">
        <f>'CR AP'!J296</f>
        <v>0</v>
      </c>
      <c r="M144" s="140">
        <f t="shared" si="122"/>
        <v>0</v>
      </c>
      <c r="N144" s="140">
        <f t="shared" si="123"/>
        <v>0</v>
      </c>
      <c r="O144" s="140" t="e">
        <f t="shared" si="107"/>
        <v>#N/A</v>
      </c>
      <c r="P144" s="140" t="e">
        <f t="shared" si="108"/>
        <v>#N/A</v>
      </c>
      <c r="Q144" s="153">
        <f>'CR AP'!J296</f>
        <v>0</v>
      </c>
      <c r="R144" s="140">
        <f>'CR AP'!L296</f>
        <v>0</v>
      </c>
      <c r="S144" s="140">
        <f>'CR AP'!M296</f>
        <v>0</v>
      </c>
      <c r="AA144" s="142">
        <v>552</v>
      </c>
      <c r="AB144" s="142" t="s">
        <v>1558</v>
      </c>
      <c r="AC144" s="154">
        <v>552</v>
      </c>
      <c r="AD144" s="140">
        <v>628</v>
      </c>
      <c r="AF144" s="144">
        <v>628</v>
      </c>
      <c r="AG144" s="140" t="s">
        <v>1559</v>
      </c>
      <c r="BA144" s="140">
        <f t="shared" si="109"/>
        <v>143</v>
      </c>
      <c r="BB144" s="140">
        <f t="shared" si="91"/>
        <v>0</v>
      </c>
      <c r="BC144" s="140">
        <f t="shared" si="92"/>
        <v>0</v>
      </c>
      <c r="BD144" s="140">
        <f t="shared" si="93"/>
        <v>0</v>
      </c>
      <c r="BE144" s="140">
        <f t="shared" si="94"/>
        <v>0</v>
      </c>
      <c r="BF144" s="144">
        <f t="shared" si="95"/>
        <v>0</v>
      </c>
      <c r="BG144" s="140">
        <f t="shared" si="96"/>
        <v>0</v>
      </c>
      <c r="BH144" s="140">
        <f t="shared" si="97"/>
        <v>0</v>
      </c>
      <c r="BI144" s="140">
        <f t="shared" si="98"/>
        <v>0</v>
      </c>
      <c r="BJ144" s="140">
        <f t="shared" si="99"/>
        <v>0</v>
      </c>
      <c r="BK144" s="140">
        <f t="shared" si="100"/>
        <v>0</v>
      </c>
      <c r="BL144" s="140">
        <f t="shared" si="101"/>
        <v>0</v>
      </c>
      <c r="BM144" s="140" t="e">
        <f t="shared" si="102"/>
        <v>#N/A</v>
      </c>
      <c r="BN144" s="140" t="e">
        <f t="shared" si="103"/>
        <v>#N/A</v>
      </c>
      <c r="BO144" s="140">
        <f t="shared" si="104"/>
        <v>0</v>
      </c>
      <c r="BP144" s="140">
        <f t="shared" si="105"/>
        <v>0</v>
      </c>
      <c r="BQ144" s="140">
        <f t="shared" si="106"/>
        <v>0</v>
      </c>
      <c r="CA144" s="140" t="str">
        <f t="shared" si="110"/>
        <v/>
      </c>
      <c r="CB144" s="146" t="str">
        <f t="shared" si="124"/>
        <v/>
      </c>
      <c r="CC144" s="146" t="str">
        <f t="shared" si="125"/>
        <v/>
      </c>
      <c r="CD144" s="146" t="str">
        <f t="shared" si="126"/>
        <v/>
      </c>
      <c r="CE144" s="146" t="str">
        <f t="shared" si="127"/>
        <v/>
      </c>
      <c r="CF144" s="146" t="str">
        <f t="shared" si="128"/>
        <v/>
      </c>
      <c r="CG144" s="146" t="str">
        <f t="shared" si="111"/>
        <v/>
      </c>
      <c r="CH144" s="146" t="str">
        <f t="shared" si="112"/>
        <v/>
      </c>
      <c r="CI144" s="146" t="str">
        <f t="shared" si="113"/>
        <v/>
      </c>
      <c r="CL144" s="155"/>
      <c r="CQ144" s="140">
        <v>131</v>
      </c>
      <c r="DA144" t="str">
        <f t="shared" si="129"/>
        <v/>
      </c>
      <c r="DB144" t="str">
        <f t="shared" si="114"/>
        <v/>
      </c>
      <c r="DC144" t="str">
        <f t="shared" si="115"/>
        <v/>
      </c>
      <c r="DD144" t="str">
        <f t="shared" si="116"/>
        <v/>
      </c>
      <c r="DE144" t="str">
        <f t="shared" si="117"/>
        <v/>
      </c>
      <c r="DG144" t="str">
        <f t="shared" si="118"/>
        <v/>
      </c>
      <c r="DH144" s="140" t="str">
        <f t="shared" si="90"/>
        <v/>
      </c>
      <c r="DI144" t="str">
        <f t="shared" si="130"/>
        <v/>
      </c>
      <c r="DK144" t="str">
        <f t="shared" si="119"/>
        <v/>
      </c>
      <c r="DM144" s="158"/>
      <c r="DR144">
        <f t="shared" si="131"/>
        <v>0</v>
      </c>
      <c r="DS144" t="e">
        <f t="shared" si="120"/>
        <v>#NUM!</v>
      </c>
      <c r="DT144">
        <v>143</v>
      </c>
      <c r="DV144" s="151" t="str">
        <f>IF($DK144="","",IF(VLOOKUP($DK144,'CR AP'!D$17:J$33,6,0)="",VLOOKUP($DK144,'CR AP'!D$17:J$33,4,0),VLOOKUP($DK144,'CR AP'!D$17:J$33,6,0)))</f>
        <v/>
      </c>
      <c r="DW144" s="151" t="str">
        <f>IF($DK144="","",IF(VLOOKUP($DK144,'CR AP'!D$19:M$33,9,0)="",VLOOKUP($DK144,'CR AP'!D$19:M$33,8,0),VLOOKUP($DK144,'CR AP'!D$19:M$33,9,0)))</f>
        <v/>
      </c>
      <c r="DX144" s="151" t="str">
        <f>IF('CR AP'!I149="Agrar Basis",DW144,DV144)</f>
        <v/>
      </c>
      <c r="ED144" s="151"/>
    </row>
    <row r="145" spans="1:134" x14ac:dyDescent="0.2">
      <c r="A145" s="140">
        <f t="shared" si="121"/>
        <v>1</v>
      </c>
      <c r="B145" s="140">
        <f>SUM(A$2:A145)</f>
        <v>144</v>
      </c>
      <c r="C145" s="140">
        <f t="shared" si="132"/>
        <v>144</v>
      </c>
      <c r="D145" s="140">
        <f>'CR AP'!A297</f>
        <v>0</v>
      </c>
      <c r="E145" s="140">
        <f>'CR AP'!B297</f>
        <v>0</v>
      </c>
      <c r="F145" s="144">
        <f>'CR AP'!D297</f>
        <v>0</v>
      </c>
      <c r="G145" s="144">
        <f>'CR AP'!E297</f>
        <v>0</v>
      </c>
      <c r="H145" s="144">
        <f>'CR AP'!F297</f>
        <v>0</v>
      </c>
      <c r="I145" s="144">
        <f>'CR AP'!G297</f>
        <v>0</v>
      </c>
      <c r="J145" s="153">
        <f>'CR AP'!H297</f>
        <v>0</v>
      </c>
      <c r="K145" s="144">
        <f>'CR AP'!I297</f>
        <v>0</v>
      </c>
      <c r="L145" s="153">
        <f>'CR AP'!J297</f>
        <v>0</v>
      </c>
      <c r="M145" s="140">
        <f t="shared" si="122"/>
        <v>0</v>
      </c>
      <c r="N145" s="140">
        <f t="shared" si="123"/>
        <v>0</v>
      </c>
      <c r="O145" s="140" t="e">
        <f t="shared" si="107"/>
        <v>#N/A</v>
      </c>
      <c r="P145" s="140" t="e">
        <f t="shared" si="108"/>
        <v>#N/A</v>
      </c>
      <c r="Q145" s="153">
        <f>'CR AP'!J297</f>
        <v>0</v>
      </c>
      <c r="R145" s="140">
        <f>'CR AP'!L297</f>
        <v>0</v>
      </c>
      <c r="S145" s="140">
        <f>'CR AP'!M297</f>
        <v>0</v>
      </c>
      <c r="AA145" s="142">
        <v>563</v>
      </c>
      <c r="AB145" s="142" t="s">
        <v>1560</v>
      </c>
      <c r="AC145" s="154">
        <v>563</v>
      </c>
      <c r="AD145" s="140">
        <v>631</v>
      </c>
      <c r="AF145" s="144">
        <v>631</v>
      </c>
      <c r="AG145" s="140" t="s">
        <v>1561</v>
      </c>
      <c r="BA145" s="140">
        <f t="shared" si="109"/>
        <v>144</v>
      </c>
      <c r="BB145" s="140">
        <f t="shared" si="91"/>
        <v>0</v>
      </c>
      <c r="BC145" s="140">
        <f t="shared" si="92"/>
        <v>0</v>
      </c>
      <c r="BD145" s="140">
        <f t="shared" si="93"/>
        <v>0</v>
      </c>
      <c r="BE145" s="140">
        <f t="shared" si="94"/>
        <v>0</v>
      </c>
      <c r="BF145" s="144">
        <f t="shared" si="95"/>
        <v>0</v>
      </c>
      <c r="BG145" s="140">
        <f t="shared" si="96"/>
        <v>0</v>
      </c>
      <c r="BH145" s="140">
        <f t="shared" si="97"/>
        <v>0</v>
      </c>
      <c r="BI145" s="140">
        <f t="shared" si="98"/>
        <v>0</v>
      </c>
      <c r="BJ145" s="140">
        <f t="shared" si="99"/>
        <v>0</v>
      </c>
      <c r="BK145" s="140">
        <f t="shared" si="100"/>
        <v>0</v>
      </c>
      <c r="BL145" s="140">
        <f t="shared" si="101"/>
        <v>0</v>
      </c>
      <c r="BM145" s="140" t="e">
        <f t="shared" si="102"/>
        <v>#N/A</v>
      </c>
      <c r="BN145" s="140" t="e">
        <f t="shared" si="103"/>
        <v>#N/A</v>
      </c>
      <c r="BO145" s="140">
        <f t="shared" si="104"/>
        <v>0</v>
      </c>
      <c r="BP145" s="140">
        <f t="shared" si="105"/>
        <v>0</v>
      </c>
      <c r="BQ145" s="140">
        <f t="shared" si="106"/>
        <v>0</v>
      </c>
      <c r="CA145" s="140" t="str">
        <f t="shared" si="110"/>
        <v/>
      </c>
      <c r="CB145" s="146" t="str">
        <f t="shared" si="124"/>
        <v/>
      </c>
      <c r="CC145" s="146" t="str">
        <f t="shared" si="125"/>
        <v/>
      </c>
      <c r="CD145" s="146" t="str">
        <f t="shared" si="126"/>
        <v/>
      </c>
      <c r="CE145" s="146" t="str">
        <f t="shared" si="127"/>
        <v/>
      </c>
      <c r="CF145" s="146" t="str">
        <f t="shared" si="128"/>
        <v/>
      </c>
      <c r="CG145" s="146" t="str">
        <f t="shared" si="111"/>
        <v/>
      </c>
      <c r="CH145" s="146" t="str">
        <f t="shared" si="112"/>
        <v/>
      </c>
      <c r="CI145" s="146" t="str">
        <f t="shared" si="113"/>
        <v/>
      </c>
      <c r="CL145" s="155"/>
      <c r="CQ145" s="140">
        <v>130</v>
      </c>
      <c r="DA145" t="str">
        <f t="shared" si="129"/>
        <v/>
      </c>
      <c r="DB145" t="str">
        <f t="shared" si="114"/>
        <v/>
      </c>
      <c r="DC145" t="str">
        <f t="shared" si="115"/>
        <v/>
      </c>
      <c r="DD145" t="str">
        <f t="shared" si="116"/>
        <v/>
      </c>
      <c r="DE145" t="str">
        <f t="shared" si="117"/>
        <v/>
      </c>
      <c r="DG145" t="str">
        <f t="shared" si="118"/>
        <v/>
      </c>
      <c r="DH145" s="140" t="str">
        <f t="shared" si="90"/>
        <v/>
      </c>
      <c r="DI145" t="str">
        <f t="shared" si="130"/>
        <v/>
      </c>
      <c r="DK145" t="str">
        <f t="shared" si="119"/>
        <v/>
      </c>
      <c r="DM145" s="158"/>
      <c r="DR145">
        <f t="shared" si="131"/>
        <v>0</v>
      </c>
      <c r="DS145" t="e">
        <f t="shared" si="120"/>
        <v>#NUM!</v>
      </c>
      <c r="DT145">
        <v>144</v>
      </c>
      <c r="DV145" s="151" t="str">
        <f>IF($DK145="","",IF(VLOOKUP($DK145,'CR AP'!D$17:J$33,6,0)="",VLOOKUP($DK145,'CR AP'!D$17:J$33,4,0),VLOOKUP($DK145,'CR AP'!D$17:J$33,6,0)))</f>
        <v/>
      </c>
      <c r="DW145" s="151" t="str">
        <f>IF($DK145="","",IF(VLOOKUP($DK145,'CR AP'!D$19:M$33,9,0)="",VLOOKUP($DK145,'CR AP'!D$19:M$33,8,0),VLOOKUP($DK145,'CR AP'!D$19:M$33,9,0)))</f>
        <v/>
      </c>
      <c r="DX145" s="151" t="str">
        <f>IF('CR AP'!I150="Agrar Basis",DW145,DV145)</f>
        <v/>
      </c>
      <c r="ED145" s="151"/>
    </row>
    <row r="146" spans="1:134" x14ac:dyDescent="0.2">
      <c r="A146" s="140">
        <f t="shared" si="121"/>
        <v>1</v>
      </c>
      <c r="B146" s="140">
        <f>SUM(A$2:A146)</f>
        <v>145</v>
      </c>
      <c r="C146" s="140">
        <f t="shared" si="132"/>
        <v>145</v>
      </c>
      <c r="D146" s="140">
        <f>'CR AP'!A298</f>
        <v>0</v>
      </c>
      <c r="E146" s="140">
        <f>'CR AP'!B298</f>
        <v>0</v>
      </c>
      <c r="F146" s="144">
        <f>'CR AP'!D298</f>
        <v>0</v>
      </c>
      <c r="G146" s="144">
        <f>'CR AP'!E298</f>
        <v>0</v>
      </c>
      <c r="H146" s="144">
        <f>'CR AP'!F298</f>
        <v>0</v>
      </c>
      <c r="I146" s="144">
        <f>'CR AP'!G298</f>
        <v>0</v>
      </c>
      <c r="J146" s="153">
        <f>'CR AP'!H298</f>
        <v>0</v>
      </c>
      <c r="K146" s="144">
        <f>'CR AP'!I298</f>
        <v>0</v>
      </c>
      <c r="L146" s="153">
        <f>'CR AP'!J298</f>
        <v>0</v>
      </c>
      <c r="M146" s="140">
        <f t="shared" si="122"/>
        <v>0</v>
      </c>
      <c r="N146" s="140">
        <f t="shared" si="123"/>
        <v>0</v>
      </c>
      <c r="O146" s="140" t="e">
        <f t="shared" si="107"/>
        <v>#N/A</v>
      </c>
      <c r="P146" s="140" t="e">
        <f t="shared" si="108"/>
        <v>#N/A</v>
      </c>
      <c r="Q146" s="153">
        <f>'CR AP'!J298</f>
        <v>0</v>
      </c>
      <c r="R146" s="140">
        <f>'CR AP'!L298</f>
        <v>0</v>
      </c>
      <c r="S146" s="140">
        <f>'CR AP'!M298</f>
        <v>0</v>
      </c>
      <c r="AA146" s="142">
        <v>576</v>
      </c>
      <c r="AB146" s="142" t="s">
        <v>1562</v>
      </c>
      <c r="AC146" s="154">
        <v>576</v>
      </c>
      <c r="AD146" s="140">
        <v>644</v>
      </c>
      <c r="AF146" s="144">
        <v>644</v>
      </c>
      <c r="AG146" s="140" t="s">
        <v>131</v>
      </c>
      <c r="BA146" s="140">
        <f t="shared" si="109"/>
        <v>145</v>
      </c>
      <c r="BB146" s="140">
        <f t="shared" si="91"/>
        <v>0</v>
      </c>
      <c r="BC146" s="140">
        <f t="shared" si="92"/>
        <v>0</v>
      </c>
      <c r="BD146" s="140">
        <f t="shared" si="93"/>
        <v>0</v>
      </c>
      <c r="BE146" s="140">
        <f t="shared" si="94"/>
        <v>0</v>
      </c>
      <c r="BF146" s="144">
        <f t="shared" si="95"/>
        <v>0</v>
      </c>
      <c r="BG146" s="140">
        <f t="shared" si="96"/>
        <v>0</v>
      </c>
      <c r="BH146" s="140">
        <f t="shared" si="97"/>
        <v>0</v>
      </c>
      <c r="BI146" s="140">
        <f t="shared" si="98"/>
        <v>0</v>
      </c>
      <c r="BJ146" s="140">
        <f t="shared" si="99"/>
        <v>0</v>
      </c>
      <c r="BK146" s="140">
        <f t="shared" si="100"/>
        <v>0</v>
      </c>
      <c r="BL146" s="140">
        <f t="shared" si="101"/>
        <v>0</v>
      </c>
      <c r="BM146" s="140" t="e">
        <f t="shared" si="102"/>
        <v>#N/A</v>
      </c>
      <c r="BN146" s="140" t="e">
        <f t="shared" si="103"/>
        <v>#N/A</v>
      </c>
      <c r="BO146" s="140">
        <f t="shared" si="104"/>
        <v>0</v>
      </c>
      <c r="BP146" s="140">
        <f t="shared" si="105"/>
        <v>0</v>
      </c>
      <c r="BQ146" s="140">
        <f t="shared" si="106"/>
        <v>0</v>
      </c>
      <c r="CA146" s="140" t="str">
        <f t="shared" si="110"/>
        <v/>
      </c>
      <c r="CB146" s="146" t="str">
        <f t="shared" si="124"/>
        <v/>
      </c>
      <c r="CC146" s="146" t="str">
        <f t="shared" si="125"/>
        <v/>
      </c>
      <c r="CD146" s="146" t="str">
        <f t="shared" si="126"/>
        <v/>
      </c>
      <c r="CE146" s="146" t="str">
        <f t="shared" si="127"/>
        <v/>
      </c>
      <c r="CF146" s="146" t="str">
        <f t="shared" si="128"/>
        <v/>
      </c>
      <c r="CG146" s="146" t="str">
        <f t="shared" si="111"/>
        <v/>
      </c>
      <c r="CH146" s="146" t="str">
        <f t="shared" si="112"/>
        <v/>
      </c>
      <c r="CI146" s="146" t="str">
        <f t="shared" si="113"/>
        <v/>
      </c>
      <c r="CL146" s="155"/>
      <c r="CQ146" s="140">
        <v>129</v>
      </c>
      <c r="DA146" t="str">
        <f t="shared" si="129"/>
        <v/>
      </c>
      <c r="DB146" t="str">
        <f t="shared" si="114"/>
        <v/>
      </c>
      <c r="DC146" t="str">
        <f t="shared" si="115"/>
        <v/>
      </c>
      <c r="DD146" t="str">
        <f t="shared" si="116"/>
        <v/>
      </c>
      <c r="DE146" t="str">
        <f t="shared" si="117"/>
        <v/>
      </c>
      <c r="DG146" t="str">
        <f t="shared" si="118"/>
        <v/>
      </c>
      <c r="DH146" s="140" t="str">
        <f t="shared" si="90"/>
        <v/>
      </c>
      <c r="DI146" t="str">
        <f t="shared" si="130"/>
        <v/>
      </c>
      <c r="DK146" t="str">
        <f t="shared" si="119"/>
        <v/>
      </c>
      <c r="DM146" s="158"/>
      <c r="DR146">
        <f t="shared" si="131"/>
        <v>0</v>
      </c>
      <c r="DS146" t="e">
        <f t="shared" si="120"/>
        <v>#NUM!</v>
      </c>
      <c r="DT146">
        <v>145</v>
      </c>
      <c r="DV146" s="151" t="str">
        <f>IF($DK146="","",IF(VLOOKUP($DK146,'CR AP'!D$17:J$33,6,0)="",VLOOKUP($DK146,'CR AP'!D$17:J$33,4,0),VLOOKUP($DK146,'CR AP'!D$17:J$33,6,0)))</f>
        <v/>
      </c>
      <c r="DW146" s="151" t="str">
        <f>IF($DK146="","",IF(VLOOKUP($DK146,'CR AP'!D$19:M$33,9,0)="",VLOOKUP($DK146,'CR AP'!D$19:M$33,8,0),VLOOKUP($DK146,'CR AP'!D$19:M$33,9,0)))</f>
        <v/>
      </c>
      <c r="DX146" s="151" t="str">
        <f>IF('CR AP'!I151="Agrar Basis",DW146,DV146)</f>
        <v/>
      </c>
      <c r="ED146" s="151"/>
    </row>
    <row r="147" spans="1:134" x14ac:dyDescent="0.2">
      <c r="A147" s="140">
        <f t="shared" si="121"/>
        <v>1</v>
      </c>
      <c r="B147" s="140">
        <f>SUM(A$2:A147)</f>
        <v>146</v>
      </c>
      <c r="C147" s="140">
        <f t="shared" si="132"/>
        <v>146</v>
      </c>
      <c r="D147" s="140">
        <f>'CR AP'!A299</f>
        <v>0</v>
      </c>
      <c r="E147" s="140">
        <f>'CR AP'!B299</f>
        <v>0</v>
      </c>
      <c r="F147" s="144">
        <f>'CR AP'!D299</f>
        <v>0</v>
      </c>
      <c r="G147" s="144">
        <f>'CR AP'!E299</f>
        <v>0</v>
      </c>
      <c r="H147" s="144">
        <f>'CR AP'!F299</f>
        <v>0</v>
      </c>
      <c r="I147" s="144">
        <f>'CR AP'!G299</f>
        <v>0</v>
      </c>
      <c r="J147" s="153">
        <f>'CR AP'!H299</f>
        <v>0</v>
      </c>
      <c r="K147" s="144">
        <f>'CR AP'!I299</f>
        <v>0</v>
      </c>
      <c r="L147" s="153">
        <f>'CR AP'!J299</f>
        <v>0</v>
      </c>
      <c r="M147" s="140">
        <f t="shared" si="122"/>
        <v>0</v>
      </c>
      <c r="N147" s="140">
        <f t="shared" si="123"/>
        <v>0</v>
      </c>
      <c r="O147" s="140" t="e">
        <f t="shared" si="107"/>
        <v>#N/A</v>
      </c>
      <c r="P147" s="140" t="e">
        <f t="shared" si="108"/>
        <v>#N/A</v>
      </c>
      <c r="Q147" s="153">
        <f>'CR AP'!J299</f>
        <v>0</v>
      </c>
      <c r="R147" s="140">
        <f>'CR AP'!L299</f>
        <v>0</v>
      </c>
      <c r="S147" s="140">
        <f>'CR AP'!M299</f>
        <v>0</v>
      </c>
      <c r="AA147" s="142">
        <v>589</v>
      </c>
      <c r="AB147" s="142" t="s">
        <v>1563</v>
      </c>
      <c r="AC147" s="154">
        <v>589</v>
      </c>
      <c r="AD147" s="140">
        <v>660</v>
      </c>
      <c r="AF147" s="144">
        <v>660</v>
      </c>
      <c r="AG147" s="140" t="s">
        <v>72</v>
      </c>
      <c r="BA147" s="140">
        <f t="shared" si="109"/>
        <v>146</v>
      </c>
      <c r="BB147" s="140">
        <f t="shared" si="91"/>
        <v>0</v>
      </c>
      <c r="BC147" s="140">
        <f t="shared" si="92"/>
        <v>0</v>
      </c>
      <c r="BD147" s="140">
        <f t="shared" si="93"/>
        <v>0</v>
      </c>
      <c r="BE147" s="140">
        <f t="shared" si="94"/>
        <v>0</v>
      </c>
      <c r="BF147" s="144">
        <f t="shared" si="95"/>
        <v>0</v>
      </c>
      <c r="BG147" s="140">
        <f t="shared" si="96"/>
        <v>0</v>
      </c>
      <c r="BH147" s="140">
        <f t="shared" si="97"/>
        <v>0</v>
      </c>
      <c r="BI147" s="140">
        <f t="shared" si="98"/>
        <v>0</v>
      </c>
      <c r="BJ147" s="140">
        <f t="shared" si="99"/>
        <v>0</v>
      </c>
      <c r="BK147" s="140">
        <f t="shared" si="100"/>
        <v>0</v>
      </c>
      <c r="BL147" s="140">
        <f t="shared" si="101"/>
        <v>0</v>
      </c>
      <c r="BM147" s="140" t="e">
        <f t="shared" si="102"/>
        <v>#N/A</v>
      </c>
      <c r="BN147" s="140" t="e">
        <f t="shared" si="103"/>
        <v>#N/A</v>
      </c>
      <c r="BO147" s="140">
        <f t="shared" si="104"/>
        <v>0</v>
      </c>
      <c r="BP147" s="140">
        <f t="shared" si="105"/>
        <v>0</v>
      </c>
      <c r="BQ147" s="140">
        <f t="shared" si="106"/>
        <v>0</v>
      </c>
      <c r="CA147" s="140" t="str">
        <f t="shared" si="110"/>
        <v/>
      </c>
      <c r="CB147" s="146" t="str">
        <f t="shared" si="124"/>
        <v/>
      </c>
      <c r="CC147" s="146" t="str">
        <f t="shared" si="125"/>
        <v/>
      </c>
      <c r="CD147" s="146" t="str">
        <f t="shared" si="126"/>
        <v/>
      </c>
      <c r="CE147" s="146" t="str">
        <f t="shared" si="127"/>
        <v/>
      </c>
      <c r="CF147" s="146" t="str">
        <f t="shared" si="128"/>
        <v/>
      </c>
      <c r="CG147" s="146" t="str">
        <f t="shared" si="111"/>
        <v/>
      </c>
      <c r="CH147" s="146" t="str">
        <f t="shared" si="112"/>
        <v/>
      </c>
      <c r="CI147" s="146" t="str">
        <f t="shared" si="113"/>
        <v/>
      </c>
      <c r="CL147" s="155"/>
      <c r="CQ147" s="140">
        <v>128</v>
      </c>
      <c r="DA147" t="str">
        <f t="shared" si="129"/>
        <v/>
      </c>
      <c r="DB147" t="str">
        <f t="shared" si="114"/>
        <v/>
      </c>
      <c r="DC147" t="str">
        <f t="shared" si="115"/>
        <v/>
      </c>
      <c r="DD147" t="str">
        <f t="shared" si="116"/>
        <v/>
      </c>
      <c r="DE147" t="str">
        <f t="shared" si="117"/>
        <v/>
      </c>
      <c r="DG147" t="str">
        <f t="shared" si="118"/>
        <v/>
      </c>
      <c r="DH147" s="140" t="str">
        <f t="shared" si="90"/>
        <v/>
      </c>
      <c r="DI147" t="str">
        <f t="shared" si="130"/>
        <v/>
      </c>
      <c r="DK147" t="str">
        <f t="shared" si="119"/>
        <v/>
      </c>
      <c r="DM147" s="158"/>
      <c r="DR147">
        <f t="shared" si="131"/>
        <v>0</v>
      </c>
      <c r="DS147" t="e">
        <f t="shared" si="120"/>
        <v>#NUM!</v>
      </c>
      <c r="DT147">
        <v>146</v>
      </c>
      <c r="DV147" s="151" t="str">
        <f>IF($DK147="","",IF(VLOOKUP($DK147,'CR AP'!D$17:J$33,6,0)="",VLOOKUP($DK147,'CR AP'!D$17:J$33,4,0),VLOOKUP($DK147,'CR AP'!D$17:J$33,6,0)))</f>
        <v/>
      </c>
      <c r="DW147" s="151" t="str">
        <f>IF($DK147="","",IF(VLOOKUP($DK147,'CR AP'!D$19:M$33,9,0)="",VLOOKUP($DK147,'CR AP'!D$19:M$33,8,0),VLOOKUP($DK147,'CR AP'!D$19:M$33,9,0)))</f>
        <v/>
      </c>
      <c r="DX147" s="151" t="str">
        <f>IF('CR AP'!I152="Agrar Basis",DW147,DV147)</f>
        <v/>
      </c>
      <c r="ED147" s="151"/>
    </row>
    <row r="148" spans="1:134" x14ac:dyDescent="0.2">
      <c r="A148" s="140">
        <f t="shared" si="121"/>
        <v>1</v>
      </c>
      <c r="B148" s="140">
        <f>SUM(A$2:A148)</f>
        <v>147</v>
      </c>
      <c r="C148" s="140">
        <f t="shared" si="132"/>
        <v>147</v>
      </c>
      <c r="D148" s="140">
        <f>'CR AP'!A300</f>
        <v>0</v>
      </c>
      <c r="E148" s="140">
        <f>'CR AP'!B300</f>
        <v>0</v>
      </c>
      <c r="F148" s="144">
        <f>'CR AP'!D300</f>
        <v>0</v>
      </c>
      <c r="G148" s="144">
        <f>'CR AP'!E300</f>
        <v>0</v>
      </c>
      <c r="H148" s="144">
        <f>'CR AP'!F300</f>
        <v>0</v>
      </c>
      <c r="I148" s="144">
        <f>'CR AP'!G300</f>
        <v>0</v>
      </c>
      <c r="J148" s="153">
        <f>'CR AP'!H300</f>
        <v>0</v>
      </c>
      <c r="K148" s="144">
        <f>'CR AP'!I300</f>
        <v>0</v>
      </c>
      <c r="L148" s="153">
        <f>'CR AP'!J300</f>
        <v>0</v>
      </c>
      <c r="M148" s="140">
        <f t="shared" si="122"/>
        <v>0</v>
      </c>
      <c r="N148" s="140">
        <f t="shared" si="123"/>
        <v>0</v>
      </c>
      <c r="O148" s="140" t="e">
        <f t="shared" si="107"/>
        <v>#N/A</v>
      </c>
      <c r="P148" s="140" t="e">
        <f t="shared" si="108"/>
        <v>#N/A</v>
      </c>
      <c r="Q148" s="153">
        <f>'CR AP'!J300</f>
        <v>0</v>
      </c>
      <c r="R148" s="140">
        <f>'CR AP'!L300</f>
        <v>0</v>
      </c>
      <c r="S148" s="140">
        <f>'CR AP'!M300</f>
        <v>0</v>
      </c>
      <c r="AA148" s="142">
        <v>592</v>
      </c>
      <c r="AB148" s="142" t="s">
        <v>1564</v>
      </c>
      <c r="AC148" s="154">
        <v>592</v>
      </c>
      <c r="AD148" s="140">
        <v>673</v>
      </c>
      <c r="AF148" s="144">
        <v>673</v>
      </c>
      <c r="AG148" s="140" t="s">
        <v>1565</v>
      </c>
      <c r="BA148" s="140">
        <f t="shared" si="109"/>
        <v>147</v>
      </c>
      <c r="BB148" s="140">
        <f t="shared" si="91"/>
        <v>0</v>
      </c>
      <c r="BC148" s="140">
        <f t="shared" si="92"/>
        <v>0</v>
      </c>
      <c r="BD148" s="140">
        <f t="shared" si="93"/>
        <v>0</v>
      </c>
      <c r="BE148" s="140">
        <f t="shared" si="94"/>
        <v>0</v>
      </c>
      <c r="BF148" s="144">
        <f t="shared" si="95"/>
        <v>0</v>
      </c>
      <c r="BG148" s="140">
        <f t="shared" si="96"/>
        <v>0</v>
      </c>
      <c r="BH148" s="140">
        <f t="shared" si="97"/>
        <v>0</v>
      </c>
      <c r="BI148" s="140">
        <f t="shared" si="98"/>
        <v>0</v>
      </c>
      <c r="BJ148" s="140">
        <f t="shared" si="99"/>
        <v>0</v>
      </c>
      <c r="BK148" s="140">
        <f t="shared" si="100"/>
        <v>0</v>
      </c>
      <c r="BL148" s="140">
        <f t="shared" si="101"/>
        <v>0</v>
      </c>
      <c r="BM148" s="140" t="e">
        <f t="shared" si="102"/>
        <v>#N/A</v>
      </c>
      <c r="BN148" s="140" t="e">
        <f t="shared" si="103"/>
        <v>#N/A</v>
      </c>
      <c r="BO148" s="140">
        <f t="shared" si="104"/>
        <v>0</v>
      </c>
      <c r="BP148" s="140">
        <f t="shared" si="105"/>
        <v>0</v>
      </c>
      <c r="BQ148" s="140">
        <f t="shared" si="106"/>
        <v>0</v>
      </c>
      <c r="CA148" s="140" t="str">
        <f t="shared" si="110"/>
        <v/>
      </c>
      <c r="CB148" s="146" t="str">
        <f t="shared" si="124"/>
        <v/>
      </c>
      <c r="CC148" s="146" t="str">
        <f t="shared" si="125"/>
        <v/>
      </c>
      <c r="CD148" s="146" t="str">
        <f t="shared" si="126"/>
        <v/>
      </c>
      <c r="CE148" s="146" t="str">
        <f t="shared" si="127"/>
        <v/>
      </c>
      <c r="CF148" s="146" t="str">
        <f t="shared" si="128"/>
        <v/>
      </c>
      <c r="CG148" s="146" t="str">
        <f t="shared" si="111"/>
        <v/>
      </c>
      <c r="CH148" s="146" t="str">
        <f t="shared" si="112"/>
        <v/>
      </c>
      <c r="CI148" s="146" t="str">
        <f t="shared" si="113"/>
        <v/>
      </c>
      <c r="CL148" s="155"/>
      <c r="CQ148" s="140">
        <v>127</v>
      </c>
      <c r="DA148" t="str">
        <f t="shared" si="129"/>
        <v/>
      </c>
      <c r="DB148" t="str">
        <f t="shared" si="114"/>
        <v/>
      </c>
      <c r="DC148" t="str">
        <f t="shared" si="115"/>
        <v/>
      </c>
      <c r="DD148" t="str">
        <f t="shared" si="116"/>
        <v/>
      </c>
      <c r="DE148" t="str">
        <f t="shared" si="117"/>
        <v/>
      </c>
      <c r="DG148" t="str">
        <f t="shared" si="118"/>
        <v/>
      </c>
      <c r="DH148" s="140" t="str">
        <f t="shared" si="90"/>
        <v/>
      </c>
      <c r="DI148" t="str">
        <f t="shared" si="130"/>
        <v/>
      </c>
      <c r="DK148" t="str">
        <f t="shared" si="119"/>
        <v/>
      </c>
      <c r="DM148" s="158"/>
      <c r="DR148">
        <f t="shared" si="131"/>
        <v>0</v>
      </c>
      <c r="DS148" t="e">
        <f t="shared" si="120"/>
        <v>#NUM!</v>
      </c>
      <c r="DT148">
        <v>147</v>
      </c>
      <c r="DV148" s="151" t="str">
        <f>IF($DK148="","",IF(VLOOKUP($DK148,'CR AP'!D$17:J$33,6,0)="",VLOOKUP($DK148,'CR AP'!D$17:J$33,4,0),VLOOKUP($DK148,'CR AP'!D$17:J$33,6,0)))</f>
        <v/>
      </c>
      <c r="DW148" s="151" t="str">
        <f>IF($DK148="","",IF(VLOOKUP($DK148,'CR AP'!D$19:M$33,9,0)="",VLOOKUP($DK148,'CR AP'!D$19:M$33,8,0),VLOOKUP($DK148,'CR AP'!D$19:M$33,9,0)))</f>
        <v/>
      </c>
      <c r="DX148" s="151" t="str">
        <f>IF('CR AP'!I153="Agrar Basis",DW148,DV148)</f>
        <v/>
      </c>
      <c r="ED148" s="151"/>
    </row>
    <row r="149" spans="1:134" x14ac:dyDescent="0.2">
      <c r="A149" s="140">
        <f t="shared" si="121"/>
        <v>1</v>
      </c>
      <c r="B149" s="140">
        <f>SUM(A$2:A149)</f>
        <v>148</v>
      </c>
      <c r="C149" s="140">
        <f t="shared" si="132"/>
        <v>148</v>
      </c>
      <c r="D149" s="140">
        <f>'CR AP'!A301</f>
        <v>0</v>
      </c>
      <c r="E149" s="140">
        <f>'CR AP'!B301</f>
        <v>0</v>
      </c>
      <c r="F149" s="144">
        <f>'CR AP'!D301</f>
        <v>0</v>
      </c>
      <c r="G149" s="144">
        <f>'CR AP'!E301</f>
        <v>0</v>
      </c>
      <c r="H149" s="144">
        <f>'CR AP'!F301</f>
        <v>0</v>
      </c>
      <c r="I149" s="144">
        <f>'CR AP'!G301</f>
        <v>0</v>
      </c>
      <c r="J149" s="153">
        <f>'CR AP'!H301</f>
        <v>0</v>
      </c>
      <c r="K149" s="144">
        <f>'CR AP'!I301</f>
        <v>0</v>
      </c>
      <c r="L149" s="153">
        <f>'CR AP'!J301</f>
        <v>0</v>
      </c>
      <c r="M149" s="140">
        <f t="shared" si="122"/>
        <v>0</v>
      </c>
      <c r="N149" s="140">
        <f t="shared" si="123"/>
        <v>0</v>
      </c>
      <c r="O149" s="140" t="e">
        <f t="shared" si="107"/>
        <v>#N/A</v>
      </c>
      <c r="P149" s="140" t="e">
        <f t="shared" si="108"/>
        <v>#N/A</v>
      </c>
      <c r="Q149" s="153">
        <f>'CR AP'!J301</f>
        <v>0</v>
      </c>
      <c r="R149" s="140">
        <f>'CR AP'!L301</f>
        <v>0</v>
      </c>
      <c r="S149" s="140">
        <f>'CR AP'!M301</f>
        <v>0</v>
      </c>
      <c r="AA149" s="142">
        <v>602</v>
      </c>
      <c r="AB149" s="142" t="s">
        <v>1566</v>
      </c>
      <c r="AC149" s="154">
        <v>602</v>
      </c>
      <c r="AD149" s="140">
        <v>686</v>
      </c>
      <c r="AF149" s="144">
        <v>686</v>
      </c>
      <c r="AG149" s="140" t="s">
        <v>132</v>
      </c>
      <c r="BA149" s="140">
        <f t="shared" si="109"/>
        <v>148</v>
      </c>
      <c r="BB149" s="140">
        <f t="shared" si="91"/>
        <v>0</v>
      </c>
      <c r="BC149" s="140">
        <f t="shared" si="92"/>
        <v>0</v>
      </c>
      <c r="BD149" s="140">
        <f t="shared" si="93"/>
        <v>0</v>
      </c>
      <c r="BE149" s="140">
        <f t="shared" si="94"/>
        <v>0</v>
      </c>
      <c r="BF149" s="144">
        <f t="shared" si="95"/>
        <v>0</v>
      </c>
      <c r="BG149" s="140">
        <f t="shared" si="96"/>
        <v>0</v>
      </c>
      <c r="BH149" s="140">
        <f t="shared" si="97"/>
        <v>0</v>
      </c>
      <c r="BI149" s="140">
        <f t="shared" si="98"/>
        <v>0</v>
      </c>
      <c r="BJ149" s="140">
        <f t="shared" si="99"/>
        <v>0</v>
      </c>
      <c r="BK149" s="140">
        <f t="shared" si="100"/>
        <v>0</v>
      </c>
      <c r="BL149" s="140">
        <f t="shared" si="101"/>
        <v>0</v>
      </c>
      <c r="BM149" s="140" t="e">
        <f t="shared" si="102"/>
        <v>#N/A</v>
      </c>
      <c r="BN149" s="140" t="e">
        <f t="shared" si="103"/>
        <v>#N/A</v>
      </c>
      <c r="BO149" s="140">
        <f t="shared" si="104"/>
        <v>0</v>
      </c>
      <c r="BP149" s="140">
        <f t="shared" si="105"/>
        <v>0</v>
      </c>
      <c r="BQ149" s="140">
        <f t="shared" si="106"/>
        <v>0</v>
      </c>
      <c r="CA149" s="140" t="str">
        <f t="shared" si="110"/>
        <v/>
      </c>
      <c r="CB149" s="146" t="str">
        <f t="shared" si="124"/>
        <v/>
      </c>
      <c r="CC149" s="146" t="str">
        <f t="shared" si="125"/>
        <v/>
      </c>
      <c r="CD149" s="146" t="str">
        <f t="shared" si="126"/>
        <v/>
      </c>
      <c r="CE149" s="146" t="str">
        <f t="shared" si="127"/>
        <v/>
      </c>
      <c r="CF149" s="146" t="str">
        <f t="shared" si="128"/>
        <v/>
      </c>
      <c r="CG149" s="146" t="str">
        <f t="shared" si="111"/>
        <v/>
      </c>
      <c r="CH149" s="146" t="str">
        <f t="shared" si="112"/>
        <v/>
      </c>
      <c r="CI149" s="146" t="str">
        <f t="shared" si="113"/>
        <v/>
      </c>
      <c r="CL149" s="155"/>
      <c r="CQ149" s="140">
        <v>126</v>
      </c>
      <c r="DA149" t="str">
        <f t="shared" si="129"/>
        <v/>
      </c>
      <c r="DB149" t="str">
        <f t="shared" si="114"/>
        <v/>
      </c>
      <c r="DC149" t="str">
        <f t="shared" si="115"/>
        <v/>
      </c>
      <c r="DD149" t="str">
        <f t="shared" si="116"/>
        <v/>
      </c>
      <c r="DE149" t="str">
        <f t="shared" si="117"/>
        <v/>
      </c>
      <c r="DG149" t="str">
        <f t="shared" si="118"/>
        <v/>
      </c>
      <c r="DH149" s="140" t="str">
        <f t="shared" si="90"/>
        <v/>
      </c>
      <c r="DI149" t="str">
        <f t="shared" si="130"/>
        <v/>
      </c>
      <c r="DK149" t="str">
        <f t="shared" si="119"/>
        <v/>
      </c>
      <c r="DM149" s="158"/>
      <c r="DR149">
        <f t="shared" si="131"/>
        <v>0</v>
      </c>
      <c r="DS149" t="e">
        <f t="shared" si="120"/>
        <v>#NUM!</v>
      </c>
      <c r="DT149">
        <v>148</v>
      </c>
      <c r="DV149" s="151" t="str">
        <f>IF($DK149="","",IF(VLOOKUP($DK149,'CR AP'!D$17:J$33,6,0)="",VLOOKUP($DK149,'CR AP'!D$17:J$33,4,0),VLOOKUP($DK149,'CR AP'!D$17:J$33,6,0)))</f>
        <v/>
      </c>
      <c r="DW149" s="151" t="str">
        <f>IF($DK149="","",IF(VLOOKUP($DK149,'CR AP'!D$19:M$33,9,0)="",VLOOKUP($DK149,'CR AP'!D$19:M$33,8,0),VLOOKUP($DK149,'CR AP'!D$19:M$33,9,0)))</f>
        <v/>
      </c>
      <c r="DX149" s="151" t="str">
        <f>IF('CR AP'!I154="Agrar Basis",DW149,DV149)</f>
        <v/>
      </c>
      <c r="ED149" s="151"/>
    </row>
    <row r="150" spans="1:134" x14ac:dyDescent="0.2">
      <c r="A150" s="140">
        <f t="shared" si="121"/>
        <v>1</v>
      </c>
      <c r="B150" s="140">
        <f>SUM(A$2:A150)</f>
        <v>149</v>
      </c>
      <c r="C150" s="140">
        <f t="shared" si="132"/>
        <v>149</v>
      </c>
      <c r="D150" s="140">
        <f>'CR AP'!A302</f>
        <v>0</v>
      </c>
      <c r="E150" s="140">
        <f>'CR AP'!B302</f>
        <v>0</v>
      </c>
      <c r="F150" s="144">
        <f>'CR AP'!D302</f>
        <v>0</v>
      </c>
      <c r="G150" s="144">
        <f>'CR AP'!E302</f>
        <v>0</v>
      </c>
      <c r="H150" s="144">
        <f>'CR AP'!F302</f>
        <v>0</v>
      </c>
      <c r="I150" s="144">
        <f>'CR AP'!G302</f>
        <v>0</v>
      </c>
      <c r="J150" s="153">
        <f>'CR AP'!H302</f>
        <v>0</v>
      </c>
      <c r="K150" s="144">
        <f>'CR AP'!I302</f>
        <v>0</v>
      </c>
      <c r="L150" s="153">
        <f>'CR AP'!J302</f>
        <v>0</v>
      </c>
      <c r="M150" s="140">
        <f t="shared" si="122"/>
        <v>0</v>
      </c>
      <c r="N150" s="140">
        <f t="shared" si="123"/>
        <v>0</v>
      </c>
      <c r="O150" s="140" t="e">
        <f t="shared" si="107"/>
        <v>#N/A</v>
      </c>
      <c r="P150" s="140" t="e">
        <f t="shared" si="108"/>
        <v>#N/A</v>
      </c>
      <c r="Q150" s="153">
        <f>'CR AP'!J302</f>
        <v>0</v>
      </c>
      <c r="R150" s="140">
        <f>'CR AP'!L302</f>
        <v>0</v>
      </c>
      <c r="S150" s="140">
        <f>'CR AP'!M302</f>
        <v>0</v>
      </c>
      <c r="AA150" s="142">
        <v>615</v>
      </c>
      <c r="AB150" s="142" t="s">
        <v>1567</v>
      </c>
      <c r="AC150" s="154">
        <v>615</v>
      </c>
      <c r="AD150" s="140">
        <v>699</v>
      </c>
      <c r="AF150" s="144">
        <v>699</v>
      </c>
      <c r="AG150" s="140" t="s">
        <v>114</v>
      </c>
      <c r="BA150" s="140">
        <f t="shared" si="109"/>
        <v>149</v>
      </c>
      <c r="BB150" s="140">
        <f t="shared" si="91"/>
        <v>0</v>
      </c>
      <c r="BC150" s="140">
        <f t="shared" si="92"/>
        <v>0</v>
      </c>
      <c r="BD150" s="140">
        <f t="shared" si="93"/>
        <v>0</v>
      </c>
      <c r="BE150" s="140">
        <f t="shared" si="94"/>
        <v>0</v>
      </c>
      <c r="BF150" s="144">
        <f t="shared" si="95"/>
        <v>0</v>
      </c>
      <c r="BG150" s="140">
        <f t="shared" si="96"/>
        <v>0</v>
      </c>
      <c r="BH150" s="140">
        <f t="shared" si="97"/>
        <v>0</v>
      </c>
      <c r="BI150" s="140">
        <f t="shared" si="98"/>
        <v>0</v>
      </c>
      <c r="BJ150" s="140">
        <f t="shared" si="99"/>
        <v>0</v>
      </c>
      <c r="BK150" s="140">
        <f t="shared" si="100"/>
        <v>0</v>
      </c>
      <c r="BL150" s="140">
        <f t="shared" si="101"/>
        <v>0</v>
      </c>
      <c r="BM150" s="140" t="e">
        <f t="shared" si="102"/>
        <v>#N/A</v>
      </c>
      <c r="BN150" s="140" t="e">
        <f t="shared" si="103"/>
        <v>#N/A</v>
      </c>
      <c r="BO150" s="140">
        <f t="shared" si="104"/>
        <v>0</v>
      </c>
      <c r="BP150" s="140">
        <f t="shared" si="105"/>
        <v>0</v>
      </c>
      <c r="BQ150" s="140">
        <f t="shared" si="106"/>
        <v>0</v>
      </c>
      <c r="CA150" s="140" t="str">
        <f t="shared" si="110"/>
        <v/>
      </c>
      <c r="CB150" s="146" t="str">
        <f t="shared" si="124"/>
        <v/>
      </c>
      <c r="CC150" s="146" t="str">
        <f t="shared" si="125"/>
        <v/>
      </c>
      <c r="CD150" s="146" t="str">
        <f t="shared" si="126"/>
        <v/>
      </c>
      <c r="CE150" s="146" t="str">
        <f t="shared" si="127"/>
        <v/>
      </c>
      <c r="CF150" s="146" t="str">
        <f t="shared" si="128"/>
        <v/>
      </c>
      <c r="CG150" s="146" t="str">
        <f t="shared" si="111"/>
        <v/>
      </c>
      <c r="CH150" s="146" t="str">
        <f t="shared" si="112"/>
        <v/>
      </c>
      <c r="CI150" s="146" t="str">
        <f t="shared" si="113"/>
        <v/>
      </c>
      <c r="CL150" s="155"/>
      <c r="CQ150" s="140">
        <v>125</v>
      </c>
      <c r="DA150" t="str">
        <f t="shared" si="129"/>
        <v/>
      </c>
      <c r="DB150" t="str">
        <f t="shared" si="114"/>
        <v/>
      </c>
      <c r="DC150" t="str">
        <f t="shared" si="115"/>
        <v/>
      </c>
      <c r="DD150" t="str">
        <f t="shared" si="116"/>
        <v/>
      </c>
      <c r="DE150" t="str">
        <f t="shared" si="117"/>
        <v/>
      </c>
      <c r="DG150" t="str">
        <f t="shared" si="118"/>
        <v/>
      </c>
      <c r="DH150" s="140" t="str">
        <f t="shared" si="90"/>
        <v/>
      </c>
      <c r="DI150" t="str">
        <f t="shared" si="130"/>
        <v/>
      </c>
      <c r="DK150" t="str">
        <f t="shared" si="119"/>
        <v/>
      </c>
      <c r="DM150" s="158"/>
      <c r="DR150">
        <f t="shared" si="131"/>
        <v>0</v>
      </c>
      <c r="DS150" t="e">
        <f t="shared" si="120"/>
        <v>#NUM!</v>
      </c>
      <c r="DT150">
        <v>149</v>
      </c>
      <c r="DV150" s="151" t="str">
        <f>IF($DK150="","",IF(VLOOKUP($DK150,'CR AP'!D$17:J$33,6,0)="",VLOOKUP($DK150,'CR AP'!D$17:J$33,4,0),VLOOKUP($DK150,'CR AP'!D$17:J$33,6,0)))</f>
        <v/>
      </c>
      <c r="DW150" s="151" t="str">
        <f>IF($DK150="","",IF(VLOOKUP($DK150,'CR AP'!D$19:M$33,9,0)="",VLOOKUP($DK150,'CR AP'!D$19:M$33,8,0),VLOOKUP($DK150,'CR AP'!D$19:M$33,9,0)))</f>
        <v/>
      </c>
      <c r="DX150" s="151" t="str">
        <f>IF('CR AP'!I155="Agrar Basis",DW150,DV150)</f>
        <v/>
      </c>
      <c r="ED150" s="151"/>
    </row>
    <row r="151" spans="1:134" x14ac:dyDescent="0.2">
      <c r="A151" s="140">
        <f t="shared" si="121"/>
        <v>1</v>
      </c>
      <c r="B151" s="140">
        <f>SUM(A$2:A151)</f>
        <v>150</v>
      </c>
      <c r="C151" s="140">
        <f t="shared" si="132"/>
        <v>150</v>
      </c>
      <c r="D151" s="140">
        <f>'CR AP'!A303</f>
        <v>0</v>
      </c>
      <c r="E151" s="140">
        <f>'CR AP'!B303</f>
        <v>0</v>
      </c>
      <c r="F151" s="144">
        <f>'CR AP'!D303</f>
        <v>0</v>
      </c>
      <c r="G151" s="144">
        <f>'CR AP'!E303</f>
        <v>0</v>
      </c>
      <c r="H151" s="144">
        <f>'CR AP'!F303</f>
        <v>0</v>
      </c>
      <c r="I151" s="144">
        <f>'CR AP'!G303</f>
        <v>0</v>
      </c>
      <c r="J151" s="153">
        <f>'CR AP'!H303</f>
        <v>0</v>
      </c>
      <c r="K151" s="144">
        <f>'CR AP'!I303</f>
        <v>0</v>
      </c>
      <c r="L151" s="153">
        <f>'CR AP'!J303</f>
        <v>0</v>
      </c>
      <c r="M151" s="140">
        <f t="shared" si="122"/>
        <v>0</v>
      </c>
      <c r="N151" s="140">
        <f t="shared" si="123"/>
        <v>0</v>
      </c>
      <c r="O151" s="140" t="e">
        <f t="shared" si="107"/>
        <v>#N/A</v>
      </c>
      <c r="P151" s="140" t="e">
        <f t="shared" si="108"/>
        <v>#N/A</v>
      </c>
      <c r="Q151" s="153">
        <f>'CR AP'!J303</f>
        <v>0</v>
      </c>
      <c r="R151" s="140">
        <f>'CR AP'!L303</f>
        <v>0</v>
      </c>
      <c r="S151" s="140">
        <f>'CR AP'!M303</f>
        <v>0</v>
      </c>
      <c r="AA151" s="142">
        <v>628</v>
      </c>
      <c r="AB151" s="142" t="s">
        <v>1568</v>
      </c>
      <c r="AC151" s="154">
        <v>628</v>
      </c>
      <c r="AD151" s="140">
        <v>709</v>
      </c>
      <c r="AF151" s="144">
        <v>709</v>
      </c>
      <c r="AG151" s="140" t="s">
        <v>1569</v>
      </c>
      <c r="BA151" s="140">
        <f t="shared" si="109"/>
        <v>150</v>
      </c>
      <c r="BB151" s="140">
        <f t="shared" si="91"/>
        <v>0</v>
      </c>
      <c r="BC151" s="140">
        <f t="shared" si="92"/>
        <v>0</v>
      </c>
      <c r="BD151" s="140">
        <f t="shared" si="93"/>
        <v>0</v>
      </c>
      <c r="BE151" s="140">
        <f t="shared" si="94"/>
        <v>0</v>
      </c>
      <c r="BF151" s="144">
        <f t="shared" si="95"/>
        <v>0</v>
      </c>
      <c r="BG151" s="140">
        <f t="shared" si="96"/>
        <v>0</v>
      </c>
      <c r="BH151" s="140">
        <f t="shared" si="97"/>
        <v>0</v>
      </c>
      <c r="BI151" s="140">
        <f t="shared" si="98"/>
        <v>0</v>
      </c>
      <c r="BJ151" s="140">
        <f t="shared" si="99"/>
        <v>0</v>
      </c>
      <c r="BK151" s="140">
        <f t="shared" si="100"/>
        <v>0</v>
      </c>
      <c r="BL151" s="140">
        <f t="shared" si="101"/>
        <v>0</v>
      </c>
      <c r="BM151" s="140" t="e">
        <f t="shared" si="102"/>
        <v>#N/A</v>
      </c>
      <c r="BN151" s="140" t="e">
        <f t="shared" si="103"/>
        <v>#N/A</v>
      </c>
      <c r="BO151" s="140">
        <f t="shared" si="104"/>
        <v>0</v>
      </c>
      <c r="BP151" s="140">
        <f t="shared" si="105"/>
        <v>0</v>
      </c>
      <c r="BQ151" s="140">
        <f t="shared" si="106"/>
        <v>0</v>
      </c>
      <c r="CA151" s="140" t="str">
        <f t="shared" si="110"/>
        <v/>
      </c>
      <c r="CB151" s="146" t="str">
        <f t="shared" si="124"/>
        <v/>
      </c>
      <c r="CC151" s="146" t="str">
        <f t="shared" si="125"/>
        <v/>
      </c>
      <c r="CD151" s="146" t="str">
        <f t="shared" si="126"/>
        <v/>
      </c>
      <c r="CE151" s="146" t="str">
        <f t="shared" si="127"/>
        <v/>
      </c>
      <c r="CF151" s="146" t="str">
        <f t="shared" si="128"/>
        <v/>
      </c>
      <c r="CG151" s="146" t="str">
        <f t="shared" si="111"/>
        <v/>
      </c>
      <c r="CH151" s="146" t="str">
        <f t="shared" si="112"/>
        <v/>
      </c>
      <c r="CI151" s="146" t="str">
        <f t="shared" si="113"/>
        <v/>
      </c>
      <c r="CL151" s="155"/>
      <c r="CQ151" s="140">
        <v>124</v>
      </c>
      <c r="DA151" t="str">
        <f t="shared" si="129"/>
        <v/>
      </c>
      <c r="DB151" t="str">
        <f t="shared" si="114"/>
        <v/>
      </c>
      <c r="DC151" t="str">
        <f t="shared" si="115"/>
        <v/>
      </c>
      <c r="DD151" t="str">
        <f t="shared" si="116"/>
        <v/>
      </c>
      <c r="DE151" t="str">
        <f t="shared" si="117"/>
        <v/>
      </c>
      <c r="DG151" t="str">
        <f t="shared" si="118"/>
        <v/>
      </c>
      <c r="DH151" s="140" t="str">
        <f t="shared" si="90"/>
        <v/>
      </c>
      <c r="DI151" t="str">
        <f t="shared" si="130"/>
        <v/>
      </c>
      <c r="DK151" t="str">
        <f t="shared" si="119"/>
        <v/>
      </c>
      <c r="DM151" s="158"/>
      <c r="DR151">
        <f t="shared" si="131"/>
        <v>0</v>
      </c>
      <c r="DS151" t="e">
        <f t="shared" si="120"/>
        <v>#NUM!</v>
      </c>
      <c r="DT151">
        <v>150</v>
      </c>
      <c r="DV151" s="151" t="str">
        <f>IF($DK151="","",IF(VLOOKUP($DK151,'CR AP'!D$17:J$33,6,0)="",VLOOKUP($DK151,'CR AP'!D$17:J$33,4,0),VLOOKUP($DK151,'CR AP'!D$17:J$33,6,0)))</f>
        <v/>
      </c>
      <c r="DW151" s="151" t="str">
        <f>IF($DK151="","",IF(VLOOKUP($DK151,'CR AP'!D$19:M$33,9,0)="",VLOOKUP($DK151,'CR AP'!D$19:M$33,8,0),VLOOKUP($DK151,'CR AP'!D$19:M$33,9,0)))</f>
        <v/>
      </c>
      <c r="DX151" s="151" t="str">
        <f>IF('CR AP'!I156="Agrar Basis",DW151,DV151)</f>
        <v/>
      </c>
      <c r="ED151" s="151"/>
    </row>
    <row r="152" spans="1:134" x14ac:dyDescent="0.2">
      <c r="A152" s="140">
        <f t="shared" si="121"/>
        <v>1</v>
      </c>
      <c r="B152" s="140">
        <f>SUM(A$2:A152)</f>
        <v>151</v>
      </c>
      <c r="C152" s="140">
        <f t="shared" si="132"/>
        <v>151</v>
      </c>
      <c r="D152" s="140">
        <f>'CR AP'!A304</f>
        <v>0</v>
      </c>
      <c r="E152" s="140">
        <f>'CR AP'!B304</f>
        <v>0</v>
      </c>
      <c r="F152" s="144">
        <f>'CR AP'!D304</f>
        <v>0</v>
      </c>
      <c r="G152" s="144">
        <f>'CR AP'!E304</f>
        <v>0</v>
      </c>
      <c r="H152" s="144">
        <f>'CR AP'!F304</f>
        <v>0</v>
      </c>
      <c r="I152" s="144">
        <f>'CR AP'!G304</f>
        <v>0</v>
      </c>
      <c r="J152" s="153">
        <f>'CR AP'!H304</f>
        <v>0</v>
      </c>
      <c r="K152" s="144">
        <f>'CR AP'!I304</f>
        <v>0</v>
      </c>
      <c r="L152" s="153">
        <f>'CR AP'!J304</f>
        <v>0</v>
      </c>
      <c r="M152" s="140">
        <f t="shared" si="122"/>
        <v>0</v>
      </c>
      <c r="N152" s="140">
        <f t="shared" si="123"/>
        <v>0</v>
      </c>
      <c r="O152" s="140" t="e">
        <f t="shared" si="107"/>
        <v>#N/A</v>
      </c>
      <c r="P152" s="140" t="e">
        <f t="shared" si="108"/>
        <v>#N/A</v>
      </c>
      <c r="Q152" s="153">
        <f>'CR AP'!J304</f>
        <v>0</v>
      </c>
      <c r="R152" s="140">
        <f>'CR AP'!L304</f>
        <v>0</v>
      </c>
      <c r="S152" s="140">
        <f>'CR AP'!M304</f>
        <v>0</v>
      </c>
      <c r="AA152" s="142">
        <v>631</v>
      </c>
      <c r="AB152" s="142" t="s">
        <v>1568</v>
      </c>
      <c r="AC152" s="154">
        <v>631</v>
      </c>
      <c r="AD152" s="140">
        <v>710</v>
      </c>
      <c r="AF152" s="144">
        <v>710</v>
      </c>
      <c r="AG152" s="140" t="s">
        <v>1570</v>
      </c>
      <c r="BA152" s="140">
        <f t="shared" si="109"/>
        <v>151</v>
      </c>
      <c r="BB152" s="140">
        <f t="shared" si="91"/>
        <v>0</v>
      </c>
      <c r="BC152" s="140">
        <f t="shared" si="92"/>
        <v>0</v>
      </c>
      <c r="BD152" s="140">
        <f t="shared" si="93"/>
        <v>0</v>
      </c>
      <c r="BE152" s="140">
        <f t="shared" si="94"/>
        <v>0</v>
      </c>
      <c r="BF152" s="144">
        <f t="shared" si="95"/>
        <v>0</v>
      </c>
      <c r="BG152" s="140">
        <f t="shared" si="96"/>
        <v>0</v>
      </c>
      <c r="BH152" s="140">
        <f t="shared" si="97"/>
        <v>0</v>
      </c>
      <c r="BI152" s="140">
        <f t="shared" si="98"/>
        <v>0</v>
      </c>
      <c r="BJ152" s="140">
        <f t="shared" si="99"/>
        <v>0</v>
      </c>
      <c r="BK152" s="140">
        <f t="shared" si="100"/>
        <v>0</v>
      </c>
      <c r="BL152" s="140">
        <f t="shared" si="101"/>
        <v>0</v>
      </c>
      <c r="BM152" s="140" t="e">
        <f t="shared" si="102"/>
        <v>#N/A</v>
      </c>
      <c r="BN152" s="140" t="e">
        <f t="shared" si="103"/>
        <v>#N/A</v>
      </c>
      <c r="BO152" s="140">
        <f t="shared" si="104"/>
        <v>0</v>
      </c>
      <c r="BP152" s="140">
        <f t="shared" si="105"/>
        <v>0</v>
      </c>
      <c r="BQ152" s="140">
        <f t="shared" si="106"/>
        <v>0</v>
      </c>
      <c r="CA152" s="140" t="str">
        <f t="shared" si="110"/>
        <v/>
      </c>
      <c r="CB152" s="146" t="str">
        <f t="shared" si="124"/>
        <v/>
      </c>
      <c r="CC152" s="146" t="str">
        <f t="shared" si="125"/>
        <v/>
      </c>
      <c r="CD152" s="146" t="str">
        <f t="shared" si="126"/>
        <v/>
      </c>
      <c r="CE152" s="146" t="str">
        <f t="shared" si="127"/>
        <v/>
      </c>
      <c r="CF152" s="146" t="str">
        <f t="shared" si="128"/>
        <v/>
      </c>
      <c r="CG152" s="146" t="str">
        <f t="shared" si="111"/>
        <v/>
      </c>
      <c r="CH152" s="146" t="str">
        <f t="shared" si="112"/>
        <v/>
      </c>
      <c r="CI152" s="146" t="str">
        <f t="shared" si="113"/>
        <v/>
      </c>
      <c r="CL152" s="155"/>
      <c r="CQ152" s="140">
        <v>123</v>
      </c>
      <c r="DA152" t="str">
        <f t="shared" si="129"/>
        <v/>
      </c>
      <c r="DB152" t="str">
        <f t="shared" si="114"/>
        <v/>
      </c>
      <c r="DC152" t="str">
        <f t="shared" si="115"/>
        <v/>
      </c>
      <c r="DD152" t="str">
        <f t="shared" si="116"/>
        <v/>
      </c>
      <c r="DE152" t="str">
        <f t="shared" si="117"/>
        <v/>
      </c>
      <c r="DG152" t="str">
        <f t="shared" si="118"/>
        <v/>
      </c>
      <c r="DH152" s="140" t="str">
        <f t="shared" si="90"/>
        <v/>
      </c>
      <c r="DI152" t="str">
        <f t="shared" si="130"/>
        <v/>
      </c>
      <c r="DK152" t="str">
        <f t="shared" si="119"/>
        <v/>
      </c>
      <c r="DM152" s="158"/>
      <c r="DR152">
        <f t="shared" si="131"/>
        <v>0</v>
      </c>
      <c r="DS152" t="e">
        <f t="shared" si="120"/>
        <v>#NUM!</v>
      </c>
      <c r="DT152">
        <v>151</v>
      </c>
      <c r="DV152" s="151" t="str">
        <f>IF($DK152="","",IF(VLOOKUP($DK152,'CR AP'!D$17:J$33,6,0)="",VLOOKUP($DK152,'CR AP'!D$17:J$33,4,0),VLOOKUP($DK152,'CR AP'!D$17:J$33,6,0)))</f>
        <v/>
      </c>
      <c r="DW152" s="151" t="str">
        <f>IF($DK152="","",IF(VLOOKUP($DK152,'CR AP'!D$19:M$33,9,0)="",VLOOKUP($DK152,'CR AP'!D$19:M$33,8,0),VLOOKUP($DK152,'CR AP'!D$19:M$33,9,0)))</f>
        <v/>
      </c>
      <c r="DX152" s="151" t="str">
        <f>IF('CR AP'!I157="Agrar Basis",DW152,DV152)</f>
        <v/>
      </c>
      <c r="ED152" s="151"/>
    </row>
    <row r="153" spans="1:134" x14ac:dyDescent="0.2">
      <c r="A153" s="140">
        <f t="shared" si="121"/>
        <v>1</v>
      </c>
      <c r="B153" s="140">
        <f>SUM(A$2:A153)</f>
        <v>152</v>
      </c>
      <c r="C153" s="140">
        <f t="shared" si="132"/>
        <v>152</v>
      </c>
      <c r="D153" s="140">
        <f>'CR AP'!A305</f>
        <v>0</v>
      </c>
      <c r="E153" s="140">
        <f>'CR AP'!B305</f>
        <v>0</v>
      </c>
      <c r="F153" s="144">
        <f>'CR AP'!D305</f>
        <v>0</v>
      </c>
      <c r="G153" s="144">
        <f>'CR AP'!E305</f>
        <v>0</v>
      </c>
      <c r="H153" s="144">
        <f>'CR AP'!F305</f>
        <v>0</v>
      </c>
      <c r="I153" s="144">
        <f>'CR AP'!G305</f>
        <v>0</v>
      </c>
      <c r="J153" s="153">
        <f>'CR AP'!H305</f>
        <v>0</v>
      </c>
      <c r="K153" s="144">
        <f>'CR AP'!I305</f>
        <v>0</v>
      </c>
      <c r="L153" s="153">
        <f>'CR AP'!J305</f>
        <v>0</v>
      </c>
      <c r="M153" s="140">
        <f t="shared" si="122"/>
        <v>0</v>
      </c>
      <c r="N153" s="140">
        <f t="shared" si="123"/>
        <v>0</v>
      </c>
      <c r="O153" s="140" t="e">
        <f t="shared" si="107"/>
        <v>#N/A</v>
      </c>
      <c r="P153" s="140" t="e">
        <f t="shared" si="108"/>
        <v>#N/A</v>
      </c>
      <c r="Q153" s="153">
        <f>'CR AP'!J305</f>
        <v>0</v>
      </c>
      <c r="R153" s="140">
        <f>'CR AP'!L305</f>
        <v>0</v>
      </c>
      <c r="S153" s="140">
        <f>'CR AP'!M305</f>
        <v>0</v>
      </c>
      <c r="AA153" s="142">
        <v>644</v>
      </c>
      <c r="AB153" s="142" t="s">
        <v>1571</v>
      </c>
      <c r="AC153" s="154">
        <v>644</v>
      </c>
      <c r="AD153" s="140">
        <v>712</v>
      </c>
      <c r="AF153" s="144">
        <v>712</v>
      </c>
      <c r="AG153" s="140" t="s">
        <v>92</v>
      </c>
      <c r="BA153" s="140">
        <f t="shared" si="109"/>
        <v>152</v>
      </c>
      <c r="BB153" s="140">
        <f t="shared" si="91"/>
        <v>0</v>
      </c>
      <c r="BC153" s="140">
        <f t="shared" si="92"/>
        <v>0</v>
      </c>
      <c r="BD153" s="140">
        <f t="shared" si="93"/>
        <v>0</v>
      </c>
      <c r="BE153" s="140">
        <f t="shared" si="94"/>
        <v>0</v>
      </c>
      <c r="BF153" s="144">
        <f t="shared" si="95"/>
        <v>0</v>
      </c>
      <c r="BG153" s="140">
        <f t="shared" si="96"/>
        <v>0</v>
      </c>
      <c r="BH153" s="140">
        <f t="shared" si="97"/>
        <v>0</v>
      </c>
      <c r="BI153" s="140">
        <f t="shared" si="98"/>
        <v>0</v>
      </c>
      <c r="BJ153" s="140">
        <f t="shared" si="99"/>
        <v>0</v>
      </c>
      <c r="BK153" s="140">
        <f t="shared" si="100"/>
        <v>0</v>
      </c>
      <c r="BL153" s="140">
        <f t="shared" si="101"/>
        <v>0</v>
      </c>
      <c r="BM153" s="140" t="e">
        <f t="shared" si="102"/>
        <v>#N/A</v>
      </c>
      <c r="BN153" s="140" t="e">
        <f t="shared" si="103"/>
        <v>#N/A</v>
      </c>
      <c r="BO153" s="140">
        <f t="shared" si="104"/>
        <v>0</v>
      </c>
      <c r="BP153" s="140">
        <f t="shared" si="105"/>
        <v>0</v>
      </c>
      <c r="BQ153" s="140">
        <f t="shared" si="106"/>
        <v>0</v>
      </c>
      <c r="CA153" s="140" t="str">
        <f t="shared" si="110"/>
        <v/>
      </c>
      <c r="CB153" s="146" t="str">
        <f t="shared" si="124"/>
        <v/>
      </c>
      <c r="CC153" s="146" t="str">
        <f t="shared" si="125"/>
        <v/>
      </c>
      <c r="CD153" s="146" t="str">
        <f t="shared" si="126"/>
        <v/>
      </c>
      <c r="CE153" s="146" t="str">
        <f t="shared" si="127"/>
        <v/>
      </c>
      <c r="CF153" s="146" t="str">
        <f t="shared" si="128"/>
        <v/>
      </c>
      <c r="CG153" s="146" t="str">
        <f t="shared" si="111"/>
        <v/>
      </c>
      <c r="CH153" s="146" t="str">
        <f t="shared" si="112"/>
        <v/>
      </c>
      <c r="CI153" s="146" t="str">
        <f t="shared" si="113"/>
        <v/>
      </c>
      <c r="CL153" s="155"/>
      <c r="CQ153" s="140">
        <v>122</v>
      </c>
      <c r="DA153" t="str">
        <f t="shared" si="129"/>
        <v/>
      </c>
      <c r="DB153" t="str">
        <f t="shared" si="114"/>
        <v/>
      </c>
      <c r="DC153" t="str">
        <f t="shared" si="115"/>
        <v/>
      </c>
      <c r="DD153" t="str">
        <f t="shared" si="116"/>
        <v/>
      </c>
      <c r="DE153" t="str">
        <f t="shared" si="117"/>
        <v/>
      </c>
      <c r="DG153" t="str">
        <f t="shared" si="118"/>
        <v/>
      </c>
      <c r="DH153" s="140" t="str">
        <f t="shared" si="90"/>
        <v/>
      </c>
      <c r="DI153" t="str">
        <f t="shared" si="130"/>
        <v/>
      </c>
      <c r="DK153" t="str">
        <f t="shared" si="119"/>
        <v/>
      </c>
      <c r="DM153" s="158"/>
      <c r="DR153">
        <f t="shared" si="131"/>
        <v>0</v>
      </c>
      <c r="DS153" t="e">
        <f t="shared" si="120"/>
        <v>#NUM!</v>
      </c>
      <c r="DT153">
        <v>152</v>
      </c>
      <c r="DV153" s="151" t="str">
        <f>IF($DK153="","",IF(VLOOKUP($DK153,'CR AP'!D$17:J$33,6,0)="",VLOOKUP($DK153,'CR AP'!D$17:J$33,4,0),VLOOKUP($DK153,'CR AP'!D$17:J$33,6,0)))</f>
        <v/>
      </c>
      <c r="DW153" s="151" t="str">
        <f>IF($DK153="","",IF(VLOOKUP($DK153,'CR AP'!D$19:M$33,9,0)="",VLOOKUP($DK153,'CR AP'!D$19:M$33,8,0),VLOOKUP($DK153,'CR AP'!D$19:M$33,9,0)))</f>
        <v/>
      </c>
      <c r="DX153" s="151" t="str">
        <f>IF('CR AP'!I158="Agrar Basis",DW153,DV153)</f>
        <v/>
      </c>
      <c r="ED153" s="151"/>
    </row>
    <row r="154" spans="1:134" x14ac:dyDescent="0.2">
      <c r="A154" s="140">
        <f t="shared" si="121"/>
        <v>1</v>
      </c>
      <c r="B154" s="140">
        <f>SUM(A$2:A154)</f>
        <v>153</v>
      </c>
      <c r="C154" s="140">
        <f t="shared" si="132"/>
        <v>153</v>
      </c>
      <c r="D154" s="140">
        <f>'CR AP'!A306</f>
        <v>0</v>
      </c>
      <c r="E154" s="140">
        <f>'CR AP'!B306</f>
        <v>0</v>
      </c>
      <c r="F154" s="144">
        <f>'CR AP'!D306</f>
        <v>0</v>
      </c>
      <c r="G154" s="144">
        <f>'CR AP'!E306</f>
        <v>0</v>
      </c>
      <c r="H154" s="144">
        <f>'CR AP'!F306</f>
        <v>0</v>
      </c>
      <c r="I154" s="144">
        <f>'CR AP'!G306</f>
        <v>0</v>
      </c>
      <c r="J154" s="153">
        <f>'CR AP'!H306</f>
        <v>0</v>
      </c>
      <c r="K154" s="144">
        <f>'CR AP'!I306</f>
        <v>0</v>
      </c>
      <c r="L154" s="153">
        <f>'CR AP'!J306</f>
        <v>0</v>
      </c>
      <c r="M154" s="140">
        <f t="shared" si="122"/>
        <v>0</v>
      </c>
      <c r="N154" s="140">
        <f t="shared" si="123"/>
        <v>0</v>
      </c>
      <c r="O154" s="140" t="e">
        <f t="shared" si="107"/>
        <v>#N/A</v>
      </c>
      <c r="P154" s="140" t="e">
        <f t="shared" si="108"/>
        <v>#N/A</v>
      </c>
      <c r="Q154" s="153">
        <f>'CR AP'!J306</f>
        <v>0</v>
      </c>
      <c r="R154" s="140">
        <f>'CR AP'!L306</f>
        <v>0</v>
      </c>
      <c r="S154" s="140">
        <f>'CR AP'!M306</f>
        <v>0</v>
      </c>
      <c r="AA154" s="142">
        <v>660</v>
      </c>
      <c r="AB154" s="142" t="s">
        <v>1572</v>
      </c>
      <c r="AC154" s="154">
        <v>660</v>
      </c>
      <c r="AD154" s="140">
        <v>713</v>
      </c>
      <c r="AF154" s="144">
        <v>713</v>
      </c>
      <c r="AG154" s="140" t="s">
        <v>78</v>
      </c>
      <c r="BA154" s="140">
        <f t="shared" si="109"/>
        <v>153</v>
      </c>
      <c r="BB154" s="140">
        <f t="shared" si="91"/>
        <v>0</v>
      </c>
      <c r="BC154" s="140">
        <f t="shared" si="92"/>
        <v>0</v>
      </c>
      <c r="BD154" s="140">
        <f t="shared" si="93"/>
        <v>0</v>
      </c>
      <c r="BE154" s="140">
        <f t="shared" si="94"/>
        <v>0</v>
      </c>
      <c r="BF154" s="144">
        <f t="shared" si="95"/>
        <v>0</v>
      </c>
      <c r="BG154" s="140">
        <f t="shared" si="96"/>
        <v>0</v>
      </c>
      <c r="BH154" s="140">
        <f t="shared" si="97"/>
        <v>0</v>
      </c>
      <c r="BI154" s="140">
        <f t="shared" si="98"/>
        <v>0</v>
      </c>
      <c r="BJ154" s="140">
        <f t="shared" si="99"/>
        <v>0</v>
      </c>
      <c r="BK154" s="140">
        <f t="shared" si="100"/>
        <v>0</v>
      </c>
      <c r="BL154" s="140">
        <f t="shared" si="101"/>
        <v>0</v>
      </c>
      <c r="BM154" s="140" t="e">
        <f t="shared" si="102"/>
        <v>#N/A</v>
      </c>
      <c r="BN154" s="140" t="e">
        <f t="shared" si="103"/>
        <v>#N/A</v>
      </c>
      <c r="BO154" s="140">
        <f t="shared" si="104"/>
        <v>0</v>
      </c>
      <c r="BP154" s="140">
        <f t="shared" si="105"/>
        <v>0</v>
      </c>
      <c r="BQ154" s="140">
        <f t="shared" si="106"/>
        <v>0</v>
      </c>
      <c r="CA154" s="140" t="str">
        <f t="shared" si="110"/>
        <v/>
      </c>
      <c r="CB154" s="146" t="str">
        <f t="shared" si="124"/>
        <v/>
      </c>
      <c r="CC154" s="146" t="str">
        <f t="shared" si="125"/>
        <v/>
      </c>
      <c r="CD154" s="146" t="str">
        <f t="shared" si="126"/>
        <v/>
      </c>
      <c r="CE154" s="146" t="str">
        <f t="shared" si="127"/>
        <v/>
      </c>
      <c r="CF154" s="146" t="str">
        <f t="shared" si="128"/>
        <v/>
      </c>
      <c r="CG154" s="146" t="str">
        <f t="shared" si="111"/>
        <v/>
      </c>
      <c r="CH154" s="146" t="str">
        <f t="shared" si="112"/>
        <v/>
      </c>
      <c r="CI154" s="146" t="str">
        <f t="shared" si="113"/>
        <v/>
      </c>
      <c r="CL154" s="155"/>
      <c r="CQ154" s="140">
        <v>121</v>
      </c>
      <c r="DA154" t="str">
        <f t="shared" si="129"/>
        <v/>
      </c>
      <c r="DB154" t="str">
        <f t="shared" si="114"/>
        <v/>
      </c>
      <c r="DC154" t="str">
        <f t="shared" si="115"/>
        <v/>
      </c>
      <c r="DD154" t="str">
        <f t="shared" si="116"/>
        <v/>
      </c>
      <c r="DE154" t="str">
        <f t="shared" si="117"/>
        <v/>
      </c>
      <c r="DG154" t="str">
        <f t="shared" si="118"/>
        <v/>
      </c>
      <c r="DH154" s="140" t="str">
        <f t="shared" si="90"/>
        <v/>
      </c>
      <c r="DI154" t="str">
        <f t="shared" si="130"/>
        <v/>
      </c>
      <c r="DK154" t="str">
        <f t="shared" si="119"/>
        <v/>
      </c>
      <c r="DM154" s="158"/>
      <c r="DR154">
        <f t="shared" si="131"/>
        <v>0</v>
      </c>
      <c r="DS154" t="e">
        <f t="shared" si="120"/>
        <v>#NUM!</v>
      </c>
      <c r="DT154">
        <v>153</v>
      </c>
      <c r="DV154" s="151" t="str">
        <f>IF($DK154="","",IF(VLOOKUP($DK154,'CR AP'!D$17:J$33,6,0)="",VLOOKUP($DK154,'CR AP'!D$17:J$33,4,0),VLOOKUP($DK154,'CR AP'!D$17:J$33,6,0)))</f>
        <v/>
      </c>
      <c r="DW154" s="151" t="str">
        <f>IF($DK154="","",IF(VLOOKUP($DK154,'CR AP'!D$19:M$33,9,0)="",VLOOKUP($DK154,'CR AP'!D$19:M$33,8,0),VLOOKUP($DK154,'CR AP'!D$19:M$33,9,0)))</f>
        <v/>
      </c>
      <c r="DX154" s="151" t="str">
        <f>IF('CR AP'!I159="Agrar Basis",DW154,DV154)</f>
        <v/>
      </c>
      <c r="ED154" s="151"/>
    </row>
    <row r="155" spans="1:134" x14ac:dyDescent="0.2">
      <c r="A155" s="140">
        <f t="shared" si="121"/>
        <v>1</v>
      </c>
      <c r="B155" s="140">
        <f>SUM(A$2:A155)</f>
        <v>154</v>
      </c>
      <c r="C155" s="140">
        <f t="shared" si="132"/>
        <v>154</v>
      </c>
      <c r="D155" s="140">
        <f>'CR AP'!A307</f>
        <v>0</v>
      </c>
      <c r="E155" s="140">
        <f>'CR AP'!B307</f>
        <v>0</v>
      </c>
      <c r="F155" s="144">
        <f>'CR AP'!D307</f>
        <v>0</v>
      </c>
      <c r="G155" s="144">
        <f>'CR AP'!E307</f>
        <v>0</v>
      </c>
      <c r="H155" s="144">
        <f>'CR AP'!F307</f>
        <v>0</v>
      </c>
      <c r="I155" s="144">
        <f>'CR AP'!G307</f>
        <v>0</v>
      </c>
      <c r="J155" s="153">
        <f>'CR AP'!H307</f>
        <v>0</v>
      </c>
      <c r="K155" s="144">
        <f>'CR AP'!I307</f>
        <v>0</v>
      </c>
      <c r="L155" s="153">
        <f>'CR AP'!J307</f>
        <v>0</v>
      </c>
      <c r="M155" s="140">
        <f t="shared" si="122"/>
        <v>0</v>
      </c>
      <c r="N155" s="140">
        <f t="shared" si="123"/>
        <v>0</v>
      </c>
      <c r="O155" s="140" t="e">
        <f t="shared" si="107"/>
        <v>#N/A</v>
      </c>
      <c r="P155" s="140" t="e">
        <f t="shared" si="108"/>
        <v>#N/A</v>
      </c>
      <c r="Q155" s="153">
        <f>'CR AP'!J307</f>
        <v>0</v>
      </c>
      <c r="R155" s="140">
        <f>'CR AP'!L307</f>
        <v>0</v>
      </c>
      <c r="S155" s="140">
        <f>'CR AP'!M307</f>
        <v>0</v>
      </c>
      <c r="AA155" s="142">
        <v>673</v>
      </c>
      <c r="AB155" s="142" t="s">
        <v>1573</v>
      </c>
      <c r="AC155" s="154">
        <v>673</v>
      </c>
      <c r="AD155" s="140">
        <v>725</v>
      </c>
      <c r="AF155" s="144">
        <v>725</v>
      </c>
      <c r="AG155" s="140" t="s">
        <v>89</v>
      </c>
      <c r="BA155" s="140">
        <f t="shared" si="109"/>
        <v>154</v>
      </c>
      <c r="BB155" s="140">
        <f t="shared" si="91"/>
        <v>0</v>
      </c>
      <c r="BC155" s="140">
        <f t="shared" si="92"/>
        <v>0</v>
      </c>
      <c r="BD155" s="140">
        <f t="shared" si="93"/>
        <v>0</v>
      </c>
      <c r="BE155" s="140">
        <f t="shared" si="94"/>
        <v>0</v>
      </c>
      <c r="BF155" s="144">
        <f t="shared" si="95"/>
        <v>0</v>
      </c>
      <c r="BG155" s="140">
        <f t="shared" si="96"/>
        <v>0</v>
      </c>
      <c r="BH155" s="140">
        <f t="shared" si="97"/>
        <v>0</v>
      </c>
      <c r="BI155" s="140">
        <f t="shared" si="98"/>
        <v>0</v>
      </c>
      <c r="BJ155" s="140">
        <f t="shared" si="99"/>
        <v>0</v>
      </c>
      <c r="BK155" s="140">
        <f t="shared" si="100"/>
        <v>0</v>
      </c>
      <c r="BL155" s="140">
        <f t="shared" si="101"/>
        <v>0</v>
      </c>
      <c r="BM155" s="140" t="e">
        <f t="shared" si="102"/>
        <v>#N/A</v>
      </c>
      <c r="BN155" s="140" t="e">
        <f t="shared" si="103"/>
        <v>#N/A</v>
      </c>
      <c r="BO155" s="140">
        <f t="shared" si="104"/>
        <v>0</v>
      </c>
      <c r="BP155" s="140">
        <f t="shared" si="105"/>
        <v>0</v>
      </c>
      <c r="BQ155" s="140">
        <f t="shared" si="106"/>
        <v>0</v>
      </c>
      <c r="CA155" s="140" t="str">
        <f t="shared" si="110"/>
        <v/>
      </c>
      <c r="CB155" s="146" t="str">
        <f t="shared" si="124"/>
        <v/>
      </c>
      <c r="CC155" s="146" t="str">
        <f t="shared" si="125"/>
        <v/>
      </c>
      <c r="CD155" s="146" t="str">
        <f t="shared" si="126"/>
        <v/>
      </c>
      <c r="CE155" s="146" t="str">
        <f t="shared" si="127"/>
        <v/>
      </c>
      <c r="CF155" s="146" t="str">
        <f t="shared" si="128"/>
        <v/>
      </c>
      <c r="CG155" s="146" t="str">
        <f t="shared" si="111"/>
        <v/>
      </c>
      <c r="CH155" s="146" t="str">
        <f t="shared" si="112"/>
        <v/>
      </c>
      <c r="CI155" s="146" t="str">
        <f t="shared" si="113"/>
        <v/>
      </c>
      <c r="CL155" s="155"/>
      <c r="CQ155" s="140">
        <v>120</v>
      </c>
      <c r="DA155" t="str">
        <f t="shared" si="129"/>
        <v/>
      </c>
      <c r="DB155" t="str">
        <f t="shared" si="114"/>
        <v/>
      </c>
      <c r="DC155" t="str">
        <f t="shared" si="115"/>
        <v/>
      </c>
      <c r="DD155" t="str">
        <f t="shared" si="116"/>
        <v/>
      </c>
      <c r="DE155" t="str">
        <f t="shared" si="117"/>
        <v/>
      </c>
      <c r="DG155" t="str">
        <f t="shared" si="118"/>
        <v/>
      </c>
      <c r="DH155" s="140" t="str">
        <f t="shared" si="90"/>
        <v/>
      </c>
      <c r="DI155" t="str">
        <f t="shared" si="130"/>
        <v/>
      </c>
      <c r="DK155" t="str">
        <f t="shared" si="119"/>
        <v/>
      </c>
      <c r="DM155" s="158"/>
      <c r="DR155">
        <f t="shared" si="131"/>
        <v>0</v>
      </c>
      <c r="DS155" t="e">
        <f t="shared" si="120"/>
        <v>#NUM!</v>
      </c>
      <c r="DT155">
        <v>154</v>
      </c>
      <c r="DV155" s="151" t="str">
        <f>IF($DK155="","",IF(VLOOKUP($DK155,'CR AP'!D$17:J$33,6,0)="",VLOOKUP($DK155,'CR AP'!D$17:J$33,4,0),VLOOKUP($DK155,'CR AP'!D$17:J$33,6,0)))</f>
        <v/>
      </c>
      <c r="DW155" s="151" t="str">
        <f>IF($DK155="","",IF(VLOOKUP($DK155,'CR AP'!D$19:M$33,9,0)="",VLOOKUP($DK155,'CR AP'!D$19:M$33,8,0),VLOOKUP($DK155,'CR AP'!D$19:M$33,9,0)))</f>
        <v/>
      </c>
      <c r="DX155" s="151" t="str">
        <f>IF('CR AP'!I160="Agrar Basis",DW155,DV155)</f>
        <v/>
      </c>
      <c r="ED155" s="151"/>
    </row>
    <row r="156" spans="1:134" x14ac:dyDescent="0.2">
      <c r="A156" s="140">
        <f t="shared" si="121"/>
        <v>1</v>
      </c>
      <c r="B156" s="140">
        <f>SUM(A$2:A156)</f>
        <v>155</v>
      </c>
      <c r="C156" s="140">
        <f t="shared" si="132"/>
        <v>155</v>
      </c>
      <c r="D156" s="140">
        <f>'CR AP'!A308</f>
        <v>0</v>
      </c>
      <c r="E156" s="140">
        <f>'CR AP'!B308</f>
        <v>0</v>
      </c>
      <c r="F156" s="144">
        <f>'CR AP'!D308</f>
        <v>0</v>
      </c>
      <c r="G156" s="144">
        <f>'CR AP'!E308</f>
        <v>0</v>
      </c>
      <c r="H156" s="144">
        <f>'CR AP'!F308</f>
        <v>0</v>
      </c>
      <c r="I156" s="144">
        <f>'CR AP'!G308</f>
        <v>0</v>
      </c>
      <c r="J156" s="153">
        <f>'CR AP'!H308</f>
        <v>0</v>
      </c>
      <c r="K156" s="144">
        <f>'CR AP'!I308</f>
        <v>0</v>
      </c>
      <c r="L156" s="153">
        <f>'CR AP'!J308</f>
        <v>0</v>
      </c>
      <c r="M156" s="140">
        <f t="shared" si="122"/>
        <v>0</v>
      </c>
      <c r="N156" s="140">
        <f t="shared" si="123"/>
        <v>0</v>
      </c>
      <c r="O156" s="140" t="e">
        <f t="shared" si="107"/>
        <v>#N/A</v>
      </c>
      <c r="P156" s="140" t="e">
        <f t="shared" si="108"/>
        <v>#N/A</v>
      </c>
      <c r="Q156" s="153">
        <f>'CR AP'!J308</f>
        <v>0</v>
      </c>
      <c r="R156" s="140">
        <f>'CR AP'!L308</f>
        <v>0</v>
      </c>
      <c r="S156" s="140">
        <f>'CR AP'!M308</f>
        <v>0</v>
      </c>
      <c r="AA156" s="142">
        <v>686</v>
      </c>
      <c r="AB156" s="142" t="s">
        <v>1574</v>
      </c>
      <c r="AC156" s="154">
        <v>686</v>
      </c>
      <c r="AD156" s="140">
        <v>726</v>
      </c>
      <c r="AF156" s="144">
        <v>726</v>
      </c>
      <c r="AG156" s="140" t="s">
        <v>1575</v>
      </c>
      <c r="BA156" s="140">
        <f t="shared" si="109"/>
        <v>155</v>
      </c>
      <c r="BB156" s="140">
        <f t="shared" si="91"/>
        <v>0</v>
      </c>
      <c r="BC156" s="140">
        <f t="shared" si="92"/>
        <v>0</v>
      </c>
      <c r="BD156" s="140">
        <f t="shared" si="93"/>
        <v>0</v>
      </c>
      <c r="BE156" s="140">
        <f t="shared" si="94"/>
        <v>0</v>
      </c>
      <c r="BF156" s="144">
        <f t="shared" si="95"/>
        <v>0</v>
      </c>
      <c r="BG156" s="140">
        <f t="shared" si="96"/>
        <v>0</v>
      </c>
      <c r="BH156" s="140">
        <f t="shared" si="97"/>
        <v>0</v>
      </c>
      <c r="BI156" s="140">
        <f t="shared" si="98"/>
        <v>0</v>
      </c>
      <c r="BJ156" s="140">
        <f t="shared" si="99"/>
        <v>0</v>
      </c>
      <c r="BK156" s="140">
        <f t="shared" si="100"/>
        <v>0</v>
      </c>
      <c r="BL156" s="140">
        <f t="shared" si="101"/>
        <v>0</v>
      </c>
      <c r="BM156" s="140" t="e">
        <f t="shared" si="102"/>
        <v>#N/A</v>
      </c>
      <c r="BN156" s="140" t="e">
        <f t="shared" si="103"/>
        <v>#N/A</v>
      </c>
      <c r="BO156" s="140">
        <f t="shared" si="104"/>
        <v>0</v>
      </c>
      <c r="BP156" s="140">
        <f t="shared" si="105"/>
        <v>0</v>
      </c>
      <c r="BQ156" s="140">
        <f t="shared" si="106"/>
        <v>0</v>
      </c>
      <c r="CA156" s="140" t="str">
        <f t="shared" si="110"/>
        <v/>
      </c>
      <c r="CB156" s="146" t="str">
        <f t="shared" si="124"/>
        <v/>
      </c>
      <c r="CC156" s="146" t="str">
        <f t="shared" si="125"/>
        <v/>
      </c>
      <c r="CD156" s="146" t="str">
        <f t="shared" si="126"/>
        <v/>
      </c>
      <c r="CE156" s="146" t="str">
        <f t="shared" si="127"/>
        <v/>
      </c>
      <c r="CF156" s="146" t="str">
        <f t="shared" si="128"/>
        <v/>
      </c>
      <c r="CG156" s="146" t="str">
        <f t="shared" si="111"/>
        <v/>
      </c>
      <c r="CH156" s="146" t="str">
        <f t="shared" si="112"/>
        <v/>
      </c>
      <c r="CI156" s="146" t="str">
        <f t="shared" si="113"/>
        <v/>
      </c>
      <c r="CL156" s="155"/>
      <c r="CQ156" s="140">
        <v>119</v>
      </c>
      <c r="DA156" t="str">
        <f t="shared" si="129"/>
        <v/>
      </c>
      <c r="DB156" t="str">
        <f t="shared" si="114"/>
        <v/>
      </c>
      <c r="DC156" t="str">
        <f t="shared" si="115"/>
        <v/>
      </c>
      <c r="DD156" t="str">
        <f t="shared" si="116"/>
        <v/>
      </c>
      <c r="DE156" t="str">
        <f t="shared" si="117"/>
        <v/>
      </c>
      <c r="DG156" t="str">
        <f t="shared" si="118"/>
        <v/>
      </c>
      <c r="DH156" s="140" t="str">
        <f t="shared" si="90"/>
        <v/>
      </c>
      <c r="DI156" t="str">
        <f t="shared" si="130"/>
        <v/>
      </c>
      <c r="DK156" t="str">
        <f t="shared" si="119"/>
        <v/>
      </c>
      <c r="DM156" s="158"/>
      <c r="DR156">
        <f t="shared" si="131"/>
        <v>0</v>
      </c>
      <c r="DS156" t="e">
        <f t="shared" si="120"/>
        <v>#NUM!</v>
      </c>
      <c r="DT156">
        <v>155</v>
      </c>
      <c r="DV156" s="151" t="str">
        <f>IF($DK156="","",IF(VLOOKUP($DK156,'CR AP'!D$17:J$33,6,0)="",VLOOKUP($DK156,'CR AP'!D$17:J$33,4,0),VLOOKUP($DK156,'CR AP'!D$17:J$33,6,0)))</f>
        <v/>
      </c>
      <c r="DW156" s="151" t="str">
        <f>IF($DK156="","",IF(VLOOKUP($DK156,'CR AP'!D$19:M$33,9,0)="",VLOOKUP($DK156,'CR AP'!D$19:M$33,8,0),VLOOKUP($DK156,'CR AP'!D$19:M$33,9,0)))</f>
        <v/>
      </c>
      <c r="DX156" s="151" t="str">
        <f>IF('CR AP'!I161="Agrar Basis",DW156,DV156)</f>
        <v/>
      </c>
      <c r="ED156" s="151"/>
    </row>
    <row r="157" spans="1:134" x14ac:dyDescent="0.2">
      <c r="A157" s="140">
        <f t="shared" si="121"/>
        <v>1</v>
      </c>
      <c r="B157" s="140">
        <f>SUM(A$2:A157)</f>
        <v>156</v>
      </c>
      <c r="C157" s="140">
        <f t="shared" si="132"/>
        <v>156</v>
      </c>
      <c r="D157" s="140">
        <f>'CR AP'!A309</f>
        <v>0</v>
      </c>
      <c r="E157" s="140">
        <f>'CR AP'!B309</f>
        <v>0</v>
      </c>
      <c r="F157" s="144">
        <f>'CR AP'!D309</f>
        <v>0</v>
      </c>
      <c r="G157" s="144">
        <f>'CR AP'!E309</f>
        <v>0</v>
      </c>
      <c r="H157" s="144">
        <f>'CR AP'!F309</f>
        <v>0</v>
      </c>
      <c r="I157" s="144">
        <f>'CR AP'!G309</f>
        <v>0</v>
      </c>
      <c r="J157" s="153">
        <f>'CR AP'!H309</f>
        <v>0</v>
      </c>
      <c r="K157" s="144">
        <f>'CR AP'!I309</f>
        <v>0</v>
      </c>
      <c r="L157" s="153">
        <f>'CR AP'!J309</f>
        <v>0</v>
      </c>
      <c r="M157" s="140">
        <f t="shared" si="122"/>
        <v>0</v>
      </c>
      <c r="N157" s="140">
        <f t="shared" si="123"/>
        <v>0</v>
      </c>
      <c r="O157" s="140" t="e">
        <f t="shared" si="107"/>
        <v>#N/A</v>
      </c>
      <c r="P157" s="140" t="e">
        <f t="shared" si="108"/>
        <v>#N/A</v>
      </c>
      <c r="Q157" s="153">
        <f>'CR AP'!J309</f>
        <v>0</v>
      </c>
      <c r="R157" s="140">
        <f>'CR AP'!L309</f>
        <v>0</v>
      </c>
      <c r="S157" s="140">
        <f>'CR AP'!M309</f>
        <v>0</v>
      </c>
      <c r="AA157" s="142">
        <v>699</v>
      </c>
      <c r="AB157" s="142" t="s">
        <v>1576</v>
      </c>
      <c r="AC157" s="154">
        <v>699</v>
      </c>
      <c r="AD157" s="140">
        <v>736</v>
      </c>
      <c r="AF157" s="144">
        <v>736</v>
      </c>
      <c r="AG157" s="140" t="s">
        <v>65</v>
      </c>
      <c r="BA157" s="140">
        <f t="shared" si="109"/>
        <v>156</v>
      </c>
      <c r="BB157" s="140">
        <f t="shared" si="91"/>
        <v>0</v>
      </c>
      <c r="BC157" s="140">
        <f t="shared" si="92"/>
        <v>0</v>
      </c>
      <c r="BD157" s="140">
        <f t="shared" si="93"/>
        <v>0</v>
      </c>
      <c r="BE157" s="140">
        <f t="shared" si="94"/>
        <v>0</v>
      </c>
      <c r="BF157" s="144">
        <f t="shared" si="95"/>
        <v>0</v>
      </c>
      <c r="BG157" s="140">
        <f t="shared" si="96"/>
        <v>0</v>
      </c>
      <c r="BH157" s="140">
        <f t="shared" si="97"/>
        <v>0</v>
      </c>
      <c r="BI157" s="140">
        <f t="shared" si="98"/>
        <v>0</v>
      </c>
      <c r="BJ157" s="140">
        <f t="shared" si="99"/>
        <v>0</v>
      </c>
      <c r="BK157" s="140">
        <f t="shared" si="100"/>
        <v>0</v>
      </c>
      <c r="BL157" s="140">
        <f t="shared" si="101"/>
        <v>0</v>
      </c>
      <c r="BM157" s="140" t="e">
        <f t="shared" si="102"/>
        <v>#N/A</v>
      </c>
      <c r="BN157" s="140" t="e">
        <f t="shared" si="103"/>
        <v>#N/A</v>
      </c>
      <c r="BO157" s="140">
        <f t="shared" si="104"/>
        <v>0</v>
      </c>
      <c r="BP157" s="140">
        <f t="shared" si="105"/>
        <v>0</v>
      </c>
      <c r="BQ157" s="140">
        <f t="shared" si="106"/>
        <v>0</v>
      </c>
      <c r="CA157" s="140" t="str">
        <f t="shared" si="110"/>
        <v/>
      </c>
      <c r="CB157" s="146" t="str">
        <f t="shared" si="124"/>
        <v/>
      </c>
      <c r="CC157" s="146" t="str">
        <f t="shared" si="125"/>
        <v/>
      </c>
      <c r="CD157" s="146" t="str">
        <f t="shared" si="126"/>
        <v/>
      </c>
      <c r="CE157" s="146" t="str">
        <f t="shared" si="127"/>
        <v/>
      </c>
      <c r="CF157" s="146" t="str">
        <f t="shared" si="128"/>
        <v/>
      </c>
      <c r="CG157" s="146" t="str">
        <f t="shared" si="111"/>
        <v/>
      </c>
      <c r="CH157" s="146" t="str">
        <f t="shared" si="112"/>
        <v/>
      </c>
      <c r="CI157" s="146" t="str">
        <f t="shared" si="113"/>
        <v/>
      </c>
      <c r="CL157" s="155"/>
      <c r="CQ157" s="140">
        <v>118</v>
      </c>
      <c r="DA157" t="str">
        <f t="shared" si="129"/>
        <v/>
      </c>
      <c r="DB157" t="str">
        <f t="shared" si="114"/>
        <v/>
      </c>
      <c r="DC157" t="str">
        <f t="shared" si="115"/>
        <v/>
      </c>
      <c r="DD157" t="str">
        <f t="shared" si="116"/>
        <v/>
      </c>
      <c r="DE157" t="str">
        <f t="shared" si="117"/>
        <v/>
      </c>
      <c r="DG157" t="str">
        <f t="shared" si="118"/>
        <v/>
      </c>
      <c r="DH157" s="140" t="str">
        <f t="shared" si="90"/>
        <v/>
      </c>
      <c r="DI157" t="str">
        <f t="shared" si="130"/>
        <v/>
      </c>
      <c r="DK157" t="str">
        <f t="shared" si="119"/>
        <v/>
      </c>
      <c r="DM157" s="158"/>
      <c r="DR157">
        <f t="shared" si="131"/>
        <v>0</v>
      </c>
      <c r="DS157" t="e">
        <f t="shared" si="120"/>
        <v>#NUM!</v>
      </c>
      <c r="DT157">
        <v>156</v>
      </c>
      <c r="DV157" s="151" t="str">
        <f>IF($DK157="","",IF(VLOOKUP($DK157,'CR AP'!D$17:J$33,6,0)="",VLOOKUP($DK157,'CR AP'!D$17:J$33,4,0),VLOOKUP($DK157,'CR AP'!D$17:J$33,6,0)))</f>
        <v/>
      </c>
      <c r="DW157" s="151" t="str">
        <f>IF($DK157="","",IF(VLOOKUP($DK157,'CR AP'!D$19:M$33,9,0)="",VLOOKUP($DK157,'CR AP'!D$19:M$33,8,0),VLOOKUP($DK157,'CR AP'!D$19:M$33,9,0)))</f>
        <v/>
      </c>
      <c r="DX157" s="151" t="str">
        <f>IF('CR AP'!I162="Agrar Basis",DW157,DV157)</f>
        <v/>
      </c>
      <c r="ED157" s="151"/>
    </row>
    <row r="158" spans="1:134" x14ac:dyDescent="0.2">
      <c r="A158" s="140">
        <f t="shared" si="121"/>
        <v>1</v>
      </c>
      <c r="B158" s="140">
        <f>SUM(A$2:A158)</f>
        <v>157</v>
      </c>
      <c r="C158" s="140">
        <f t="shared" si="132"/>
        <v>157</v>
      </c>
      <c r="D158" s="140">
        <f>'CR AP'!A310</f>
        <v>0</v>
      </c>
      <c r="E158" s="140">
        <f>'CR AP'!B310</f>
        <v>0</v>
      </c>
      <c r="F158" s="144">
        <f>'CR AP'!D310</f>
        <v>0</v>
      </c>
      <c r="G158" s="144">
        <f>'CR AP'!E310</f>
        <v>0</v>
      </c>
      <c r="H158" s="144">
        <f>'CR AP'!F310</f>
        <v>0</v>
      </c>
      <c r="I158" s="144">
        <f>'CR AP'!G310</f>
        <v>0</v>
      </c>
      <c r="J158" s="153">
        <f>'CR AP'!H310</f>
        <v>0</v>
      </c>
      <c r="K158" s="144">
        <f>'CR AP'!I310</f>
        <v>0</v>
      </c>
      <c r="L158" s="153">
        <f>'CR AP'!J310</f>
        <v>0</v>
      </c>
      <c r="M158" s="140">
        <f t="shared" si="122"/>
        <v>0</v>
      </c>
      <c r="N158" s="140">
        <f t="shared" si="123"/>
        <v>0</v>
      </c>
      <c r="O158" s="140" t="e">
        <f t="shared" si="107"/>
        <v>#N/A</v>
      </c>
      <c r="P158" s="140" t="e">
        <f t="shared" si="108"/>
        <v>#N/A</v>
      </c>
      <c r="Q158" s="153">
        <f>'CR AP'!J310</f>
        <v>0</v>
      </c>
      <c r="R158" s="140">
        <f>'CR AP'!L310</f>
        <v>0</v>
      </c>
      <c r="S158" s="140">
        <f>'CR AP'!M310</f>
        <v>0</v>
      </c>
      <c r="AA158" s="142">
        <v>709</v>
      </c>
      <c r="AB158" s="142" t="s">
        <v>1577</v>
      </c>
      <c r="AC158" s="154">
        <v>709</v>
      </c>
      <c r="AD158" s="140">
        <v>737</v>
      </c>
      <c r="AF158" s="144">
        <v>737</v>
      </c>
      <c r="AG158" s="140" t="s">
        <v>1578</v>
      </c>
      <c r="BA158" s="140">
        <f t="shared" si="109"/>
        <v>157</v>
      </c>
      <c r="BB158" s="140">
        <f t="shared" si="91"/>
        <v>0</v>
      </c>
      <c r="BC158" s="140">
        <f t="shared" si="92"/>
        <v>0</v>
      </c>
      <c r="BD158" s="140">
        <f t="shared" si="93"/>
        <v>0</v>
      </c>
      <c r="BE158" s="140">
        <f t="shared" si="94"/>
        <v>0</v>
      </c>
      <c r="BF158" s="144">
        <f t="shared" si="95"/>
        <v>0</v>
      </c>
      <c r="BG158" s="140">
        <f t="shared" si="96"/>
        <v>0</v>
      </c>
      <c r="BH158" s="140">
        <f t="shared" si="97"/>
        <v>0</v>
      </c>
      <c r="BI158" s="140">
        <f t="shared" si="98"/>
        <v>0</v>
      </c>
      <c r="BJ158" s="140">
        <f t="shared" si="99"/>
        <v>0</v>
      </c>
      <c r="BK158" s="140">
        <f t="shared" si="100"/>
        <v>0</v>
      </c>
      <c r="BL158" s="140">
        <f t="shared" si="101"/>
        <v>0</v>
      </c>
      <c r="BM158" s="140" t="e">
        <f t="shared" si="102"/>
        <v>#N/A</v>
      </c>
      <c r="BN158" s="140" t="e">
        <f t="shared" si="103"/>
        <v>#N/A</v>
      </c>
      <c r="BO158" s="140">
        <f t="shared" si="104"/>
        <v>0</v>
      </c>
      <c r="BP158" s="140">
        <f t="shared" si="105"/>
        <v>0</v>
      </c>
      <c r="BQ158" s="140">
        <f t="shared" si="106"/>
        <v>0</v>
      </c>
      <c r="CA158" s="140" t="str">
        <f t="shared" si="110"/>
        <v/>
      </c>
      <c r="CB158" s="146" t="str">
        <f t="shared" si="124"/>
        <v/>
      </c>
      <c r="CC158" s="146" t="str">
        <f t="shared" si="125"/>
        <v/>
      </c>
      <c r="CD158" s="146" t="str">
        <f t="shared" si="126"/>
        <v/>
      </c>
      <c r="CE158" s="146" t="str">
        <f t="shared" si="127"/>
        <v/>
      </c>
      <c r="CF158" s="146" t="str">
        <f t="shared" si="128"/>
        <v/>
      </c>
      <c r="CG158" s="146" t="str">
        <f t="shared" si="111"/>
        <v/>
      </c>
      <c r="CH158" s="146" t="str">
        <f t="shared" si="112"/>
        <v/>
      </c>
      <c r="CI158" s="146" t="str">
        <f t="shared" si="113"/>
        <v/>
      </c>
      <c r="CL158" s="155"/>
      <c r="CQ158" s="140">
        <v>117</v>
      </c>
      <c r="DA158" t="str">
        <f t="shared" si="129"/>
        <v/>
      </c>
      <c r="DB158" t="str">
        <f t="shared" si="114"/>
        <v/>
      </c>
      <c r="DC158" t="str">
        <f t="shared" si="115"/>
        <v/>
      </c>
      <c r="DD158" t="str">
        <f t="shared" si="116"/>
        <v/>
      </c>
      <c r="DE158" t="str">
        <f t="shared" si="117"/>
        <v/>
      </c>
      <c r="DG158" t="str">
        <f t="shared" si="118"/>
        <v/>
      </c>
      <c r="DH158" s="140" t="str">
        <f t="shared" si="90"/>
        <v/>
      </c>
      <c r="DI158" t="str">
        <f t="shared" si="130"/>
        <v/>
      </c>
      <c r="DK158" t="str">
        <f t="shared" si="119"/>
        <v/>
      </c>
      <c r="DM158" s="158"/>
      <c r="DR158">
        <f t="shared" si="131"/>
        <v>0</v>
      </c>
      <c r="DS158" t="e">
        <f t="shared" si="120"/>
        <v>#NUM!</v>
      </c>
      <c r="DT158">
        <v>157</v>
      </c>
      <c r="DV158" s="151" t="str">
        <f>IF($DK158="","",IF(VLOOKUP($DK158,'CR AP'!D$17:J$33,6,0)="",VLOOKUP($DK158,'CR AP'!D$17:J$33,4,0),VLOOKUP($DK158,'CR AP'!D$17:J$33,6,0)))</f>
        <v/>
      </c>
      <c r="DW158" s="151" t="str">
        <f>IF($DK158="","",IF(VLOOKUP($DK158,'CR AP'!D$19:M$33,9,0)="",VLOOKUP($DK158,'CR AP'!D$19:M$33,8,0),VLOOKUP($DK158,'CR AP'!D$19:M$33,9,0)))</f>
        <v/>
      </c>
      <c r="DX158" s="151" t="str">
        <f>IF('CR AP'!I163="Agrar Basis",DW158,DV158)</f>
        <v/>
      </c>
      <c r="ED158" s="151"/>
    </row>
    <row r="159" spans="1:134" x14ac:dyDescent="0.2">
      <c r="A159" s="140">
        <f t="shared" si="121"/>
        <v>1</v>
      </c>
      <c r="B159" s="140">
        <f>SUM(A$2:A159)</f>
        <v>158</v>
      </c>
      <c r="C159" s="140">
        <f t="shared" si="132"/>
        <v>158</v>
      </c>
      <c r="D159" s="140">
        <f>'CR AP'!A311</f>
        <v>0</v>
      </c>
      <c r="E159" s="140">
        <f>'CR AP'!B311</f>
        <v>0</v>
      </c>
      <c r="F159" s="144">
        <f>'CR AP'!D311</f>
        <v>0</v>
      </c>
      <c r="G159" s="144">
        <f>'CR AP'!E311</f>
        <v>0</v>
      </c>
      <c r="H159" s="144">
        <f>'CR AP'!F311</f>
        <v>0</v>
      </c>
      <c r="I159" s="144">
        <f>'CR AP'!G311</f>
        <v>0</v>
      </c>
      <c r="J159" s="153">
        <f>'CR AP'!H311</f>
        <v>0</v>
      </c>
      <c r="K159" s="144">
        <f>'CR AP'!I311</f>
        <v>0</v>
      </c>
      <c r="L159" s="153">
        <f>'CR AP'!J311</f>
        <v>0</v>
      </c>
      <c r="M159" s="140">
        <f t="shared" si="122"/>
        <v>0</v>
      </c>
      <c r="N159" s="140">
        <f t="shared" si="123"/>
        <v>0</v>
      </c>
      <c r="O159" s="140" t="e">
        <f t="shared" si="107"/>
        <v>#N/A</v>
      </c>
      <c r="P159" s="140" t="e">
        <f t="shared" si="108"/>
        <v>#N/A</v>
      </c>
      <c r="Q159" s="153">
        <f>'CR AP'!J311</f>
        <v>0</v>
      </c>
      <c r="R159" s="140">
        <f>'CR AP'!L311</f>
        <v>0</v>
      </c>
      <c r="S159" s="140">
        <f>'CR AP'!M311</f>
        <v>0</v>
      </c>
      <c r="AA159" s="142">
        <v>710</v>
      </c>
      <c r="AB159" s="142" t="s">
        <v>1579</v>
      </c>
      <c r="AC159" s="154">
        <v>710</v>
      </c>
      <c r="AD159" s="140">
        <v>738</v>
      </c>
      <c r="AF159" s="144">
        <v>738</v>
      </c>
      <c r="AG159" s="146" t="s">
        <v>1580</v>
      </c>
      <c r="BA159" s="140">
        <f t="shared" si="109"/>
        <v>158</v>
      </c>
      <c r="BB159" s="140">
        <f t="shared" si="91"/>
        <v>0</v>
      </c>
      <c r="BC159" s="140">
        <f t="shared" si="92"/>
        <v>0</v>
      </c>
      <c r="BD159" s="140">
        <f t="shared" si="93"/>
        <v>0</v>
      </c>
      <c r="BE159" s="140">
        <f t="shared" si="94"/>
        <v>0</v>
      </c>
      <c r="BF159" s="144">
        <f t="shared" si="95"/>
        <v>0</v>
      </c>
      <c r="BG159" s="140">
        <f t="shared" si="96"/>
        <v>0</v>
      </c>
      <c r="BH159" s="140">
        <f t="shared" si="97"/>
        <v>0</v>
      </c>
      <c r="BI159" s="140">
        <f t="shared" si="98"/>
        <v>0</v>
      </c>
      <c r="BJ159" s="140">
        <f t="shared" si="99"/>
        <v>0</v>
      </c>
      <c r="BK159" s="140">
        <f t="shared" si="100"/>
        <v>0</v>
      </c>
      <c r="BL159" s="140">
        <f t="shared" si="101"/>
        <v>0</v>
      </c>
      <c r="BM159" s="140" t="e">
        <f t="shared" si="102"/>
        <v>#N/A</v>
      </c>
      <c r="BN159" s="140" t="e">
        <f t="shared" si="103"/>
        <v>#N/A</v>
      </c>
      <c r="BO159" s="140">
        <f t="shared" si="104"/>
        <v>0</v>
      </c>
      <c r="BP159" s="140">
        <f t="shared" si="105"/>
        <v>0</v>
      </c>
      <c r="BQ159" s="140">
        <f t="shared" si="106"/>
        <v>0</v>
      </c>
      <c r="CA159" s="140" t="str">
        <f t="shared" si="110"/>
        <v/>
      </c>
      <c r="CB159" s="146" t="str">
        <f t="shared" si="124"/>
        <v/>
      </c>
      <c r="CC159" s="146" t="str">
        <f t="shared" si="125"/>
        <v/>
      </c>
      <c r="CD159" s="146" t="str">
        <f t="shared" si="126"/>
        <v/>
      </c>
      <c r="CE159" s="146" t="str">
        <f t="shared" si="127"/>
        <v/>
      </c>
      <c r="CF159" s="146" t="str">
        <f t="shared" si="128"/>
        <v/>
      </c>
      <c r="CG159" s="146" t="str">
        <f t="shared" si="111"/>
        <v/>
      </c>
      <c r="CH159" s="146" t="str">
        <f t="shared" si="112"/>
        <v/>
      </c>
      <c r="CI159" s="146" t="str">
        <f t="shared" si="113"/>
        <v/>
      </c>
      <c r="CL159" s="155"/>
      <c r="CQ159" s="140">
        <v>116</v>
      </c>
      <c r="DA159" t="str">
        <f t="shared" si="129"/>
        <v/>
      </c>
      <c r="DB159" t="str">
        <f t="shared" si="114"/>
        <v/>
      </c>
      <c r="DC159" t="str">
        <f t="shared" si="115"/>
        <v/>
      </c>
      <c r="DD159" t="str">
        <f t="shared" si="116"/>
        <v/>
      </c>
      <c r="DE159" t="str">
        <f t="shared" si="117"/>
        <v/>
      </c>
      <c r="DG159" t="str">
        <f t="shared" si="118"/>
        <v/>
      </c>
      <c r="DH159" s="140" t="str">
        <f t="shared" si="90"/>
        <v/>
      </c>
      <c r="DI159" t="str">
        <f t="shared" si="130"/>
        <v/>
      </c>
      <c r="DK159" t="str">
        <f t="shared" si="119"/>
        <v/>
      </c>
      <c r="DM159" s="158"/>
      <c r="DR159">
        <f t="shared" si="131"/>
        <v>0</v>
      </c>
      <c r="DS159" t="e">
        <f t="shared" si="120"/>
        <v>#NUM!</v>
      </c>
      <c r="DT159">
        <v>158</v>
      </c>
      <c r="DV159" s="151" t="str">
        <f>IF($DK159="","",IF(VLOOKUP($DK159,'CR AP'!D$17:J$33,6,0)="",VLOOKUP($DK159,'CR AP'!D$17:J$33,4,0),VLOOKUP($DK159,'CR AP'!D$17:J$33,6,0)))</f>
        <v/>
      </c>
      <c r="DW159" s="151" t="str">
        <f>IF($DK159="","",IF(VLOOKUP($DK159,'CR AP'!D$19:M$33,9,0)="",VLOOKUP($DK159,'CR AP'!D$19:M$33,8,0),VLOOKUP($DK159,'CR AP'!D$19:M$33,9,0)))</f>
        <v/>
      </c>
      <c r="DX159" s="151" t="str">
        <f>IF('CR AP'!I164="Agrar Basis",DW159,DV159)</f>
        <v/>
      </c>
      <c r="ED159" s="151"/>
    </row>
    <row r="160" spans="1:134" x14ac:dyDescent="0.2">
      <c r="A160" s="140">
        <f t="shared" si="121"/>
        <v>1</v>
      </c>
      <c r="B160" s="140">
        <f>SUM(A$2:A160)</f>
        <v>159</v>
      </c>
      <c r="C160" s="140">
        <f t="shared" si="132"/>
        <v>159</v>
      </c>
      <c r="D160" s="140">
        <f>'CR AP'!A312</f>
        <v>0</v>
      </c>
      <c r="E160" s="140">
        <f>'CR AP'!B312</f>
        <v>0</v>
      </c>
      <c r="F160" s="144">
        <f>'CR AP'!D312</f>
        <v>0</v>
      </c>
      <c r="G160" s="144">
        <f>'CR AP'!E312</f>
        <v>0</v>
      </c>
      <c r="H160" s="144">
        <f>'CR AP'!F312</f>
        <v>0</v>
      </c>
      <c r="I160" s="144">
        <f>'CR AP'!G312</f>
        <v>0</v>
      </c>
      <c r="J160" s="153">
        <f>'CR AP'!H312</f>
        <v>0</v>
      </c>
      <c r="K160" s="144">
        <f>'CR AP'!I312</f>
        <v>0</v>
      </c>
      <c r="L160" s="153">
        <f>'CR AP'!J312</f>
        <v>0</v>
      </c>
      <c r="M160" s="140">
        <f t="shared" si="122"/>
        <v>0</v>
      </c>
      <c r="N160" s="140">
        <f t="shared" si="123"/>
        <v>0</v>
      </c>
      <c r="O160" s="140" t="e">
        <f t="shared" si="107"/>
        <v>#N/A</v>
      </c>
      <c r="P160" s="140" t="e">
        <f t="shared" si="108"/>
        <v>#N/A</v>
      </c>
      <c r="Q160" s="153">
        <f>'CR AP'!J312</f>
        <v>0</v>
      </c>
      <c r="R160" s="140">
        <f>'CR AP'!L312</f>
        <v>0</v>
      </c>
      <c r="S160" s="140">
        <f>'CR AP'!M312</f>
        <v>0</v>
      </c>
      <c r="AA160" s="142">
        <v>712</v>
      </c>
      <c r="AB160" s="142" t="s">
        <v>1581</v>
      </c>
      <c r="AC160" s="154">
        <v>712</v>
      </c>
      <c r="AD160" s="140">
        <v>739</v>
      </c>
      <c r="AF160" s="144">
        <v>739</v>
      </c>
      <c r="AG160" s="140" t="s">
        <v>1582</v>
      </c>
      <c r="BA160" s="140">
        <f t="shared" si="109"/>
        <v>159</v>
      </c>
      <c r="BB160" s="140">
        <f t="shared" si="91"/>
        <v>0</v>
      </c>
      <c r="BC160" s="140">
        <f t="shared" si="92"/>
        <v>0</v>
      </c>
      <c r="BD160" s="140">
        <f t="shared" si="93"/>
        <v>0</v>
      </c>
      <c r="BE160" s="140">
        <f t="shared" si="94"/>
        <v>0</v>
      </c>
      <c r="BF160" s="144">
        <f t="shared" si="95"/>
        <v>0</v>
      </c>
      <c r="BG160" s="140">
        <f t="shared" si="96"/>
        <v>0</v>
      </c>
      <c r="BH160" s="140">
        <f t="shared" si="97"/>
        <v>0</v>
      </c>
      <c r="BI160" s="140">
        <f t="shared" si="98"/>
        <v>0</v>
      </c>
      <c r="BJ160" s="140">
        <f t="shared" si="99"/>
        <v>0</v>
      </c>
      <c r="BK160" s="140">
        <f t="shared" si="100"/>
        <v>0</v>
      </c>
      <c r="BL160" s="140">
        <f t="shared" si="101"/>
        <v>0</v>
      </c>
      <c r="BM160" s="140" t="e">
        <f t="shared" si="102"/>
        <v>#N/A</v>
      </c>
      <c r="BN160" s="140" t="e">
        <f t="shared" si="103"/>
        <v>#N/A</v>
      </c>
      <c r="BO160" s="140">
        <f t="shared" si="104"/>
        <v>0</v>
      </c>
      <c r="BP160" s="140">
        <f t="shared" si="105"/>
        <v>0</v>
      </c>
      <c r="BQ160" s="140">
        <f t="shared" si="106"/>
        <v>0</v>
      </c>
      <c r="CA160" s="140" t="str">
        <f t="shared" si="110"/>
        <v/>
      </c>
      <c r="CB160" s="146" t="str">
        <f t="shared" si="124"/>
        <v/>
      </c>
      <c r="CC160" s="146" t="str">
        <f t="shared" si="125"/>
        <v/>
      </c>
      <c r="CD160" s="146" t="str">
        <f t="shared" si="126"/>
        <v/>
      </c>
      <c r="CE160" s="146" t="str">
        <f t="shared" si="127"/>
        <v/>
      </c>
      <c r="CF160" s="146" t="str">
        <f t="shared" si="128"/>
        <v/>
      </c>
      <c r="CG160" s="146" t="str">
        <f t="shared" si="111"/>
        <v/>
      </c>
      <c r="CH160" s="146" t="str">
        <f t="shared" si="112"/>
        <v/>
      </c>
      <c r="CI160" s="146" t="str">
        <f t="shared" si="113"/>
        <v/>
      </c>
      <c r="CL160" s="155"/>
      <c r="CQ160" s="140">
        <v>115</v>
      </c>
      <c r="DA160" t="str">
        <f t="shared" si="129"/>
        <v/>
      </c>
      <c r="DB160" t="str">
        <f t="shared" si="114"/>
        <v/>
      </c>
      <c r="DC160" t="str">
        <f t="shared" si="115"/>
        <v/>
      </c>
      <c r="DD160" t="str">
        <f t="shared" si="116"/>
        <v/>
      </c>
      <c r="DE160" t="str">
        <f t="shared" si="117"/>
        <v/>
      </c>
      <c r="DG160" t="str">
        <f t="shared" si="118"/>
        <v/>
      </c>
      <c r="DH160" s="140" t="str">
        <f t="shared" si="90"/>
        <v/>
      </c>
      <c r="DI160" t="str">
        <f t="shared" si="130"/>
        <v/>
      </c>
      <c r="DK160" t="str">
        <f t="shared" si="119"/>
        <v/>
      </c>
      <c r="DM160" s="158"/>
      <c r="DR160">
        <f t="shared" si="131"/>
        <v>0</v>
      </c>
      <c r="DS160" t="e">
        <f t="shared" si="120"/>
        <v>#NUM!</v>
      </c>
      <c r="DT160">
        <v>159</v>
      </c>
      <c r="DV160" s="151" t="str">
        <f>IF($DK160="","",IF(VLOOKUP($DK160,'CR AP'!D$17:J$33,6,0)="",VLOOKUP($DK160,'CR AP'!D$17:J$33,4,0),VLOOKUP($DK160,'CR AP'!D$17:J$33,6,0)))</f>
        <v/>
      </c>
      <c r="DW160" s="151" t="str">
        <f>IF($DK160="","",IF(VLOOKUP($DK160,'CR AP'!D$19:M$33,9,0)="",VLOOKUP($DK160,'CR AP'!D$19:M$33,8,0),VLOOKUP($DK160,'CR AP'!D$19:M$33,9,0)))</f>
        <v/>
      </c>
      <c r="DX160" s="151" t="str">
        <f>IF('CR AP'!I165="Agrar Basis",DW160,DV160)</f>
        <v/>
      </c>
      <c r="ED160" s="151"/>
    </row>
    <row r="161" spans="1:134" x14ac:dyDescent="0.2">
      <c r="A161" s="140">
        <f t="shared" si="121"/>
        <v>1</v>
      </c>
      <c r="B161" s="140">
        <f>SUM(A$2:A161)</f>
        <v>160</v>
      </c>
      <c r="C161" s="140">
        <f t="shared" si="132"/>
        <v>160</v>
      </c>
      <c r="D161" s="140">
        <f>'CR AP'!A313</f>
        <v>0</v>
      </c>
      <c r="E161" s="140">
        <f>'CR AP'!B313</f>
        <v>0</v>
      </c>
      <c r="F161" s="144">
        <f>'CR AP'!D313</f>
        <v>0</v>
      </c>
      <c r="G161" s="144">
        <f>'CR AP'!E313</f>
        <v>0</v>
      </c>
      <c r="H161" s="144">
        <f>'CR AP'!F313</f>
        <v>0</v>
      </c>
      <c r="I161" s="144">
        <f>'CR AP'!G313</f>
        <v>0</v>
      </c>
      <c r="J161" s="153">
        <f>'CR AP'!H313</f>
        <v>0</v>
      </c>
      <c r="K161" s="144">
        <f>'CR AP'!I313</f>
        <v>0</v>
      </c>
      <c r="L161" s="153">
        <f>'CR AP'!J313</f>
        <v>0</v>
      </c>
      <c r="M161" s="140">
        <f t="shared" si="122"/>
        <v>0</v>
      </c>
      <c r="N161" s="140">
        <f t="shared" si="123"/>
        <v>0</v>
      </c>
      <c r="O161" s="140" t="e">
        <f t="shared" si="107"/>
        <v>#N/A</v>
      </c>
      <c r="P161" s="140" t="e">
        <f t="shared" si="108"/>
        <v>#N/A</v>
      </c>
      <c r="Q161" s="153">
        <f>'CR AP'!J313</f>
        <v>0</v>
      </c>
      <c r="R161" s="140">
        <f>'CR AP'!L313</f>
        <v>0</v>
      </c>
      <c r="S161" s="140">
        <f>'CR AP'!M313</f>
        <v>0</v>
      </c>
      <c r="AA161" s="142">
        <v>713</v>
      </c>
      <c r="AB161" s="142" t="s">
        <v>1583</v>
      </c>
      <c r="AC161" s="154">
        <v>713</v>
      </c>
      <c r="AD161" s="140">
        <v>770</v>
      </c>
      <c r="AF161" s="144">
        <v>770</v>
      </c>
      <c r="AG161" s="140" t="s">
        <v>138</v>
      </c>
      <c r="BA161" s="140">
        <f t="shared" si="109"/>
        <v>160</v>
      </c>
      <c r="BB161" s="140">
        <f t="shared" si="91"/>
        <v>0</v>
      </c>
      <c r="BC161" s="140">
        <f t="shared" si="92"/>
        <v>0</v>
      </c>
      <c r="BD161" s="140">
        <f t="shared" si="93"/>
        <v>0</v>
      </c>
      <c r="BE161" s="140">
        <f t="shared" si="94"/>
        <v>0</v>
      </c>
      <c r="BF161" s="144">
        <f t="shared" si="95"/>
        <v>0</v>
      </c>
      <c r="BG161" s="140">
        <f t="shared" si="96"/>
        <v>0</v>
      </c>
      <c r="BH161" s="140">
        <f t="shared" si="97"/>
        <v>0</v>
      </c>
      <c r="BI161" s="140">
        <f t="shared" si="98"/>
        <v>0</v>
      </c>
      <c r="BJ161" s="140">
        <f t="shared" si="99"/>
        <v>0</v>
      </c>
      <c r="BK161" s="140">
        <f t="shared" si="100"/>
        <v>0</v>
      </c>
      <c r="BL161" s="140">
        <f t="shared" si="101"/>
        <v>0</v>
      </c>
      <c r="BM161" s="140" t="e">
        <f t="shared" si="102"/>
        <v>#N/A</v>
      </c>
      <c r="BN161" s="140" t="e">
        <f t="shared" si="103"/>
        <v>#N/A</v>
      </c>
      <c r="BO161" s="140">
        <f t="shared" si="104"/>
        <v>0</v>
      </c>
      <c r="BP161" s="140">
        <f t="shared" si="105"/>
        <v>0</v>
      </c>
      <c r="BQ161" s="140">
        <f t="shared" si="106"/>
        <v>0</v>
      </c>
      <c r="CA161" s="140" t="str">
        <f t="shared" si="110"/>
        <v/>
      </c>
      <c r="CB161" s="146" t="str">
        <f t="shared" si="124"/>
        <v/>
      </c>
      <c r="CC161" s="146" t="str">
        <f t="shared" si="125"/>
        <v/>
      </c>
      <c r="CD161" s="146" t="str">
        <f t="shared" si="126"/>
        <v/>
      </c>
      <c r="CE161" s="146" t="str">
        <f t="shared" si="127"/>
        <v/>
      </c>
      <c r="CF161" s="146" t="str">
        <f t="shared" si="128"/>
        <v/>
      </c>
      <c r="CG161" s="146" t="str">
        <f t="shared" si="111"/>
        <v/>
      </c>
      <c r="CH161" s="146" t="str">
        <f t="shared" si="112"/>
        <v/>
      </c>
      <c r="CI161" s="146" t="str">
        <f t="shared" si="113"/>
        <v/>
      </c>
      <c r="CL161" s="155"/>
      <c r="CQ161" s="140">
        <v>114</v>
      </c>
      <c r="DA161" t="str">
        <f t="shared" si="129"/>
        <v/>
      </c>
      <c r="DB161" t="str">
        <f t="shared" si="114"/>
        <v/>
      </c>
      <c r="DC161" t="str">
        <f t="shared" si="115"/>
        <v/>
      </c>
      <c r="DD161" t="str">
        <f t="shared" si="116"/>
        <v/>
      </c>
      <c r="DE161" t="str">
        <f t="shared" si="117"/>
        <v/>
      </c>
      <c r="DG161" t="str">
        <f t="shared" si="118"/>
        <v/>
      </c>
      <c r="DH161" s="140" t="str">
        <f t="shared" si="90"/>
        <v/>
      </c>
      <c r="DI161" t="str">
        <f t="shared" si="130"/>
        <v/>
      </c>
      <c r="DK161" t="str">
        <f t="shared" si="119"/>
        <v/>
      </c>
      <c r="DM161" s="158"/>
      <c r="DR161">
        <f t="shared" si="131"/>
        <v>0</v>
      </c>
      <c r="DS161" t="e">
        <f t="shared" si="120"/>
        <v>#NUM!</v>
      </c>
      <c r="DT161">
        <v>160</v>
      </c>
      <c r="DV161" s="151" t="str">
        <f>IF($DK161="","",IF(VLOOKUP($DK161,'CR AP'!D$17:J$33,6,0)="",VLOOKUP($DK161,'CR AP'!D$17:J$33,4,0),VLOOKUP($DK161,'CR AP'!D$17:J$33,6,0)))</f>
        <v/>
      </c>
      <c r="DW161" s="151" t="str">
        <f>IF($DK161="","",IF(VLOOKUP($DK161,'CR AP'!D$19:M$33,9,0)="",VLOOKUP($DK161,'CR AP'!D$19:M$33,8,0),VLOOKUP($DK161,'CR AP'!D$19:M$33,9,0)))</f>
        <v/>
      </c>
      <c r="DX161" s="151" t="str">
        <f>IF('CR AP'!I166="Agrar Basis",DW161,DV161)</f>
        <v/>
      </c>
      <c r="ED161" s="151"/>
    </row>
    <row r="162" spans="1:134" x14ac:dyDescent="0.2">
      <c r="A162" s="140">
        <f t="shared" si="121"/>
        <v>1</v>
      </c>
      <c r="B162" s="140">
        <f>SUM(A$2:A162)</f>
        <v>161</v>
      </c>
      <c r="C162" s="140">
        <f t="shared" si="132"/>
        <v>161</v>
      </c>
      <c r="D162" s="140">
        <f>'CR AP'!A314</f>
        <v>0</v>
      </c>
      <c r="E162" s="140">
        <f>'CR AP'!B314</f>
        <v>0</v>
      </c>
      <c r="F162" s="144">
        <f>'CR AP'!D314</f>
        <v>0</v>
      </c>
      <c r="G162" s="144">
        <f>'CR AP'!E314</f>
        <v>0</v>
      </c>
      <c r="H162" s="144">
        <f>'CR AP'!F314</f>
        <v>0</v>
      </c>
      <c r="I162" s="144">
        <f>'CR AP'!G314</f>
        <v>0</v>
      </c>
      <c r="J162" s="153">
        <f>'CR AP'!H314</f>
        <v>0</v>
      </c>
      <c r="K162" s="144">
        <f>'CR AP'!I314</f>
        <v>0</v>
      </c>
      <c r="L162" s="153">
        <f>'CR AP'!J314</f>
        <v>0</v>
      </c>
      <c r="M162" s="140">
        <f t="shared" si="122"/>
        <v>0</v>
      </c>
      <c r="N162" s="140">
        <f t="shared" si="123"/>
        <v>0</v>
      </c>
      <c r="O162" s="140" t="e">
        <f t="shared" si="107"/>
        <v>#N/A</v>
      </c>
      <c r="P162" s="140" t="e">
        <f t="shared" si="108"/>
        <v>#N/A</v>
      </c>
      <c r="Q162" s="153">
        <f>'CR AP'!J314</f>
        <v>0</v>
      </c>
      <c r="R162" s="140">
        <f>'CR AP'!L314</f>
        <v>0</v>
      </c>
      <c r="S162" s="140">
        <f>'CR AP'!M314</f>
        <v>0</v>
      </c>
      <c r="AA162" s="142">
        <v>725</v>
      </c>
      <c r="AB162" s="142" t="s">
        <v>1584</v>
      </c>
      <c r="AC162" s="154">
        <v>725</v>
      </c>
      <c r="AD162" s="140">
        <v>796</v>
      </c>
      <c r="AF162" s="144">
        <v>796</v>
      </c>
      <c r="AG162" s="140" t="s">
        <v>1585</v>
      </c>
      <c r="BA162" s="140">
        <f t="shared" si="109"/>
        <v>161</v>
      </c>
      <c r="BB162" s="140">
        <f t="shared" si="91"/>
        <v>0</v>
      </c>
      <c r="BC162" s="140">
        <f t="shared" si="92"/>
        <v>0</v>
      </c>
      <c r="BD162" s="140">
        <f t="shared" si="93"/>
        <v>0</v>
      </c>
      <c r="BE162" s="140">
        <f t="shared" si="94"/>
        <v>0</v>
      </c>
      <c r="BF162" s="144">
        <f t="shared" si="95"/>
        <v>0</v>
      </c>
      <c r="BG162" s="140">
        <f t="shared" si="96"/>
        <v>0</v>
      </c>
      <c r="BH162" s="140">
        <f t="shared" si="97"/>
        <v>0</v>
      </c>
      <c r="BI162" s="140">
        <f t="shared" si="98"/>
        <v>0</v>
      </c>
      <c r="BJ162" s="140">
        <f t="shared" si="99"/>
        <v>0</v>
      </c>
      <c r="BK162" s="140">
        <f t="shared" si="100"/>
        <v>0</v>
      </c>
      <c r="BL162" s="140">
        <f t="shared" si="101"/>
        <v>0</v>
      </c>
      <c r="BM162" s="140" t="e">
        <f t="shared" si="102"/>
        <v>#N/A</v>
      </c>
      <c r="BN162" s="140" t="e">
        <f t="shared" si="103"/>
        <v>#N/A</v>
      </c>
      <c r="BO162" s="140">
        <f t="shared" si="104"/>
        <v>0</v>
      </c>
      <c r="BP162" s="140">
        <f t="shared" si="105"/>
        <v>0</v>
      </c>
      <c r="BQ162" s="140">
        <f t="shared" si="106"/>
        <v>0</v>
      </c>
      <c r="CA162" s="140" t="str">
        <f t="shared" si="110"/>
        <v/>
      </c>
      <c r="CB162" s="146" t="str">
        <f t="shared" si="124"/>
        <v/>
      </c>
      <c r="CC162" s="146" t="str">
        <f t="shared" si="125"/>
        <v/>
      </c>
      <c r="CD162" s="146" t="str">
        <f t="shared" si="126"/>
        <v/>
      </c>
      <c r="CE162" s="146" t="str">
        <f t="shared" si="127"/>
        <v/>
      </c>
      <c r="CF162" s="146" t="str">
        <f t="shared" si="128"/>
        <v/>
      </c>
      <c r="CG162" s="146" t="str">
        <f t="shared" si="111"/>
        <v/>
      </c>
      <c r="CH162" s="146" t="str">
        <f t="shared" si="112"/>
        <v/>
      </c>
      <c r="CI162" s="146" t="str">
        <f t="shared" si="113"/>
        <v/>
      </c>
      <c r="CL162" s="155"/>
      <c r="CQ162" s="140">
        <v>113</v>
      </c>
      <c r="DA162" t="str">
        <f t="shared" si="129"/>
        <v/>
      </c>
      <c r="DB162" t="str">
        <f t="shared" si="114"/>
        <v/>
      </c>
      <c r="DC162" t="str">
        <f t="shared" si="115"/>
        <v/>
      </c>
      <c r="DD162" t="str">
        <f t="shared" si="116"/>
        <v/>
      </c>
      <c r="DE162" t="str">
        <f t="shared" si="117"/>
        <v/>
      </c>
      <c r="DG162" t="str">
        <f t="shared" si="118"/>
        <v/>
      </c>
      <c r="DH162" s="140" t="str">
        <f t="shared" si="90"/>
        <v/>
      </c>
      <c r="DI162" t="str">
        <f t="shared" si="130"/>
        <v/>
      </c>
      <c r="DK162" t="str">
        <f t="shared" si="119"/>
        <v/>
      </c>
      <c r="DM162" s="158"/>
      <c r="DR162">
        <f t="shared" si="131"/>
        <v>0</v>
      </c>
      <c r="DS162" t="e">
        <f t="shared" si="120"/>
        <v>#NUM!</v>
      </c>
      <c r="DT162">
        <v>161</v>
      </c>
      <c r="DV162" s="151" t="str">
        <f>IF($DK162="","",IF(VLOOKUP($DK162,'CR AP'!D$17:J$33,6,0)="",VLOOKUP($DK162,'CR AP'!D$17:J$33,4,0),VLOOKUP($DK162,'CR AP'!D$17:J$33,6,0)))</f>
        <v/>
      </c>
      <c r="DW162" s="151" t="str">
        <f>IF($DK162="","",IF(VLOOKUP($DK162,'CR AP'!D$19:M$33,9,0)="",VLOOKUP($DK162,'CR AP'!D$19:M$33,8,0),VLOOKUP($DK162,'CR AP'!D$19:M$33,9,0)))</f>
        <v/>
      </c>
      <c r="DX162" s="151" t="str">
        <f>IF('CR AP'!I167="Agrar Basis",DW162,DV162)</f>
        <v/>
      </c>
      <c r="ED162" s="151"/>
    </row>
    <row r="163" spans="1:134" x14ac:dyDescent="0.2">
      <c r="A163" s="140">
        <f t="shared" si="121"/>
        <v>1</v>
      </c>
      <c r="B163" s="140">
        <f>SUM(A$2:A163)</f>
        <v>162</v>
      </c>
      <c r="C163" s="140">
        <f t="shared" si="132"/>
        <v>162</v>
      </c>
      <c r="D163" s="140">
        <f>'CR AP'!A315</f>
        <v>0</v>
      </c>
      <c r="E163" s="140">
        <f>'CR AP'!B315</f>
        <v>0</v>
      </c>
      <c r="F163" s="144">
        <f>'CR AP'!D315</f>
        <v>0</v>
      </c>
      <c r="G163" s="144">
        <f>'CR AP'!E315</f>
        <v>0</v>
      </c>
      <c r="H163" s="144">
        <f>'CR AP'!F315</f>
        <v>0</v>
      </c>
      <c r="I163" s="144">
        <f>'CR AP'!G315</f>
        <v>0</v>
      </c>
      <c r="J163" s="153">
        <f>'CR AP'!H315</f>
        <v>0</v>
      </c>
      <c r="K163" s="144">
        <f>'CR AP'!I315</f>
        <v>0</v>
      </c>
      <c r="L163" s="153">
        <f>'CR AP'!J315</f>
        <v>0</v>
      </c>
      <c r="M163" s="140">
        <f t="shared" si="122"/>
        <v>0</v>
      </c>
      <c r="N163" s="140">
        <f t="shared" si="123"/>
        <v>0</v>
      </c>
      <c r="O163" s="140" t="e">
        <f t="shared" si="107"/>
        <v>#N/A</v>
      </c>
      <c r="P163" s="140" t="e">
        <f t="shared" si="108"/>
        <v>#N/A</v>
      </c>
      <c r="Q163" s="153">
        <f>'CR AP'!J315</f>
        <v>0</v>
      </c>
      <c r="R163" s="140">
        <f>'CR AP'!L315</f>
        <v>0</v>
      </c>
      <c r="S163" s="140">
        <f>'CR AP'!M315</f>
        <v>0</v>
      </c>
      <c r="AA163" s="142">
        <v>726</v>
      </c>
      <c r="AB163" s="142" t="s">
        <v>1586</v>
      </c>
      <c r="AC163" s="154">
        <v>726</v>
      </c>
      <c r="AD163" s="140">
        <v>801</v>
      </c>
      <c r="AF163" s="144">
        <v>801</v>
      </c>
      <c r="AG163" s="140" t="s">
        <v>104</v>
      </c>
      <c r="BA163" s="140">
        <f t="shared" si="109"/>
        <v>162</v>
      </c>
      <c r="BB163" s="140">
        <f t="shared" si="91"/>
        <v>0</v>
      </c>
      <c r="BC163" s="140">
        <f t="shared" si="92"/>
        <v>0</v>
      </c>
      <c r="BD163" s="140">
        <f t="shared" si="93"/>
        <v>0</v>
      </c>
      <c r="BE163" s="140">
        <f t="shared" si="94"/>
        <v>0</v>
      </c>
      <c r="BF163" s="144">
        <f t="shared" si="95"/>
        <v>0</v>
      </c>
      <c r="BG163" s="140">
        <f t="shared" si="96"/>
        <v>0</v>
      </c>
      <c r="BH163" s="140">
        <f t="shared" si="97"/>
        <v>0</v>
      </c>
      <c r="BI163" s="140">
        <f t="shared" si="98"/>
        <v>0</v>
      </c>
      <c r="BJ163" s="140">
        <f t="shared" si="99"/>
        <v>0</v>
      </c>
      <c r="BK163" s="140">
        <f t="shared" si="100"/>
        <v>0</v>
      </c>
      <c r="BL163" s="140">
        <f t="shared" si="101"/>
        <v>0</v>
      </c>
      <c r="BM163" s="140" t="e">
        <f t="shared" si="102"/>
        <v>#N/A</v>
      </c>
      <c r="BN163" s="140" t="e">
        <f t="shared" si="103"/>
        <v>#N/A</v>
      </c>
      <c r="BO163" s="140">
        <f t="shared" si="104"/>
        <v>0</v>
      </c>
      <c r="BP163" s="140">
        <f t="shared" si="105"/>
        <v>0</v>
      </c>
      <c r="BQ163" s="140">
        <f t="shared" si="106"/>
        <v>0</v>
      </c>
      <c r="CA163" s="140" t="str">
        <f t="shared" si="110"/>
        <v/>
      </c>
      <c r="CB163" s="146" t="str">
        <f t="shared" si="124"/>
        <v/>
      </c>
      <c r="CC163" s="146" t="str">
        <f t="shared" si="125"/>
        <v/>
      </c>
      <c r="CD163" s="146" t="str">
        <f t="shared" si="126"/>
        <v/>
      </c>
      <c r="CE163" s="146" t="str">
        <f t="shared" si="127"/>
        <v/>
      </c>
      <c r="CF163" s="146" t="str">
        <f t="shared" si="128"/>
        <v/>
      </c>
      <c r="CG163" s="146" t="str">
        <f t="shared" si="111"/>
        <v/>
      </c>
      <c r="CH163" s="146" t="str">
        <f t="shared" si="112"/>
        <v/>
      </c>
      <c r="CI163" s="146" t="str">
        <f t="shared" si="113"/>
        <v/>
      </c>
      <c r="CL163" s="155"/>
      <c r="CQ163" s="140">
        <v>112</v>
      </c>
      <c r="DA163" t="str">
        <f t="shared" si="129"/>
        <v/>
      </c>
      <c r="DB163" t="str">
        <f t="shared" si="114"/>
        <v/>
      </c>
      <c r="DC163" t="str">
        <f t="shared" si="115"/>
        <v/>
      </c>
      <c r="DD163" t="str">
        <f t="shared" si="116"/>
        <v/>
      </c>
      <c r="DE163" t="str">
        <f t="shared" si="117"/>
        <v/>
      </c>
      <c r="DG163" t="str">
        <f t="shared" si="118"/>
        <v/>
      </c>
      <c r="DH163" s="140" t="str">
        <f t="shared" si="90"/>
        <v/>
      </c>
      <c r="DI163" t="str">
        <f t="shared" si="130"/>
        <v/>
      </c>
      <c r="DK163" t="str">
        <f t="shared" si="119"/>
        <v/>
      </c>
      <c r="DM163" s="158"/>
      <c r="DR163">
        <f t="shared" si="131"/>
        <v>0</v>
      </c>
      <c r="DS163" t="e">
        <f t="shared" si="120"/>
        <v>#NUM!</v>
      </c>
      <c r="DT163">
        <v>162</v>
      </c>
      <c r="DV163" s="151" t="str">
        <f>IF($DK163="","",IF(VLOOKUP($DK163,'CR AP'!D$17:J$33,6,0)="",VLOOKUP($DK163,'CR AP'!D$17:J$33,4,0),VLOOKUP($DK163,'CR AP'!D$17:J$33,6,0)))</f>
        <v/>
      </c>
      <c r="DW163" s="151" t="str">
        <f>IF($DK163="","",IF(VLOOKUP($DK163,'CR AP'!D$19:M$33,9,0)="",VLOOKUP($DK163,'CR AP'!D$19:M$33,8,0),VLOOKUP($DK163,'CR AP'!D$19:M$33,9,0)))</f>
        <v/>
      </c>
      <c r="DX163" s="151" t="str">
        <f>IF('CR AP'!I168="Agrar Basis",DW163,DV163)</f>
        <v/>
      </c>
      <c r="ED163" s="151"/>
    </row>
    <row r="164" spans="1:134" x14ac:dyDescent="0.2">
      <c r="A164" s="140">
        <f t="shared" si="121"/>
        <v>1</v>
      </c>
      <c r="B164" s="140">
        <f>SUM(A$2:A164)</f>
        <v>163</v>
      </c>
      <c r="C164" s="140">
        <f t="shared" si="132"/>
        <v>163</v>
      </c>
      <c r="D164" s="140">
        <f>'CR AP'!A316</f>
        <v>0</v>
      </c>
      <c r="E164" s="140">
        <f>'CR AP'!B316</f>
        <v>0</v>
      </c>
      <c r="F164" s="144">
        <f>'CR AP'!D316</f>
        <v>0</v>
      </c>
      <c r="G164" s="144">
        <f>'CR AP'!E316</f>
        <v>0</v>
      </c>
      <c r="H164" s="144">
        <f>'CR AP'!F316</f>
        <v>0</v>
      </c>
      <c r="I164" s="144">
        <f>'CR AP'!G316</f>
        <v>0</v>
      </c>
      <c r="J164" s="153">
        <f>'CR AP'!H316</f>
        <v>0</v>
      </c>
      <c r="K164" s="144">
        <f>'CR AP'!I316</f>
        <v>0</v>
      </c>
      <c r="L164" s="153">
        <f>'CR AP'!J316</f>
        <v>0</v>
      </c>
      <c r="M164" s="140">
        <f t="shared" si="122"/>
        <v>0</v>
      </c>
      <c r="N164" s="140">
        <f t="shared" si="123"/>
        <v>0</v>
      </c>
      <c r="O164" s="140" t="e">
        <f t="shared" si="107"/>
        <v>#N/A</v>
      </c>
      <c r="P164" s="140" t="e">
        <f t="shared" si="108"/>
        <v>#N/A</v>
      </c>
      <c r="Q164" s="153">
        <f>'CR AP'!J316</f>
        <v>0</v>
      </c>
      <c r="R164" s="140">
        <f>'CR AP'!L316</f>
        <v>0</v>
      </c>
      <c r="S164" s="140">
        <f>'CR AP'!M316</f>
        <v>0</v>
      </c>
      <c r="AA164" s="142">
        <v>736</v>
      </c>
      <c r="AB164" s="142" t="s">
        <v>1587</v>
      </c>
      <c r="AC164" s="154">
        <v>736</v>
      </c>
      <c r="AD164" s="140">
        <v>802</v>
      </c>
      <c r="AF164" s="144">
        <v>802</v>
      </c>
      <c r="AG164" s="140" t="s">
        <v>105</v>
      </c>
      <c r="BA164" s="140">
        <f t="shared" si="109"/>
        <v>163</v>
      </c>
      <c r="BB164" s="140">
        <f t="shared" si="91"/>
        <v>0</v>
      </c>
      <c r="BC164" s="140">
        <f t="shared" si="92"/>
        <v>0</v>
      </c>
      <c r="BD164" s="140">
        <f t="shared" si="93"/>
        <v>0</v>
      </c>
      <c r="BE164" s="140">
        <f t="shared" si="94"/>
        <v>0</v>
      </c>
      <c r="BF164" s="144">
        <f t="shared" si="95"/>
        <v>0</v>
      </c>
      <c r="BG164" s="140">
        <f t="shared" si="96"/>
        <v>0</v>
      </c>
      <c r="BH164" s="140">
        <f t="shared" si="97"/>
        <v>0</v>
      </c>
      <c r="BI164" s="140">
        <f t="shared" si="98"/>
        <v>0</v>
      </c>
      <c r="BJ164" s="140">
        <f t="shared" si="99"/>
        <v>0</v>
      </c>
      <c r="BK164" s="140">
        <f t="shared" si="100"/>
        <v>0</v>
      </c>
      <c r="BL164" s="140">
        <f t="shared" si="101"/>
        <v>0</v>
      </c>
      <c r="BM164" s="140" t="e">
        <f t="shared" si="102"/>
        <v>#N/A</v>
      </c>
      <c r="BN164" s="140" t="e">
        <f t="shared" si="103"/>
        <v>#N/A</v>
      </c>
      <c r="BO164" s="140">
        <f t="shared" si="104"/>
        <v>0</v>
      </c>
      <c r="BP164" s="140">
        <f t="shared" si="105"/>
        <v>0</v>
      </c>
      <c r="BQ164" s="140">
        <f t="shared" si="106"/>
        <v>0</v>
      </c>
      <c r="CA164" s="140" t="str">
        <f t="shared" si="110"/>
        <v/>
      </c>
      <c r="CB164" s="146" t="str">
        <f t="shared" si="124"/>
        <v/>
      </c>
      <c r="CC164" s="146" t="str">
        <f t="shared" si="125"/>
        <v/>
      </c>
      <c r="CD164" s="146" t="str">
        <f t="shared" si="126"/>
        <v/>
      </c>
      <c r="CE164" s="146" t="str">
        <f t="shared" si="127"/>
        <v/>
      </c>
      <c r="CF164" s="146" t="str">
        <f t="shared" si="128"/>
        <v/>
      </c>
      <c r="CG164" s="146" t="str">
        <f t="shared" si="111"/>
        <v/>
      </c>
      <c r="CH164" s="146" t="str">
        <f t="shared" si="112"/>
        <v/>
      </c>
      <c r="CI164" s="146" t="str">
        <f t="shared" si="113"/>
        <v/>
      </c>
      <c r="CL164" s="155"/>
      <c r="CQ164" s="140">
        <v>111</v>
      </c>
      <c r="DA164" t="str">
        <f t="shared" si="129"/>
        <v/>
      </c>
      <c r="DB164" t="str">
        <f t="shared" si="114"/>
        <v/>
      </c>
      <c r="DC164" t="str">
        <f t="shared" si="115"/>
        <v/>
      </c>
      <c r="DD164" t="str">
        <f t="shared" si="116"/>
        <v/>
      </c>
      <c r="DE164" t="str">
        <f t="shared" si="117"/>
        <v/>
      </c>
      <c r="DG164" t="str">
        <f t="shared" si="118"/>
        <v/>
      </c>
      <c r="DH164" s="140" t="str">
        <f t="shared" si="90"/>
        <v/>
      </c>
      <c r="DI164" t="str">
        <f t="shared" si="130"/>
        <v/>
      </c>
      <c r="DK164" t="str">
        <f t="shared" si="119"/>
        <v/>
      </c>
      <c r="DM164" s="158"/>
      <c r="DR164">
        <f t="shared" si="131"/>
        <v>0</v>
      </c>
      <c r="DS164" t="e">
        <f t="shared" si="120"/>
        <v>#NUM!</v>
      </c>
      <c r="DT164">
        <v>163</v>
      </c>
      <c r="DV164" s="151" t="str">
        <f>IF($DK164="","",IF(VLOOKUP($DK164,'CR AP'!D$17:J$33,6,0)="",VLOOKUP($DK164,'CR AP'!D$17:J$33,4,0),VLOOKUP($DK164,'CR AP'!D$17:J$33,6,0)))</f>
        <v/>
      </c>
      <c r="DW164" s="151" t="str">
        <f>IF($DK164="","",IF(VLOOKUP($DK164,'CR AP'!D$19:M$33,9,0)="",VLOOKUP($DK164,'CR AP'!D$19:M$33,8,0),VLOOKUP($DK164,'CR AP'!D$19:M$33,9,0)))</f>
        <v/>
      </c>
      <c r="DX164" s="151" t="str">
        <f>IF('CR AP'!I169="Agrar Basis",DW164,DV164)</f>
        <v/>
      </c>
      <c r="ED164" s="151"/>
    </row>
    <row r="165" spans="1:134" x14ac:dyDescent="0.2">
      <c r="A165" s="140">
        <f t="shared" si="121"/>
        <v>1</v>
      </c>
      <c r="B165" s="140">
        <f>SUM(A$2:A165)</f>
        <v>164</v>
      </c>
      <c r="C165" s="140">
        <f t="shared" si="132"/>
        <v>164</v>
      </c>
      <c r="D165" s="140">
        <f>'CR AP'!A317</f>
        <v>0</v>
      </c>
      <c r="E165" s="140">
        <f>'CR AP'!B317</f>
        <v>0</v>
      </c>
      <c r="F165" s="144">
        <f>'CR AP'!D317</f>
        <v>0</v>
      </c>
      <c r="G165" s="144">
        <f>'CR AP'!E317</f>
        <v>0</v>
      </c>
      <c r="H165" s="144">
        <f>'CR AP'!F317</f>
        <v>0</v>
      </c>
      <c r="I165" s="144">
        <f>'CR AP'!G317</f>
        <v>0</v>
      </c>
      <c r="J165" s="153">
        <f>'CR AP'!H317</f>
        <v>0</v>
      </c>
      <c r="K165" s="144">
        <f>'CR AP'!I317</f>
        <v>0</v>
      </c>
      <c r="L165" s="153">
        <f>'CR AP'!J317</f>
        <v>0</v>
      </c>
      <c r="M165" s="140">
        <f t="shared" si="122"/>
        <v>0</v>
      </c>
      <c r="N165" s="140">
        <f t="shared" si="123"/>
        <v>0</v>
      </c>
      <c r="O165" s="140" t="e">
        <f t="shared" si="107"/>
        <v>#N/A</v>
      </c>
      <c r="P165" s="140" t="e">
        <f t="shared" si="108"/>
        <v>#N/A</v>
      </c>
      <c r="Q165" s="153">
        <f>'CR AP'!J317</f>
        <v>0</v>
      </c>
      <c r="R165" s="140">
        <f>'CR AP'!L317</f>
        <v>0</v>
      </c>
      <c r="S165" s="140">
        <f>'CR AP'!M317</f>
        <v>0</v>
      </c>
      <c r="AA165" s="142">
        <v>737</v>
      </c>
      <c r="AB165" s="142" t="s">
        <v>1588</v>
      </c>
      <c r="AC165" s="154">
        <v>737</v>
      </c>
      <c r="AD165" s="140">
        <v>803</v>
      </c>
      <c r="AF165" s="144">
        <v>803</v>
      </c>
      <c r="AG165" s="140" t="s">
        <v>103</v>
      </c>
      <c r="BA165" s="140">
        <f t="shared" si="109"/>
        <v>164</v>
      </c>
      <c r="BB165" s="140">
        <f t="shared" si="91"/>
        <v>0</v>
      </c>
      <c r="BC165" s="140">
        <f t="shared" si="92"/>
        <v>0</v>
      </c>
      <c r="BD165" s="140">
        <f t="shared" si="93"/>
        <v>0</v>
      </c>
      <c r="BE165" s="140">
        <f t="shared" si="94"/>
        <v>0</v>
      </c>
      <c r="BF165" s="144">
        <f t="shared" si="95"/>
        <v>0</v>
      </c>
      <c r="BG165" s="140">
        <f t="shared" si="96"/>
        <v>0</v>
      </c>
      <c r="BH165" s="140">
        <f t="shared" si="97"/>
        <v>0</v>
      </c>
      <c r="BI165" s="140">
        <f t="shared" si="98"/>
        <v>0</v>
      </c>
      <c r="BJ165" s="140">
        <f t="shared" si="99"/>
        <v>0</v>
      </c>
      <c r="BK165" s="140">
        <f t="shared" si="100"/>
        <v>0</v>
      </c>
      <c r="BL165" s="140">
        <f t="shared" si="101"/>
        <v>0</v>
      </c>
      <c r="BM165" s="140" t="e">
        <f t="shared" si="102"/>
        <v>#N/A</v>
      </c>
      <c r="BN165" s="140" t="e">
        <f t="shared" si="103"/>
        <v>#N/A</v>
      </c>
      <c r="BO165" s="140">
        <f t="shared" si="104"/>
        <v>0</v>
      </c>
      <c r="BP165" s="140">
        <f t="shared" si="105"/>
        <v>0</v>
      </c>
      <c r="BQ165" s="140">
        <f t="shared" si="106"/>
        <v>0</v>
      </c>
      <c r="CA165" s="140" t="str">
        <f t="shared" si="110"/>
        <v/>
      </c>
      <c r="CB165" s="146" t="str">
        <f t="shared" si="124"/>
        <v/>
      </c>
      <c r="CC165" s="146" t="str">
        <f t="shared" si="125"/>
        <v/>
      </c>
      <c r="CD165" s="146" t="str">
        <f t="shared" si="126"/>
        <v/>
      </c>
      <c r="CE165" s="146" t="str">
        <f t="shared" si="127"/>
        <v/>
      </c>
      <c r="CF165" s="146" t="str">
        <f t="shared" si="128"/>
        <v/>
      </c>
      <c r="CG165" s="146" t="str">
        <f t="shared" si="111"/>
        <v/>
      </c>
      <c r="CH165" s="146" t="str">
        <f t="shared" si="112"/>
        <v/>
      </c>
      <c r="CI165" s="146" t="str">
        <f t="shared" si="113"/>
        <v/>
      </c>
      <c r="CL165" s="155"/>
      <c r="CQ165" s="140">
        <v>110</v>
      </c>
      <c r="DA165" t="str">
        <f t="shared" si="129"/>
        <v/>
      </c>
      <c r="DB165" t="str">
        <f t="shared" si="114"/>
        <v/>
      </c>
      <c r="DC165" t="str">
        <f t="shared" si="115"/>
        <v/>
      </c>
      <c r="DD165" t="str">
        <f t="shared" si="116"/>
        <v/>
      </c>
      <c r="DE165" t="str">
        <f t="shared" si="117"/>
        <v/>
      </c>
      <c r="DG165" t="str">
        <f t="shared" si="118"/>
        <v/>
      </c>
      <c r="DH165" s="140" t="str">
        <f t="shared" si="90"/>
        <v/>
      </c>
      <c r="DI165" t="str">
        <f t="shared" si="130"/>
        <v/>
      </c>
      <c r="DK165" t="str">
        <f t="shared" si="119"/>
        <v/>
      </c>
      <c r="DM165" s="158"/>
      <c r="DR165">
        <f t="shared" si="131"/>
        <v>0</v>
      </c>
      <c r="DS165" t="e">
        <f t="shared" si="120"/>
        <v>#NUM!</v>
      </c>
      <c r="DT165">
        <v>164</v>
      </c>
      <c r="DV165" s="151" t="str">
        <f>IF($DK165="","",IF(VLOOKUP($DK165,'CR AP'!D$17:J$33,6,0)="",VLOOKUP($DK165,'CR AP'!D$17:J$33,4,0),VLOOKUP($DK165,'CR AP'!D$17:J$33,6,0)))</f>
        <v/>
      </c>
      <c r="DW165" s="151" t="str">
        <f>IF($DK165="","",IF(VLOOKUP($DK165,'CR AP'!D$19:M$33,9,0)="",VLOOKUP($DK165,'CR AP'!D$19:M$33,8,0),VLOOKUP($DK165,'CR AP'!D$19:M$33,9,0)))</f>
        <v/>
      </c>
      <c r="DX165" s="151" t="str">
        <f>IF('CR AP'!I170="Agrar Basis",DW165,DV165)</f>
        <v/>
      </c>
      <c r="ED165" s="151"/>
    </row>
    <row r="166" spans="1:134" x14ac:dyDescent="0.2">
      <c r="A166" s="140">
        <f t="shared" si="121"/>
        <v>1</v>
      </c>
      <c r="B166" s="140">
        <f>SUM(A$2:A166)</f>
        <v>165</v>
      </c>
      <c r="C166" s="140">
        <f t="shared" si="132"/>
        <v>165</v>
      </c>
      <c r="D166" s="140">
        <f>'CR AP'!A318</f>
        <v>0</v>
      </c>
      <c r="E166" s="140">
        <f>'CR AP'!B318</f>
        <v>0</v>
      </c>
      <c r="F166" s="144">
        <f>'CR AP'!D318</f>
        <v>0</v>
      </c>
      <c r="G166" s="144">
        <f>'CR AP'!E318</f>
        <v>0</v>
      </c>
      <c r="H166" s="144">
        <f>'CR AP'!F318</f>
        <v>0</v>
      </c>
      <c r="I166" s="144">
        <f>'CR AP'!G318</f>
        <v>0</v>
      </c>
      <c r="J166" s="153">
        <f>'CR AP'!H318</f>
        <v>0</v>
      </c>
      <c r="K166" s="144">
        <f>'CR AP'!I318</f>
        <v>0</v>
      </c>
      <c r="L166" s="153">
        <f>'CR AP'!J318</f>
        <v>0</v>
      </c>
      <c r="M166" s="140">
        <f t="shared" si="122"/>
        <v>0</v>
      </c>
      <c r="N166" s="140">
        <f t="shared" si="123"/>
        <v>0</v>
      </c>
      <c r="O166" s="140" t="e">
        <f t="shared" si="107"/>
        <v>#N/A</v>
      </c>
      <c r="P166" s="140" t="e">
        <f t="shared" si="108"/>
        <v>#N/A</v>
      </c>
      <c r="Q166" s="153">
        <f>'CR AP'!J318</f>
        <v>0</v>
      </c>
      <c r="R166" s="140">
        <f>'CR AP'!L318</f>
        <v>0</v>
      </c>
      <c r="S166" s="140">
        <f>'CR AP'!M318</f>
        <v>0</v>
      </c>
      <c r="AA166" s="142">
        <v>738</v>
      </c>
      <c r="AB166" s="142" t="s">
        <v>1589</v>
      </c>
      <c r="AC166" s="154">
        <v>738</v>
      </c>
      <c r="AD166" s="140">
        <v>806</v>
      </c>
      <c r="AF166" s="144">
        <v>806</v>
      </c>
      <c r="AG166" s="140" t="s">
        <v>1590</v>
      </c>
      <c r="BA166" s="140">
        <f t="shared" si="109"/>
        <v>165</v>
      </c>
      <c r="BB166" s="140">
        <f t="shared" si="91"/>
        <v>0</v>
      </c>
      <c r="BC166" s="140">
        <f t="shared" si="92"/>
        <v>0</v>
      </c>
      <c r="BD166" s="140">
        <f t="shared" si="93"/>
        <v>0</v>
      </c>
      <c r="BE166" s="140">
        <f t="shared" si="94"/>
        <v>0</v>
      </c>
      <c r="BF166" s="144">
        <f t="shared" si="95"/>
        <v>0</v>
      </c>
      <c r="BG166" s="140">
        <f t="shared" si="96"/>
        <v>0</v>
      </c>
      <c r="BH166" s="140">
        <f t="shared" si="97"/>
        <v>0</v>
      </c>
      <c r="BI166" s="140">
        <f t="shared" si="98"/>
        <v>0</v>
      </c>
      <c r="BJ166" s="140">
        <f t="shared" si="99"/>
        <v>0</v>
      </c>
      <c r="BK166" s="140">
        <f t="shared" si="100"/>
        <v>0</v>
      </c>
      <c r="BL166" s="140">
        <f t="shared" si="101"/>
        <v>0</v>
      </c>
      <c r="BM166" s="140" t="e">
        <f t="shared" si="102"/>
        <v>#N/A</v>
      </c>
      <c r="BN166" s="140" t="e">
        <f t="shared" si="103"/>
        <v>#N/A</v>
      </c>
      <c r="BO166" s="140">
        <f t="shared" si="104"/>
        <v>0</v>
      </c>
      <c r="BP166" s="140">
        <f t="shared" si="105"/>
        <v>0</v>
      </c>
      <c r="BQ166" s="140">
        <f t="shared" si="106"/>
        <v>0</v>
      </c>
      <c r="CA166" s="140" t="str">
        <f t="shared" si="110"/>
        <v/>
      </c>
      <c r="CB166" s="146" t="str">
        <f t="shared" si="124"/>
        <v/>
      </c>
      <c r="CC166" s="146" t="str">
        <f t="shared" si="125"/>
        <v/>
      </c>
      <c r="CD166" s="146" t="str">
        <f t="shared" si="126"/>
        <v/>
      </c>
      <c r="CE166" s="146" t="str">
        <f t="shared" si="127"/>
        <v/>
      </c>
      <c r="CF166" s="146" t="str">
        <f t="shared" si="128"/>
        <v/>
      </c>
      <c r="CG166" s="146" t="str">
        <f t="shared" si="111"/>
        <v/>
      </c>
      <c r="CH166" s="146" t="str">
        <f t="shared" si="112"/>
        <v/>
      </c>
      <c r="CI166" s="146" t="str">
        <f t="shared" si="113"/>
        <v/>
      </c>
      <c r="CL166" s="155"/>
      <c r="CQ166" s="140">
        <v>109</v>
      </c>
      <c r="DA166" t="str">
        <f t="shared" si="129"/>
        <v/>
      </c>
      <c r="DB166" t="str">
        <f t="shared" si="114"/>
        <v/>
      </c>
      <c r="DC166" t="str">
        <f t="shared" si="115"/>
        <v/>
      </c>
      <c r="DD166" t="str">
        <f t="shared" si="116"/>
        <v/>
      </c>
      <c r="DE166" t="str">
        <f t="shared" si="117"/>
        <v/>
      </c>
      <c r="DG166" t="str">
        <f t="shared" si="118"/>
        <v/>
      </c>
      <c r="DH166" s="140" t="str">
        <f t="shared" si="90"/>
        <v/>
      </c>
      <c r="DI166" t="str">
        <f t="shared" si="130"/>
        <v/>
      </c>
      <c r="DK166" t="str">
        <f t="shared" si="119"/>
        <v/>
      </c>
      <c r="DM166" s="158"/>
      <c r="DR166">
        <f t="shared" si="131"/>
        <v>0</v>
      </c>
      <c r="DS166" t="e">
        <f t="shared" si="120"/>
        <v>#NUM!</v>
      </c>
      <c r="DT166">
        <v>165</v>
      </c>
      <c r="DV166" s="151" t="str">
        <f>IF($DK166="","",IF(VLOOKUP($DK166,'CR AP'!D$17:J$33,6,0)="",VLOOKUP($DK166,'CR AP'!D$17:J$33,4,0),VLOOKUP($DK166,'CR AP'!D$17:J$33,6,0)))</f>
        <v/>
      </c>
      <c r="DW166" s="151" t="str">
        <f>IF($DK166="","",IF(VLOOKUP($DK166,'CR AP'!D$19:M$33,9,0)="",VLOOKUP($DK166,'CR AP'!D$19:M$33,8,0),VLOOKUP($DK166,'CR AP'!D$19:M$33,9,0)))</f>
        <v/>
      </c>
      <c r="DX166" s="151" t="str">
        <f>IF('CR AP'!I171="Agrar Basis",DW166,DV166)</f>
        <v/>
      </c>
      <c r="ED166" s="151"/>
    </row>
    <row r="167" spans="1:134" x14ac:dyDescent="0.2">
      <c r="A167" s="140">
        <f t="shared" si="121"/>
        <v>1</v>
      </c>
      <c r="B167" s="140">
        <f>SUM(A$2:A167)</f>
        <v>166</v>
      </c>
      <c r="C167" s="140">
        <f t="shared" si="132"/>
        <v>166</v>
      </c>
      <c r="D167" s="140">
        <f>'CR AP'!A319</f>
        <v>0</v>
      </c>
      <c r="E167" s="140">
        <f>'CR AP'!B319</f>
        <v>0</v>
      </c>
      <c r="F167" s="144">
        <f>'CR AP'!D319</f>
        <v>0</v>
      </c>
      <c r="G167" s="144">
        <f>'CR AP'!E319</f>
        <v>0</v>
      </c>
      <c r="H167" s="144">
        <f>'CR AP'!F319</f>
        <v>0</v>
      </c>
      <c r="I167" s="144">
        <f>'CR AP'!G319</f>
        <v>0</v>
      </c>
      <c r="J167" s="153">
        <f>'CR AP'!H319</f>
        <v>0</v>
      </c>
      <c r="K167" s="144">
        <f>'CR AP'!I319</f>
        <v>0</v>
      </c>
      <c r="L167" s="153">
        <f>'CR AP'!J319</f>
        <v>0</v>
      </c>
      <c r="M167" s="140">
        <f t="shared" si="122"/>
        <v>0</v>
      </c>
      <c r="N167" s="140">
        <f t="shared" si="123"/>
        <v>0</v>
      </c>
      <c r="O167" s="140" t="e">
        <f t="shared" si="107"/>
        <v>#N/A</v>
      </c>
      <c r="P167" s="140" t="e">
        <f t="shared" si="108"/>
        <v>#N/A</v>
      </c>
      <c r="Q167" s="153">
        <f>'CR AP'!J319</f>
        <v>0</v>
      </c>
      <c r="R167" s="140">
        <f>'CR AP'!L319</f>
        <v>0</v>
      </c>
      <c r="S167" s="140">
        <f>'CR AP'!M319</f>
        <v>0</v>
      </c>
      <c r="AA167" s="142">
        <v>739</v>
      </c>
      <c r="AB167" s="142" t="s">
        <v>1591</v>
      </c>
      <c r="AC167" s="154">
        <v>739</v>
      </c>
      <c r="AD167" s="140">
        <v>822</v>
      </c>
      <c r="AF167" s="144">
        <v>822</v>
      </c>
      <c r="AG167" s="140" t="s">
        <v>1592</v>
      </c>
      <c r="BA167" s="140">
        <f t="shared" si="109"/>
        <v>166</v>
      </c>
      <c r="BB167" s="140">
        <f t="shared" si="91"/>
        <v>0</v>
      </c>
      <c r="BC167" s="140">
        <f t="shared" si="92"/>
        <v>0</v>
      </c>
      <c r="BD167" s="140">
        <f t="shared" si="93"/>
        <v>0</v>
      </c>
      <c r="BE167" s="140">
        <f t="shared" si="94"/>
        <v>0</v>
      </c>
      <c r="BF167" s="144">
        <f t="shared" si="95"/>
        <v>0</v>
      </c>
      <c r="BG167" s="140">
        <f t="shared" si="96"/>
        <v>0</v>
      </c>
      <c r="BH167" s="140">
        <f t="shared" si="97"/>
        <v>0</v>
      </c>
      <c r="BI167" s="140">
        <f t="shared" si="98"/>
        <v>0</v>
      </c>
      <c r="BJ167" s="140">
        <f t="shared" si="99"/>
        <v>0</v>
      </c>
      <c r="BK167" s="140">
        <f t="shared" si="100"/>
        <v>0</v>
      </c>
      <c r="BL167" s="140">
        <f t="shared" si="101"/>
        <v>0</v>
      </c>
      <c r="BM167" s="140" t="e">
        <f t="shared" si="102"/>
        <v>#N/A</v>
      </c>
      <c r="BN167" s="140" t="e">
        <f t="shared" si="103"/>
        <v>#N/A</v>
      </c>
      <c r="BO167" s="140">
        <f t="shared" si="104"/>
        <v>0</v>
      </c>
      <c r="BP167" s="140">
        <f t="shared" si="105"/>
        <v>0</v>
      </c>
      <c r="BQ167" s="140">
        <f t="shared" si="106"/>
        <v>0</v>
      </c>
      <c r="CA167" s="140" t="str">
        <f t="shared" si="110"/>
        <v/>
      </c>
      <c r="CB167" s="146" t="str">
        <f t="shared" si="124"/>
        <v/>
      </c>
      <c r="CC167" s="146" t="str">
        <f t="shared" si="125"/>
        <v/>
      </c>
      <c r="CD167" s="146" t="str">
        <f t="shared" si="126"/>
        <v/>
      </c>
      <c r="CE167" s="146" t="str">
        <f t="shared" si="127"/>
        <v/>
      </c>
      <c r="CF167" s="146" t="str">
        <f t="shared" si="128"/>
        <v/>
      </c>
      <c r="CG167" s="146" t="str">
        <f t="shared" si="111"/>
        <v/>
      </c>
      <c r="CH167" s="146" t="str">
        <f t="shared" si="112"/>
        <v/>
      </c>
      <c r="CI167" s="146" t="str">
        <f t="shared" si="113"/>
        <v/>
      </c>
      <c r="CL167" s="155"/>
      <c r="CQ167" s="140">
        <v>108</v>
      </c>
      <c r="DA167" t="str">
        <f t="shared" si="129"/>
        <v/>
      </c>
      <c r="DB167" t="str">
        <f t="shared" si="114"/>
        <v/>
      </c>
      <c r="DC167" t="str">
        <f t="shared" si="115"/>
        <v/>
      </c>
      <c r="DD167" t="str">
        <f t="shared" si="116"/>
        <v/>
      </c>
      <c r="DE167" t="str">
        <f t="shared" si="117"/>
        <v/>
      </c>
      <c r="DG167" t="str">
        <f t="shared" si="118"/>
        <v/>
      </c>
      <c r="DH167" s="140" t="str">
        <f t="shared" si="90"/>
        <v/>
      </c>
      <c r="DI167" t="str">
        <f t="shared" si="130"/>
        <v/>
      </c>
      <c r="DK167" t="str">
        <f t="shared" si="119"/>
        <v/>
      </c>
      <c r="DM167" s="158"/>
      <c r="DR167">
        <f t="shared" si="131"/>
        <v>0</v>
      </c>
      <c r="DS167" t="e">
        <f t="shared" si="120"/>
        <v>#NUM!</v>
      </c>
      <c r="DT167">
        <v>166</v>
      </c>
      <c r="DV167" s="151" t="str">
        <f>IF($DK167="","",IF(VLOOKUP($DK167,'CR AP'!D$17:J$33,6,0)="",VLOOKUP($DK167,'CR AP'!D$17:J$33,4,0),VLOOKUP($DK167,'CR AP'!D$17:J$33,6,0)))</f>
        <v/>
      </c>
      <c r="DW167" s="151" t="str">
        <f>IF($DK167="","",IF(VLOOKUP($DK167,'CR AP'!D$19:M$33,9,0)="",VLOOKUP($DK167,'CR AP'!D$19:M$33,8,0),VLOOKUP($DK167,'CR AP'!D$19:M$33,9,0)))</f>
        <v/>
      </c>
      <c r="DX167" s="151" t="str">
        <f>IF('CR AP'!I172="Agrar Basis",DW167,DV167)</f>
        <v/>
      </c>
      <c r="ED167" s="151"/>
    </row>
    <row r="168" spans="1:134" x14ac:dyDescent="0.2">
      <c r="A168" s="140">
        <f t="shared" si="121"/>
        <v>1</v>
      </c>
      <c r="B168" s="140">
        <f>SUM(A$2:A168)</f>
        <v>167</v>
      </c>
      <c r="C168" s="140">
        <f t="shared" si="132"/>
        <v>167</v>
      </c>
      <c r="D168" s="140">
        <f>'CR AP'!A320</f>
        <v>0</v>
      </c>
      <c r="E168" s="140">
        <f>'CR AP'!B320</f>
        <v>0</v>
      </c>
      <c r="F168" s="144">
        <f>'CR AP'!D320</f>
        <v>0</v>
      </c>
      <c r="G168" s="144">
        <f>'CR AP'!E320</f>
        <v>0</v>
      </c>
      <c r="H168" s="144">
        <f>'CR AP'!F320</f>
        <v>0</v>
      </c>
      <c r="I168" s="144">
        <f>'CR AP'!G320</f>
        <v>0</v>
      </c>
      <c r="J168" s="153">
        <f>'CR AP'!H320</f>
        <v>0</v>
      </c>
      <c r="K168" s="144">
        <f>'CR AP'!I320</f>
        <v>0</v>
      </c>
      <c r="L168" s="153">
        <f>'CR AP'!J320</f>
        <v>0</v>
      </c>
      <c r="M168" s="140">
        <f t="shared" si="122"/>
        <v>0</v>
      </c>
      <c r="N168" s="140">
        <f t="shared" si="123"/>
        <v>0</v>
      </c>
      <c r="O168" s="140" t="e">
        <f t="shared" si="107"/>
        <v>#N/A</v>
      </c>
      <c r="P168" s="140" t="e">
        <f t="shared" si="108"/>
        <v>#N/A</v>
      </c>
      <c r="Q168" s="153">
        <f>'CR AP'!J320</f>
        <v>0</v>
      </c>
      <c r="R168" s="140">
        <f>'CR AP'!L320</f>
        <v>0</v>
      </c>
      <c r="S168" s="140">
        <f>'CR AP'!M320</f>
        <v>0</v>
      </c>
      <c r="AA168" s="142">
        <v>770</v>
      </c>
      <c r="AB168" s="142" t="s">
        <v>1593</v>
      </c>
      <c r="AC168" s="154">
        <v>770</v>
      </c>
      <c r="AD168" s="140">
        <v>825</v>
      </c>
      <c r="AF168" s="144">
        <v>825</v>
      </c>
      <c r="AG168" s="140" t="s">
        <v>1594</v>
      </c>
      <c r="BA168" s="140">
        <f t="shared" si="109"/>
        <v>167</v>
      </c>
      <c r="BB168" s="140">
        <f t="shared" si="91"/>
        <v>0</v>
      </c>
      <c r="BC168" s="140">
        <f t="shared" si="92"/>
        <v>0</v>
      </c>
      <c r="BD168" s="140">
        <f t="shared" si="93"/>
        <v>0</v>
      </c>
      <c r="BE168" s="140">
        <f t="shared" si="94"/>
        <v>0</v>
      </c>
      <c r="BF168" s="144">
        <f t="shared" si="95"/>
        <v>0</v>
      </c>
      <c r="BG168" s="140">
        <f t="shared" si="96"/>
        <v>0</v>
      </c>
      <c r="BH168" s="140">
        <f t="shared" si="97"/>
        <v>0</v>
      </c>
      <c r="BI168" s="140">
        <f t="shared" si="98"/>
        <v>0</v>
      </c>
      <c r="BJ168" s="140">
        <f t="shared" si="99"/>
        <v>0</v>
      </c>
      <c r="BK168" s="140">
        <f t="shared" si="100"/>
        <v>0</v>
      </c>
      <c r="BL168" s="140">
        <f t="shared" si="101"/>
        <v>0</v>
      </c>
      <c r="BM168" s="140" t="e">
        <f t="shared" si="102"/>
        <v>#N/A</v>
      </c>
      <c r="BN168" s="140" t="e">
        <f t="shared" si="103"/>
        <v>#N/A</v>
      </c>
      <c r="BO168" s="140">
        <f t="shared" si="104"/>
        <v>0</v>
      </c>
      <c r="BP168" s="140">
        <f t="shared" si="105"/>
        <v>0</v>
      </c>
      <c r="BQ168" s="140">
        <f t="shared" si="106"/>
        <v>0</v>
      </c>
      <c r="CA168" s="140" t="str">
        <f t="shared" si="110"/>
        <v/>
      </c>
      <c r="CB168" s="146" t="str">
        <f t="shared" si="124"/>
        <v/>
      </c>
      <c r="CC168" s="146" t="str">
        <f t="shared" si="125"/>
        <v/>
      </c>
      <c r="CD168" s="146" t="str">
        <f t="shared" si="126"/>
        <v/>
      </c>
      <c r="CE168" s="146" t="str">
        <f t="shared" si="127"/>
        <v/>
      </c>
      <c r="CF168" s="146" t="str">
        <f t="shared" si="128"/>
        <v/>
      </c>
      <c r="CG168" s="146" t="str">
        <f t="shared" si="111"/>
        <v/>
      </c>
      <c r="CH168" s="146" t="str">
        <f t="shared" si="112"/>
        <v/>
      </c>
      <c r="CI168" s="146" t="str">
        <f t="shared" si="113"/>
        <v/>
      </c>
      <c r="CL168" s="155"/>
      <c r="CQ168" s="140">
        <v>107</v>
      </c>
      <c r="DA168" t="str">
        <f t="shared" si="129"/>
        <v/>
      </c>
      <c r="DB168" t="str">
        <f t="shared" si="114"/>
        <v/>
      </c>
      <c r="DC168" t="str">
        <f t="shared" si="115"/>
        <v/>
      </c>
      <c r="DD168" t="str">
        <f t="shared" si="116"/>
        <v/>
      </c>
      <c r="DE168" t="str">
        <f t="shared" si="117"/>
        <v/>
      </c>
      <c r="DG168" t="str">
        <f t="shared" si="118"/>
        <v/>
      </c>
      <c r="DH168" s="140" t="str">
        <f t="shared" si="90"/>
        <v/>
      </c>
      <c r="DI168" t="str">
        <f t="shared" si="130"/>
        <v/>
      </c>
      <c r="DK168" t="str">
        <f t="shared" si="119"/>
        <v/>
      </c>
      <c r="DM168" s="158"/>
      <c r="DR168">
        <f t="shared" si="131"/>
        <v>0</v>
      </c>
      <c r="DS168" t="e">
        <f t="shared" si="120"/>
        <v>#NUM!</v>
      </c>
      <c r="DT168">
        <v>167</v>
      </c>
      <c r="DV168" s="151" t="str">
        <f>IF($DK168="","",IF(VLOOKUP($DK168,'CR AP'!D$17:J$33,6,0)="",VLOOKUP($DK168,'CR AP'!D$17:J$33,4,0),VLOOKUP($DK168,'CR AP'!D$17:J$33,6,0)))</f>
        <v/>
      </c>
      <c r="DW168" s="151" t="str">
        <f>IF($DK168="","",IF(VLOOKUP($DK168,'CR AP'!D$19:M$33,9,0)="",VLOOKUP($DK168,'CR AP'!D$19:M$33,8,0),VLOOKUP($DK168,'CR AP'!D$19:M$33,9,0)))</f>
        <v/>
      </c>
      <c r="DX168" s="151" t="str">
        <f>IF('CR AP'!I173="Agrar Basis",DW168,DV168)</f>
        <v/>
      </c>
      <c r="ED168" s="151"/>
    </row>
    <row r="169" spans="1:134" x14ac:dyDescent="0.2">
      <c r="A169" s="140">
        <f t="shared" si="121"/>
        <v>1</v>
      </c>
      <c r="B169" s="140">
        <f>SUM(A$2:A169)</f>
        <v>168</v>
      </c>
      <c r="C169" s="140">
        <f t="shared" si="132"/>
        <v>168</v>
      </c>
      <c r="D169" s="140">
        <f>'CR AP'!A321</f>
        <v>0</v>
      </c>
      <c r="E169" s="140">
        <f>'CR AP'!B321</f>
        <v>0</v>
      </c>
      <c r="F169" s="144">
        <f>'CR AP'!D321</f>
        <v>0</v>
      </c>
      <c r="G169" s="144">
        <f>'CR AP'!E321</f>
        <v>0</v>
      </c>
      <c r="H169" s="144">
        <f>'CR AP'!F321</f>
        <v>0</v>
      </c>
      <c r="I169" s="144">
        <f>'CR AP'!G321</f>
        <v>0</v>
      </c>
      <c r="J169" s="153">
        <f>'CR AP'!H321</f>
        <v>0</v>
      </c>
      <c r="K169" s="144">
        <f>'CR AP'!I321</f>
        <v>0</v>
      </c>
      <c r="L169" s="153">
        <f>'CR AP'!J321</f>
        <v>0</v>
      </c>
      <c r="M169" s="140">
        <f t="shared" si="122"/>
        <v>0</v>
      </c>
      <c r="N169" s="140">
        <f t="shared" si="123"/>
        <v>0</v>
      </c>
      <c r="O169" s="140" t="e">
        <f t="shared" si="107"/>
        <v>#N/A</v>
      </c>
      <c r="P169" s="140" t="e">
        <f t="shared" si="108"/>
        <v>#N/A</v>
      </c>
      <c r="Q169" s="153">
        <f>'CR AP'!J321</f>
        <v>0</v>
      </c>
      <c r="R169" s="140">
        <f>'CR AP'!L321</f>
        <v>0</v>
      </c>
      <c r="S169" s="140">
        <f>'CR AP'!M321</f>
        <v>0</v>
      </c>
      <c r="AA169" s="142">
        <v>796</v>
      </c>
      <c r="AB169" s="142" t="s">
        <v>1595</v>
      </c>
      <c r="AC169" s="154">
        <v>796</v>
      </c>
      <c r="AD169" s="140">
        <v>833</v>
      </c>
      <c r="AF169" s="144">
        <v>833</v>
      </c>
      <c r="AG169" s="140" t="s">
        <v>1596</v>
      </c>
      <c r="BA169" s="140">
        <f t="shared" si="109"/>
        <v>168</v>
      </c>
      <c r="BB169" s="140">
        <f t="shared" si="91"/>
        <v>0</v>
      </c>
      <c r="BC169" s="140">
        <f t="shared" si="92"/>
        <v>0</v>
      </c>
      <c r="BD169" s="140">
        <f t="shared" si="93"/>
        <v>0</v>
      </c>
      <c r="BE169" s="140">
        <f t="shared" si="94"/>
        <v>0</v>
      </c>
      <c r="BF169" s="144">
        <f t="shared" si="95"/>
        <v>0</v>
      </c>
      <c r="BG169" s="140">
        <f t="shared" si="96"/>
        <v>0</v>
      </c>
      <c r="BH169" s="140">
        <f t="shared" si="97"/>
        <v>0</v>
      </c>
      <c r="BI169" s="140">
        <f t="shared" si="98"/>
        <v>0</v>
      </c>
      <c r="BJ169" s="140">
        <f t="shared" si="99"/>
        <v>0</v>
      </c>
      <c r="BK169" s="140">
        <f t="shared" si="100"/>
        <v>0</v>
      </c>
      <c r="BL169" s="140">
        <f t="shared" si="101"/>
        <v>0</v>
      </c>
      <c r="BM169" s="140" t="e">
        <f t="shared" si="102"/>
        <v>#N/A</v>
      </c>
      <c r="BN169" s="140" t="e">
        <f t="shared" si="103"/>
        <v>#N/A</v>
      </c>
      <c r="BO169" s="140">
        <f t="shared" si="104"/>
        <v>0</v>
      </c>
      <c r="BP169" s="140">
        <f t="shared" si="105"/>
        <v>0</v>
      </c>
      <c r="BQ169" s="140">
        <f t="shared" si="106"/>
        <v>0</v>
      </c>
      <c r="CA169" s="140" t="str">
        <f t="shared" si="110"/>
        <v/>
      </c>
      <c r="CB169" s="146" t="str">
        <f t="shared" si="124"/>
        <v/>
      </c>
      <c r="CC169" s="146" t="str">
        <f t="shared" si="125"/>
        <v/>
      </c>
      <c r="CD169" s="146" t="str">
        <f t="shared" si="126"/>
        <v/>
      </c>
      <c r="CE169" s="146" t="str">
        <f t="shared" si="127"/>
        <v/>
      </c>
      <c r="CF169" s="146" t="str">
        <f t="shared" si="128"/>
        <v/>
      </c>
      <c r="CG169" s="146" t="str">
        <f t="shared" si="111"/>
        <v/>
      </c>
      <c r="CH169" s="146" t="str">
        <f t="shared" si="112"/>
        <v/>
      </c>
      <c r="CI169" s="146" t="str">
        <f t="shared" si="113"/>
        <v/>
      </c>
      <c r="CL169" s="155"/>
      <c r="CQ169" s="140">
        <v>106</v>
      </c>
      <c r="DA169" t="str">
        <f t="shared" si="129"/>
        <v/>
      </c>
      <c r="DB169" t="str">
        <f t="shared" si="114"/>
        <v/>
      </c>
      <c r="DC169" t="str">
        <f t="shared" si="115"/>
        <v/>
      </c>
      <c r="DD169" t="str">
        <f t="shared" si="116"/>
        <v/>
      </c>
      <c r="DE169" t="str">
        <f t="shared" si="117"/>
        <v/>
      </c>
      <c r="DG169" t="str">
        <f t="shared" si="118"/>
        <v/>
      </c>
      <c r="DH169" s="140" t="str">
        <f t="shared" si="90"/>
        <v/>
      </c>
      <c r="DI169" t="str">
        <f t="shared" si="130"/>
        <v/>
      </c>
      <c r="DK169" t="str">
        <f t="shared" si="119"/>
        <v/>
      </c>
      <c r="DM169" s="158"/>
      <c r="DR169">
        <f t="shared" si="131"/>
        <v>0</v>
      </c>
      <c r="DS169" t="e">
        <f t="shared" si="120"/>
        <v>#NUM!</v>
      </c>
      <c r="DT169">
        <v>168</v>
      </c>
      <c r="DV169" s="151" t="str">
        <f>IF($DK169="","",IF(VLOOKUP($DK169,'CR AP'!D$17:J$33,6,0)="",VLOOKUP($DK169,'CR AP'!D$17:J$33,4,0),VLOOKUP($DK169,'CR AP'!D$17:J$33,6,0)))</f>
        <v/>
      </c>
      <c r="DW169" s="151" t="str">
        <f>IF($DK169="","",IF(VLOOKUP($DK169,'CR AP'!D$19:M$33,9,0)="",VLOOKUP($DK169,'CR AP'!D$19:M$33,8,0),VLOOKUP($DK169,'CR AP'!D$19:M$33,9,0)))</f>
        <v/>
      </c>
      <c r="DX169" s="151" t="str">
        <f>IF('CR AP'!I174="Agrar Basis",DW169,DV169)</f>
        <v/>
      </c>
      <c r="ED169" s="151"/>
    </row>
    <row r="170" spans="1:134" x14ac:dyDescent="0.2">
      <c r="A170" s="140">
        <f t="shared" si="121"/>
        <v>1</v>
      </c>
      <c r="B170" s="140">
        <f>SUM(A$2:A170)</f>
        <v>169</v>
      </c>
      <c r="C170" s="140">
        <f t="shared" si="132"/>
        <v>169</v>
      </c>
      <c r="D170" s="140">
        <f>'CR AP'!A322</f>
        <v>0</v>
      </c>
      <c r="E170" s="140">
        <f>'CR AP'!B322</f>
        <v>0</v>
      </c>
      <c r="F170" s="144">
        <f>'CR AP'!D322</f>
        <v>0</v>
      </c>
      <c r="G170" s="144">
        <f>'CR AP'!E322</f>
        <v>0</v>
      </c>
      <c r="H170" s="144">
        <f>'CR AP'!F322</f>
        <v>0</v>
      </c>
      <c r="I170" s="144">
        <f>'CR AP'!G322</f>
        <v>0</v>
      </c>
      <c r="J170" s="153">
        <f>'CR AP'!H322</f>
        <v>0</v>
      </c>
      <c r="K170" s="144">
        <f>'CR AP'!I322</f>
        <v>0</v>
      </c>
      <c r="L170" s="153">
        <f>'CR AP'!J322</f>
        <v>0</v>
      </c>
      <c r="M170" s="140">
        <f t="shared" si="122"/>
        <v>0</v>
      </c>
      <c r="N170" s="140">
        <f t="shared" si="123"/>
        <v>0</v>
      </c>
      <c r="O170" s="140" t="e">
        <f t="shared" si="107"/>
        <v>#N/A</v>
      </c>
      <c r="P170" s="140" t="e">
        <f t="shared" si="108"/>
        <v>#N/A</v>
      </c>
      <c r="Q170" s="153">
        <f>'CR AP'!J322</f>
        <v>0</v>
      </c>
      <c r="R170" s="140">
        <f>'CR AP'!L322</f>
        <v>0</v>
      </c>
      <c r="S170" s="140">
        <f>'CR AP'!M322</f>
        <v>0</v>
      </c>
      <c r="AA170" s="142">
        <v>801</v>
      </c>
      <c r="AB170" s="142" t="s">
        <v>1597</v>
      </c>
      <c r="AC170" s="154">
        <v>801</v>
      </c>
      <c r="AD170" s="140">
        <v>835</v>
      </c>
      <c r="AF170" s="144">
        <v>835</v>
      </c>
      <c r="AG170" s="140" t="s">
        <v>73</v>
      </c>
      <c r="BA170" s="140">
        <f t="shared" si="109"/>
        <v>169</v>
      </c>
      <c r="BB170" s="140">
        <f t="shared" si="91"/>
        <v>0</v>
      </c>
      <c r="BC170" s="140">
        <f t="shared" si="92"/>
        <v>0</v>
      </c>
      <c r="BD170" s="140">
        <f t="shared" si="93"/>
        <v>0</v>
      </c>
      <c r="BE170" s="140">
        <f t="shared" si="94"/>
        <v>0</v>
      </c>
      <c r="BF170" s="144">
        <f t="shared" si="95"/>
        <v>0</v>
      </c>
      <c r="BG170" s="140">
        <f t="shared" si="96"/>
        <v>0</v>
      </c>
      <c r="BH170" s="140">
        <f t="shared" si="97"/>
        <v>0</v>
      </c>
      <c r="BI170" s="140">
        <f t="shared" si="98"/>
        <v>0</v>
      </c>
      <c r="BJ170" s="140">
        <f t="shared" si="99"/>
        <v>0</v>
      </c>
      <c r="BK170" s="140">
        <f t="shared" si="100"/>
        <v>0</v>
      </c>
      <c r="BL170" s="140">
        <f t="shared" si="101"/>
        <v>0</v>
      </c>
      <c r="BM170" s="140" t="e">
        <f t="shared" si="102"/>
        <v>#N/A</v>
      </c>
      <c r="BN170" s="140" t="e">
        <f t="shared" si="103"/>
        <v>#N/A</v>
      </c>
      <c r="BO170" s="140">
        <f t="shared" si="104"/>
        <v>0</v>
      </c>
      <c r="BP170" s="140">
        <f t="shared" si="105"/>
        <v>0</v>
      </c>
      <c r="BQ170" s="140">
        <f t="shared" si="106"/>
        <v>0</v>
      </c>
      <c r="CA170" s="140" t="str">
        <f t="shared" si="110"/>
        <v/>
      </c>
      <c r="CB170" s="146" t="str">
        <f t="shared" si="124"/>
        <v/>
      </c>
      <c r="CC170" s="146" t="str">
        <f t="shared" si="125"/>
        <v/>
      </c>
      <c r="CD170" s="146" t="str">
        <f t="shared" si="126"/>
        <v/>
      </c>
      <c r="CE170" s="146" t="str">
        <f t="shared" si="127"/>
        <v/>
      </c>
      <c r="CF170" s="146" t="str">
        <f t="shared" si="128"/>
        <v/>
      </c>
      <c r="CG170" s="146" t="str">
        <f t="shared" si="111"/>
        <v/>
      </c>
      <c r="CH170" s="146" t="str">
        <f t="shared" si="112"/>
        <v/>
      </c>
      <c r="CI170" s="146" t="str">
        <f t="shared" si="113"/>
        <v/>
      </c>
      <c r="CL170" s="155"/>
      <c r="CQ170" s="140">
        <v>105</v>
      </c>
      <c r="DA170" t="str">
        <f t="shared" si="129"/>
        <v/>
      </c>
      <c r="DB170" t="str">
        <f t="shared" si="114"/>
        <v/>
      </c>
      <c r="DC170" t="str">
        <f t="shared" si="115"/>
        <v/>
      </c>
      <c r="DD170" t="str">
        <f t="shared" si="116"/>
        <v/>
      </c>
      <c r="DE170" t="str">
        <f t="shared" si="117"/>
        <v/>
      </c>
      <c r="DG170" t="str">
        <f t="shared" si="118"/>
        <v/>
      </c>
      <c r="DH170" s="140" t="str">
        <f t="shared" si="90"/>
        <v/>
      </c>
      <c r="DI170" t="str">
        <f t="shared" si="130"/>
        <v/>
      </c>
      <c r="DK170" t="str">
        <f t="shared" si="119"/>
        <v/>
      </c>
      <c r="DM170" s="158"/>
      <c r="DR170">
        <f t="shared" si="131"/>
        <v>0</v>
      </c>
      <c r="DS170" t="e">
        <f t="shared" si="120"/>
        <v>#NUM!</v>
      </c>
      <c r="DT170">
        <v>169</v>
      </c>
      <c r="DV170" s="151" t="str">
        <f>IF($DK170="","",IF(VLOOKUP($DK170,'CR AP'!D$17:J$33,6,0)="",VLOOKUP($DK170,'CR AP'!D$17:J$33,4,0),VLOOKUP($DK170,'CR AP'!D$17:J$33,6,0)))</f>
        <v/>
      </c>
      <c r="DW170" s="151" t="str">
        <f>IF($DK170="","",IF(VLOOKUP($DK170,'CR AP'!D$19:M$33,9,0)="",VLOOKUP($DK170,'CR AP'!D$19:M$33,8,0),VLOOKUP($DK170,'CR AP'!D$19:M$33,9,0)))</f>
        <v/>
      </c>
      <c r="DX170" s="151" t="str">
        <f>IF('CR AP'!I175="Agrar Basis",DW170,DV170)</f>
        <v/>
      </c>
      <c r="ED170" s="151"/>
    </row>
    <row r="171" spans="1:134" x14ac:dyDescent="0.2">
      <c r="A171" s="140">
        <f t="shared" si="121"/>
        <v>1</v>
      </c>
      <c r="B171" s="140">
        <f>SUM(A$2:A171)</f>
        <v>170</v>
      </c>
      <c r="C171" s="140">
        <f t="shared" si="132"/>
        <v>170</v>
      </c>
      <c r="D171" s="140">
        <f>'CR AP'!A323</f>
        <v>0</v>
      </c>
      <c r="E171" s="140">
        <f>'CR AP'!B323</f>
        <v>0</v>
      </c>
      <c r="F171" s="144">
        <f>'CR AP'!D323</f>
        <v>0</v>
      </c>
      <c r="G171" s="144">
        <f>'CR AP'!E323</f>
        <v>0</v>
      </c>
      <c r="H171" s="144">
        <f>'CR AP'!F323</f>
        <v>0</v>
      </c>
      <c r="I171" s="144">
        <f>'CR AP'!G323</f>
        <v>0</v>
      </c>
      <c r="J171" s="153">
        <f>'CR AP'!H323</f>
        <v>0</v>
      </c>
      <c r="K171" s="144">
        <f>'CR AP'!I323</f>
        <v>0</v>
      </c>
      <c r="L171" s="153">
        <f>'CR AP'!J323</f>
        <v>0</v>
      </c>
      <c r="M171" s="140">
        <f t="shared" si="122"/>
        <v>0</v>
      </c>
      <c r="N171" s="140">
        <f t="shared" si="123"/>
        <v>0</v>
      </c>
      <c r="O171" s="140" t="e">
        <f t="shared" si="107"/>
        <v>#N/A</v>
      </c>
      <c r="P171" s="140" t="e">
        <f t="shared" si="108"/>
        <v>#N/A</v>
      </c>
      <c r="Q171" s="153">
        <f>'CR AP'!J323</f>
        <v>0</v>
      </c>
      <c r="R171" s="140">
        <f>'CR AP'!L323</f>
        <v>0</v>
      </c>
      <c r="S171" s="140">
        <f>'CR AP'!M323</f>
        <v>0</v>
      </c>
      <c r="AA171" s="142">
        <v>802</v>
      </c>
      <c r="AB171" s="142" t="s">
        <v>1598</v>
      </c>
      <c r="AC171" s="154">
        <v>802</v>
      </c>
      <c r="AD171" s="140">
        <v>839</v>
      </c>
      <c r="AF171" s="144">
        <v>839</v>
      </c>
      <c r="AG171" s="140" t="s">
        <v>1599</v>
      </c>
      <c r="BA171" s="140">
        <f t="shared" si="109"/>
        <v>170</v>
      </c>
      <c r="BB171" s="140">
        <f t="shared" si="91"/>
        <v>0</v>
      </c>
      <c r="BC171" s="140">
        <f t="shared" si="92"/>
        <v>0</v>
      </c>
      <c r="BD171" s="140">
        <f t="shared" si="93"/>
        <v>0</v>
      </c>
      <c r="BE171" s="140">
        <f t="shared" si="94"/>
        <v>0</v>
      </c>
      <c r="BF171" s="144">
        <f t="shared" si="95"/>
        <v>0</v>
      </c>
      <c r="BG171" s="140">
        <f t="shared" si="96"/>
        <v>0</v>
      </c>
      <c r="BH171" s="140">
        <f t="shared" si="97"/>
        <v>0</v>
      </c>
      <c r="BI171" s="140">
        <f t="shared" si="98"/>
        <v>0</v>
      </c>
      <c r="BJ171" s="140">
        <f t="shared" si="99"/>
        <v>0</v>
      </c>
      <c r="BK171" s="140">
        <f t="shared" si="100"/>
        <v>0</v>
      </c>
      <c r="BL171" s="140">
        <f t="shared" si="101"/>
        <v>0</v>
      </c>
      <c r="BM171" s="140" t="e">
        <f t="shared" si="102"/>
        <v>#N/A</v>
      </c>
      <c r="BN171" s="140" t="e">
        <f t="shared" si="103"/>
        <v>#N/A</v>
      </c>
      <c r="BO171" s="140">
        <f t="shared" si="104"/>
        <v>0</v>
      </c>
      <c r="BP171" s="140">
        <f t="shared" si="105"/>
        <v>0</v>
      </c>
      <c r="BQ171" s="140">
        <f t="shared" si="106"/>
        <v>0</v>
      </c>
      <c r="CA171" s="140" t="str">
        <f t="shared" si="110"/>
        <v/>
      </c>
      <c r="CB171" s="146" t="str">
        <f t="shared" si="124"/>
        <v/>
      </c>
      <c r="CC171" s="146" t="str">
        <f t="shared" si="125"/>
        <v/>
      </c>
      <c r="CD171" s="146" t="str">
        <f t="shared" si="126"/>
        <v/>
      </c>
      <c r="CE171" s="146" t="str">
        <f t="shared" si="127"/>
        <v/>
      </c>
      <c r="CF171" s="146" t="str">
        <f t="shared" si="128"/>
        <v/>
      </c>
      <c r="CG171" s="146" t="str">
        <f t="shared" si="111"/>
        <v/>
      </c>
      <c r="CH171" s="146" t="str">
        <f t="shared" si="112"/>
        <v/>
      </c>
      <c r="CI171" s="146" t="str">
        <f t="shared" si="113"/>
        <v/>
      </c>
      <c r="CL171" s="155"/>
      <c r="CQ171" s="140">
        <v>104</v>
      </c>
      <c r="DA171" t="str">
        <f t="shared" si="129"/>
        <v/>
      </c>
      <c r="DB171" t="str">
        <f t="shared" si="114"/>
        <v/>
      </c>
      <c r="DC171" t="str">
        <f t="shared" si="115"/>
        <v/>
      </c>
      <c r="DD171" t="str">
        <f t="shared" si="116"/>
        <v/>
      </c>
      <c r="DE171" t="str">
        <f t="shared" si="117"/>
        <v/>
      </c>
      <c r="DG171" t="str">
        <f t="shared" si="118"/>
        <v/>
      </c>
      <c r="DH171" s="140" t="str">
        <f t="shared" si="90"/>
        <v/>
      </c>
      <c r="DI171" t="str">
        <f t="shared" si="130"/>
        <v/>
      </c>
      <c r="DK171" t="str">
        <f t="shared" si="119"/>
        <v/>
      </c>
      <c r="DM171" s="158"/>
      <c r="DR171">
        <f t="shared" si="131"/>
        <v>0</v>
      </c>
      <c r="DS171" t="e">
        <f t="shared" si="120"/>
        <v>#NUM!</v>
      </c>
      <c r="DT171">
        <v>170</v>
      </c>
      <c r="DV171" s="151" t="str">
        <f>IF($DK171="","",IF(VLOOKUP($DK171,'CR AP'!D$17:J$33,6,0)="",VLOOKUP($DK171,'CR AP'!D$17:J$33,4,0),VLOOKUP($DK171,'CR AP'!D$17:J$33,6,0)))</f>
        <v/>
      </c>
      <c r="DW171" s="151" t="str">
        <f>IF($DK171="","",IF(VLOOKUP($DK171,'CR AP'!D$19:M$33,9,0)="",VLOOKUP($DK171,'CR AP'!D$19:M$33,8,0),VLOOKUP($DK171,'CR AP'!D$19:M$33,9,0)))</f>
        <v/>
      </c>
      <c r="DX171" s="151" t="str">
        <f>IF('CR AP'!I176="Agrar Basis",DW171,DV171)</f>
        <v/>
      </c>
      <c r="ED171" s="151"/>
    </row>
    <row r="172" spans="1:134" x14ac:dyDescent="0.2">
      <c r="A172" s="140">
        <f t="shared" si="121"/>
        <v>1</v>
      </c>
      <c r="B172" s="140">
        <f>SUM(A$2:A172)</f>
        <v>171</v>
      </c>
      <c r="C172" s="140">
        <f t="shared" si="132"/>
        <v>171</v>
      </c>
      <c r="D172" s="140">
        <f>'CR AP'!A324</f>
        <v>0</v>
      </c>
      <c r="E172" s="140">
        <f>'CR AP'!B324</f>
        <v>0</v>
      </c>
      <c r="F172" s="144">
        <f>'CR AP'!D324</f>
        <v>0</v>
      </c>
      <c r="G172" s="144">
        <f>'CR AP'!E324</f>
        <v>0</v>
      </c>
      <c r="H172" s="144">
        <f>'CR AP'!F324</f>
        <v>0</v>
      </c>
      <c r="I172" s="144">
        <f>'CR AP'!G324</f>
        <v>0</v>
      </c>
      <c r="J172" s="153">
        <f>'CR AP'!H324</f>
        <v>0</v>
      </c>
      <c r="K172" s="144">
        <f>'CR AP'!I324</f>
        <v>0</v>
      </c>
      <c r="L172" s="153">
        <f>'CR AP'!J324</f>
        <v>0</v>
      </c>
      <c r="M172" s="140">
        <f t="shared" si="122"/>
        <v>0</v>
      </c>
      <c r="N172" s="140">
        <f t="shared" si="123"/>
        <v>0</v>
      </c>
      <c r="O172" s="140" t="e">
        <f t="shared" si="107"/>
        <v>#N/A</v>
      </c>
      <c r="P172" s="140" t="e">
        <f t="shared" si="108"/>
        <v>#N/A</v>
      </c>
      <c r="Q172" s="153">
        <f>'CR AP'!J324</f>
        <v>0</v>
      </c>
      <c r="R172" s="140">
        <f>'CR AP'!L324</f>
        <v>0</v>
      </c>
      <c r="S172" s="140">
        <f>'CR AP'!M324</f>
        <v>0</v>
      </c>
      <c r="AA172" s="142">
        <v>803</v>
      </c>
      <c r="AB172" s="142" t="s">
        <v>1600</v>
      </c>
      <c r="AC172" s="154">
        <v>803</v>
      </c>
      <c r="AD172" s="140">
        <v>840</v>
      </c>
      <c r="AF172" s="144">
        <v>840</v>
      </c>
      <c r="AG172" s="140" t="s">
        <v>1601</v>
      </c>
      <c r="BA172" s="140">
        <f t="shared" si="109"/>
        <v>171</v>
      </c>
      <c r="BB172" s="140">
        <f t="shared" si="91"/>
        <v>0</v>
      </c>
      <c r="BC172" s="140">
        <f t="shared" si="92"/>
        <v>0</v>
      </c>
      <c r="BD172" s="140">
        <f t="shared" si="93"/>
        <v>0</v>
      </c>
      <c r="BE172" s="140">
        <f t="shared" si="94"/>
        <v>0</v>
      </c>
      <c r="BF172" s="144">
        <f t="shared" si="95"/>
        <v>0</v>
      </c>
      <c r="BG172" s="140">
        <f t="shared" si="96"/>
        <v>0</v>
      </c>
      <c r="BH172" s="140">
        <f t="shared" si="97"/>
        <v>0</v>
      </c>
      <c r="BI172" s="140">
        <f t="shared" si="98"/>
        <v>0</v>
      </c>
      <c r="BJ172" s="140">
        <f t="shared" si="99"/>
        <v>0</v>
      </c>
      <c r="BK172" s="140">
        <f t="shared" si="100"/>
        <v>0</v>
      </c>
      <c r="BL172" s="140">
        <f t="shared" si="101"/>
        <v>0</v>
      </c>
      <c r="BM172" s="140" t="e">
        <f t="shared" si="102"/>
        <v>#N/A</v>
      </c>
      <c r="BN172" s="140" t="e">
        <f t="shared" si="103"/>
        <v>#N/A</v>
      </c>
      <c r="BO172" s="140">
        <f t="shared" si="104"/>
        <v>0</v>
      </c>
      <c r="BP172" s="140">
        <f t="shared" si="105"/>
        <v>0</v>
      </c>
      <c r="BQ172" s="140">
        <f t="shared" si="106"/>
        <v>0</v>
      </c>
      <c r="CA172" s="140" t="str">
        <f t="shared" si="110"/>
        <v/>
      </c>
      <c r="CB172" s="146" t="str">
        <f t="shared" si="124"/>
        <v/>
      </c>
      <c r="CC172" s="146" t="str">
        <f t="shared" si="125"/>
        <v/>
      </c>
      <c r="CD172" s="146" t="str">
        <f t="shared" si="126"/>
        <v/>
      </c>
      <c r="CE172" s="146" t="str">
        <f t="shared" si="127"/>
        <v/>
      </c>
      <c r="CF172" s="146" t="str">
        <f t="shared" si="128"/>
        <v/>
      </c>
      <c r="CG172" s="146" t="str">
        <f t="shared" si="111"/>
        <v/>
      </c>
      <c r="CH172" s="146" t="str">
        <f t="shared" si="112"/>
        <v/>
      </c>
      <c r="CI172" s="146" t="str">
        <f t="shared" si="113"/>
        <v/>
      </c>
      <c r="CL172" s="155"/>
      <c r="CQ172" s="140">
        <v>103</v>
      </c>
      <c r="DA172" t="str">
        <f t="shared" si="129"/>
        <v/>
      </c>
      <c r="DB172" t="str">
        <f t="shared" si="114"/>
        <v/>
      </c>
      <c r="DC172" t="str">
        <f t="shared" si="115"/>
        <v/>
      </c>
      <c r="DD172" t="str">
        <f t="shared" si="116"/>
        <v/>
      </c>
      <c r="DE172" t="str">
        <f t="shared" si="117"/>
        <v/>
      </c>
      <c r="DG172" t="str">
        <f t="shared" si="118"/>
        <v/>
      </c>
      <c r="DH172" s="140" t="str">
        <f t="shared" si="90"/>
        <v/>
      </c>
      <c r="DI172" t="str">
        <f t="shared" si="130"/>
        <v/>
      </c>
      <c r="DK172" t="str">
        <f t="shared" si="119"/>
        <v/>
      </c>
      <c r="DM172" s="158"/>
      <c r="DR172">
        <f t="shared" si="131"/>
        <v>0</v>
      </c>
      <c r="DS172" t="e">
        <f t="shared" si="120"/>
        <v>#NUM!</v>
      </c>
      <c r="DT172">
        <v>171</v>
      </c>
      <c r="DV172" s="151" t="str">
        <f>IF($DK172="","",IF(VLOOKUP($DK172,'CR AP'!D$17:J$33,6,0)="",VLOOKUP($DK172,'CR AP'!D$17:J$33,4,0),VLOOKUP($DK172,'CR AP'!D$17:J$33,6,0)))</f>
        <v/>
      </c>
      <c r="DW172" s="151" t="str">
        <f>IF($DK172="","",IF(VLOOKUP($DK172,'CR AP'!D$19:M$33,9,0)="",VLOOKUP($DK172,'CR AP'!D$19:M$33,8,0),VLOOKUP($DK172,'CR AP'!D$19:M$33,9,0)))</f>
        <v/>
      </c>
      <c r="DX172" s="151" t="str">
        <f>IF('CR AP'!I177="Agrar Basis",DW172,DV172)</f>
        <v/>
      </c>
      <c r="ED172" s="151"/>
    </row>
    <row r="173" spans="1:134" x14ac:dyDescent="0.2">
      <c r="A173" s="140">
        <f t="shared" si="121"/>
        <v>1</v>
      </c>
      <c r="B173" s="140">
        <f>SUM(A$2:A173)</f>
        <v>172</v>
      </c>
      <c r="C173" s="140">
        <f t="shared" si="132"/>
        <v>172</v>
      </c>
      <c r="D173" s="140">
        <f>'CR AP'!A325</f>
        <v>0</v>
      </c>
      <c r="E173" s="140">
        <f>'CR AP'!B325</f>
        <v>0</v>
      </c>
      <c r="F173" s="144">
        <f>'CR AP'!D325</f>
        <v>0</v>
      </c>
      <c r="G173" s="144">
        <f>'CR AP'!E325</f>
        <v>0</v>
      </c>
      <c r="H173" s="144">
        <f>'CR AP'!F325</f>
        <v>0</v>
      </c>
      <c r="I173" s="144">
        <f>'CR AP'!G325</f>
        <v>0</v>
      </c>
      <c r="J173" s="153">
        <f>'CR AP'!H325</f>
        <v>0</v>
      </c>
      <c r="K173" s="144">
        <f>'CR AP'!I325</f>
        <v>0</v>
      </c>
      <c r="L173" s="153">
        <f>'CR AP'!J325</f>
        <v>0</v>
      </c>
      <c r="M173" s="140">
        <f t="shared" si="122"/>
        <v>0</v>
      </c>
      <c r="N173" s="140">
        <f t="shared" si="123"/>
        <v>0</v>
      </c>
      <c r="O173" s="140" t="e">
        <f t="shared" si="107"/>
        <v>#N/A</v>
      </c>
      <c r="P173" s="140" t="e">
        <f t="shared" si="108"/>
        <v>#N/A</v>
      </c>
      <c r="Q173" s="153">
        <f>'CR AP'!J325</f>
        <v>0</v>
      </c>
      <c r="R173" s="140">
        <f>'CR AP'!L325</f>
        <v>0</v>
      </c>
      <c r="S173" s="140">
        <f>'CR AP'!M325</f>
        <v>0</v>
      </c>
      <c r="AA173" s="142">
        <v>806</v>
      </c>
      <c r="AB173" s="142" t="s">
        <v>1602</v>
      </c>
      <c r="AC173" s="154">
        <v>806</v>
      </c>
      <c r="AD173" s="140">
        <v>841</v>
      </c>
      <c r="AF173" s="144">
        <v>841</v>
      </c>
      <c r="AG173" s="140" t="s">
        <v>1603</v>
      </c>
      <c r="BA173" s="140">
        <f t="shared" si="109"/>
        <v>172</v>
      </c>
      <c r="BB173" s="140">
        <f t="shared" si="91"/>
        <v>0</v>
      </c>
      <c r="BC173" s="140">
        <f t="shared" si="92"/>
        <v>0</v>
      </c>
      <c r="BD173" s="140">
        <f t="shared" si="93"/>
        <v>0</v>
      </c>
      <c r="BE173" s="140">
        <f t="shared" si="94"/>
        <v>0</v>
      </c>
      <c r="BF173" s="144">
        <f t="shared" si="95"/>
        <v>0</v>
      </c>
      <c r="BG173" s="140">
        <f t="shared" si="96"/>
        <v>0</v>
      </c>
      <c r="BH173" s="140">
        <f t="shared" si="97"/>
        <v>0</v>
      </c>
      <c r="BI173" s="140">
        <f t="shared" si="98"/>
        <v>0</v>
      </c>
      <c r="BJ173" s="140">
        <f t="shared" si="99"/>
        <v>0</v>
      </c>
      <c r="BK173" s="140">
        <f t="shared" si="100"/>
        <v>0</v>
      </c>
      <c r="BL173" s="140">
        <f t="shared" si="101"/>
        <v>0</v>
      </c>
      <c r="BM173" s="140" t="e">
        <f t="shared" si="102"/>
        <v>#N/A</v>
      </c>
      <c r="BN173" s="140" t="e">
        <f t="shared" si="103"/>
        <v>#N/A</v>
      </c>
      <c r="BO173" s="140">
        <f t="shared" si="104"/>
        <v>0</v>
      </c>
      <c r="BP173" s="140">
        <f t="shared" si="105"/>
        <v>0</v>
      </c>
      <c r="BQ173" s="140">
        <f t="shared" si="106"/>
        <v>0</v>
      </c>
      <c r="CA173" s="140" t="str">
        <f t="shared" si="110"/>
        <v/>
      </c>
      <c r="CB173" s="146" t="str">
        <f t="shared" si="124"/>
        <v/>
      </c>
      <c r="CC173" s="146" t="str">
        <f t="shared" si="125"/>
        <v/>
      </c>
      <c r="CD173" s="146" t="str">
        <f t="shared" si="126"/>
        <v/>
      </c>
      <c r="CE173" s="146" t="str">
        <f t="shared" si="127"/>
        <v/>
      </c>
      <c r="CF173" s="146" t="str">
        <f t="shared" si="128"/>
        <v/>
      </c>
      <c r="CG173" s="146" t="str">
        <f t="shared" si="111"/>
        <v/>
      </c>
      <c r="CH173" s="146" t="str">
        <f t="shared" si="112"/>
        <v/>
      </c>
      <c r="CI173" s="146" t="str">
        <f t="shared" si="113"/>
        <v/>
      </c>
      <c r="CL173" s="155"/>
      <c r="CQ173" s="140">
        <v>102</v>
      </c>
      <c r="DA173" t="str">
        <f t="shared" si="129"/>
        <v/>
      </c>
      <c r="DB173" t="str">
        <f t="shared" si="114"/>
        <v/>
      </c>
      <c r="DC173" t="str">
        <f t="shared" si="115"/>
        <v/>
      </c>
      <c r="DD173" t="str">
        <f t="shared" si="116"/>
        <v/>
      </c>
      <c r="DE173" t="str">
        <f t="shared" si="117"/>
        <v/>
      </c>
      <c r="DG173" t="str">
        <f t="shared" si="118"/>
        <v/>
      </c>
      <c r="DH173" s="140" t="str">
        <f t="shared" si="90"/>
        <v/>
      </c>
      <c r="DI173" t="str">
        <f t="shared" si="130"/>
        <v/>
      </c>
      <c r="DK173" t="str">
        <f t="shared" si="119"/>
        <v/>
      </c>
      <c r="DM173" s="158"/>
      <c r="DR173">
        <f t="shared" si="131"/>
        <v>0</v>
      </c>
      <c r="DS173" t="e">
        <f t="shared" si="120"/>
        <v>#NUM!</v>
      </c>
      <c r="DT173">
        <v>172</v>
      </c>
      <c r="DV173" s="151" t="str">
        <f>IF($DK173="","",IF(VLOOKUP($DK173,'CR AP'!D$17:J$33,6,0)="",VLOOKUP($DK173,'CR AP'!D$17:J$33,4,0),VLOOKUP($DK173,'CR AP'!D$17:J$33,6,0)))</f>
        <v/>
      </c>
      <c r="DW173" s="151" t="str">
        <f>IF($DK173="","",IF(VLOOKUP($DK173,'CR AP'!D$19:M$33,9,0)="",VLOOKUP($DK173,'CR AP'!D$19:M$33,8,0),VLOOKUP($DK173,'CR AP'!D$19:M$33,9,0)))</f>
        <v/>
      </c>
      <c r="DX173" s="151" t="str">
        <f>IF('CR AP'!I178="Agrar Basis",DW173,DV173)</f>
        <v/>
      </c>
      <c r="ED173" s="151"/>
    </row>
    <row r="174" spans="1:134" x14ac:dyDescent="0.2">
      <c r="A174" s="140">
        <f t="shared" si="121"/>
        <v>1</v>
      </c>
      <c r="B174" s="140">
        <f>SUM(A$2:A174)</f>
        <v>173</v>
      </c>
      <c r="C174" s="140">
        <f t="shared" si="132"/>
        <v>173</v>
      </c>
      <c r="D174" s="140">
        <f>'CR AP'!A326</f>
        <v>0</v>
      </c>
      <c r="E174" s="140">
        <f>'CR AP'!B326</f>
        <v>0</v>
      </c>
      <c r="F174" s="144">
        <f>'CR AP'!D326</f>
        <v>0</v>
      </c>
      <c r="G174" s="144">
        <f>'CR AP'!E326</f>
        <v>0</v>
      </c>
      <c r="H174" s="144">
        <f>'CR AP'!F326</f>
        <v>0</v>
      </c>
      <c r="I174" s="144">
        <f>'CR AP'!G326</f>
        <v>0</v>
      </c>
      <c r="J174" s="153">
        <f>'CR AP'!H326</f>
        <v>0</v>
      </c>
      <c r="K174" s="144">
        <f>'CR AP'!I326</f>
        <v>0</v>
      </c>
      <c r="L174" s="153">
        <f>'CR AP'!J326</f>
        <v>0</v>
      </c>
      <c r="M174" s="140">
        <f t="shared" si="122"/>
        <v>0</v>
      </c>
      <c r="N174" s="140">
        <f t="shared" si="123"/>
        <v>0</v>
      </c>
      <c r="O174" s="140" t="e">
        <f t="shared" si="107"/>
        <v>#N/A</v>
      </c>
      <c r="P174" s="140" t="e">
        <f t="shared" si="108"/>
        <v>#N/A</v>
      </c>
      <c r="Q174" s="153">
        <f>'CR AP'!J326</f>
        <v>0</v>
      </c>
      <c r="R174" s="140">
        <f>'CR AP'!L326</f>
        <v>0</v>
      </c>
      <c r="S174" s="140">
        <f>'CR AP'!M326</f>
        <v>0</v>
      </c>
      <c r="AA174" s="142">
        <v>822</v>
      </c>
      <c r="AB174" s="142" t="s">
        <v>1604</v>
      </c>
      <c r="AC174" s="154">
        <v>822</v>
      </c>
      <c r="AD174" s="140">
        <v>842</v>
      </c>
      <c r="AF174" s="144">
        <v>842</v>
      </c>
      <c r="AG174" s="140" t="s">
        <v>1605</v>
      </c>
      <c r="BA174" s="140">
        <f t="shared" si="109"/>
        <v>173</v>
      </c>
      <c r="BB174" s="140">
        <f t="shared" si="91"/>
        <v>0</v>
      </c>
      <c r="BC174" s="140">
        <f t="shared" si="92"/>
        <v>0</v>
      </c>
      <c r="BD174" s="140">
        <f t="shared" si="93"/>
        <v>0</v>
      </c>
      <c r="BE174" s="140">
        <f t="shared" si="94"/>
        <v>0</v>
      </c>
      <c r="BF174" s="144">
        <f t="shared" si="95"/>
        <v>0</v>
      </c>
      <c r="BG174" s="140">
        <f t="shared" si="96"/>
        <v>0</v>
      </c>
      <c r="BH174" s="140">
        <f t="shared" si="97"/>
        <v>0</v>
      </c>
      <c r="BI174" s="140">
        <f t="shared" si="98"/>
        <v>0</v>
      </c>
      <c r="BJ174" s="140">
        <f t="shared" si="99"/>
        <v>0</v>
      </c>
      <c r="BK174" s="140">
        <f t="shared" si="100"/>
        <v>0</v>
      </c>
      <c r="BL174" s="140">
        <f t="shared" si="101"/>
        <v>0</v>
      </c>
      <c r="BM174" s="140" t="e">
        <f t="shared" si="102"/>
        <v>#N/A</v>
      </c>
      <c r="BN174" s="140" t="e">
        <f t="shared" si="103"/>
        <v>#N/A</v>
      </c>
      <c r="BO174" s="140">
        <f t="shared" si="104"/>
        <v>0</v>
      </c>
      <c r="BP174" s="140">
        <f t="shared" si="105"/>
        <v>0</v>
      </c>
      <c r="BQ174" s="140">
        <f t="shared" si="106"/>
        <v>0</v>
      </c>
      <c r="CA174" s="140" t="str">
        <f t="shared" si="110"/>
        <v/>
      </c>
      <c r="CB174" s="146" t="str">
        <f t="shared" si="124"/>
        <v/>
      </c>
      <c r="CC174" s="146" t="str">
        <f t="shared" si="125"/>
        <v/>
      </c>
      <c r="CD174" s="146" t="str">
        <f t="shared" si="126"/>
        <v/>
      </c>
      <c r="CE174" s="146" t="str">
        <f t="shared" si="127"/>
        <v/>
      </c>
      <c r="CF174" s="146" t="str">
        <f t="shared" si="128"/>
        <v/>
      </c>
      <c r="CG174" s="146" t="str">
        <f t="shared" si="111"/>
        <v/>
      </c>
      <c r="CH174" s="146" t="str">
        <f t="shared" si="112"/>
        <v/>
      </c>
      <c r="CI174" s="146" t="str">
        <f t="shared" si="113"/>
        <v/>
      </c>
      <c r="CL174" s="155"/>
      <c r="CQ174" s="140">
        <v>101</v>
      </c>
      <c r="DA174" t="str">
        <f t="shared" si="129"/>
        <v/>
      </c>
      <c r="DB174" t="str">
        <f t="shared" si="114"/>
        <v/>
      </c>
      <c r="DC174" t="str">
        <f t="shared" si="115"/>
        <v/>
      </c>
      <c r="DD174" t="str">
        <f t="shared" si="116"/>
        <v/>
      </c>
      <c r="DE174" t="str">
        <f t="shared" si="117"/>
        <v/>
      </c>
      <c r="DG174" t="str">
        <f t="shared" si="118"/>
        <v/>
      </c>
      <c r="DH174" s="140" t="str">
        <f t="shared" si="90"/>
        <v/>
      </c>
      <c r="DI174" t="str">
        <f t="shared" si="130"/>
        <v/>
      </c>
      <c r="DK174" t="str">
        <f t="shared" si="119"/>
        <v/>
      </c>
      <c r="DM174" s="158"/>
      <c r="DR174">
        <f t="shared" si="131"/>
        <v>0</v>
      </c>
      <c r="DS174" t="e">
        <f t="shared" si="120"/>
        <v>#NUM!</v>
      </c>
      <c r="DT174">
        <v>173</v>
      </c>
      <c r="DV174" s="151" t="str">
        <f>IF($DK174="","",IF(VLOOKUP($DK174,'CR AP'!D$17:J$33,6,0)="",VLOOKUP($DK174,'CR AP'!D$17:J$33,4,0),VLOOKUP($DK174,'CR AP'!D$17:J$33,6,0)))</f>
        <v/>
      </c>
      <c r="DW174" s="151" t="str">
        <f>IF($DK174="","",IF(VLOOKUP($DK174,'CR AP'!D$19:M$33,9,0)="",VLOOKUP($DK174,'CR AP'!D$19:M$33,8,0),VLOOKUP($DK174,'CR AP'!D$19:M$33,9,0)))</f>
        <v/>
      </c>
      <c r="DX174" s="151" t="str">
        <f>IF('CR AP'!I179="Agrar Basis",DW174,DV174)</f>
        <v/>
      </c>
      <c r="ED174" s="151"/>
    </row>
    <row r="175" spans="1:134" x14ac:dyDescent="0.2">
      <c r="A175" s="140">
        <f t="shared" si="121"/>
        <v>1</v>
      </c>
      <c r="B175" s="140">
        <f>SUM(A$2:A175)</f>
        <v>174</v>
      </c>
      <c r="C175" s="140">
        <f t="shared" si="132"/>
        <v>174</v>
      </c>
      <c r="D175" s="140">
        <f>'CR AP'!A327</f>
        <v>0</v>
      </c>
      <c r="E175" s="140">
        <f>'CR AP'!B327</f>
        <v>0</v>
      </c>
      <c r="F175" s="144">
        <f>'CR AP'!D327</f>
        <v>0</v>
      </c>
      <c r="G175" s="144">
        <f>'CR AP'!E327</f>
        <v>0</v>
      </c>
      <c r="H175" s="144">
        <f>'CR AP'!F327</f>
        <v>0</v>
      </c>
      <c r="I175" s="144">
        <f>'CR AP'!G327</f>
        <v>0</v>
      </c>
      <c r="J175" s="153">
        <f>'CR AP'!H327</f>
        <v>0</v>
      </c>
      <c r="K175" s="144">
        <f>'CR AP'!I327</f>
        <v>0</v>
      </c>
      <c r="L175" s="153">
        <f>'CR AP'!J327</f>
        <v>0</v>
      </c>
      <c r="M175" s="140">
        <f t="shared" si="122"/>
        <v>0</v>
      </c>
      <c r="N175" s="140">
        <f t="shared" si="123"/>
        <v>0</v>
      </c>
      <c r="O175" s="140" t="e">
        <f t="shared" si="107"/>
        <v>#N/A</v>
      </c>
      <c r="P175" s="140" t="e">
        <f t="shared" si="108"/>
        <v>#N/A</v>
      </c>
      <c r="Q175" s="153">
        <f>'CR AP'!J327</f>
        <v>0</v>
      </c>
      <c r="R175" s="140">
        <f>'CR AP'!L327</f>
        <v>0</v>
      </c>
      <c r="S175" s="140">
        <f>'CR AP'!M327</f>
        <v>0</v>
      </c>
      <c r="AA175" s="142">
        <v>825</v>
      </c>
      <c r="AB175" s="142" t="s">
        <v>1606</v>
      </c>
      <c r="AC175" s="154">
        <v>825</v>
      </c>
      <c r="AD175" s="140">
        <v>843</v>
      </c>
      <c r="AF175" s="144">
        <v>843</v>
      </c>
      <c r="AG175" s="140" t="s">
        <v>1607</v>
      </c>
      <c r="BA175" s="140">
        <f t="shared" si="109"/>
        <v>174</v>
      </c>
      <c r="BB175" s="140">
        <f t="shared" si="91"/>
        <v>0</v>
      </c>
      <c r="BC175" s="140">
        <f t="shared" si="92"/>
        <v>0</v>
      </c>
      <c r="BD175" s="140">
        <f t="shared" si="93"/>
        <v>0</v>
      </c>
      <c r="BE175" s="140">
        <f t="shared" si="94"/>
        <v>0</v>
      </c>
      <c r="BF175" s="144">
        <f t="shared" si="95"/>
        <v>0</v>
      </c>
      <c r="BG175" s="140">
        <f t="shared" si="96"/>
        <v>0</v>
      </c>
      <c r="BH175" s="140">
        <f t="shared" si="97"/>
        <v>0</v>
      </c>
      <c r="BI175" s="140">
        <f t="shared" si="98"/>
        <v>0</v>
      </c>
      <c r="BJ175" s="140">
        <f t="shared" si="99"/>
        <v>0</v>
      </c>
      <c r="BK175" s="140">
        <f t="shared" si="100"/>
        <v>0</v>
      </c>
      <c r="BL175" s="140">
        <f t="shared" si="101"/>
        <v>0</v>
      </c>
      <c r="BM175" s="140" t="e">
        <f t="shared" si="102"/>
        <v>#N/A</v>
      </c>
      <c r="BN175" s="140" t="e">
        <f t="shared" si="103"/>
        <v>#N/A</v>
      </c>
      <c r="BO175" s="140">
        <f t="shared" si="104"/>
        <v>0</v>
      </c>
      <c r="BP175" s="140">
        <f t="shared" si="105"/>
        <v>0</v>
      </c>
      <c r="BQ175" s="140">
        <f t="shared" si="106"/>
        <v>0</v>
      </c>
      <c r="CA175" s="140" t="str">
        <f t="shared" si="110"/>
        <v/>
      </c>
      <c r="CB175" s="146" t="str">
        <f t="shared" si="124"/>
        <v/>
      </c>
      <c r="CC175" s="146" t="str">
        <f t="shared" si="125"/>
        <v/>
      </c>
      <c r="CD175" s="146" t="str">
        <f t="shared" si="126"/>
        <v/>
      </c>
      <c r="CE175" s="146" t="str">
        <f t="shared" si="127"/>
        <v/>
      </c>
      <c r="CF175" s="146" t="str">
        <f t="shared" si="128"/>
        <v/>
      </c>
      <c r="CG175" s="146" t="str">
        <f t="shared" si="111"/>
        <v/>
      </c>
      <c r="CH175" s="146" t="str">
        <f t="shared" si="112"/>
        <v/>
      </c>
      <c r="CI175" s="146" t="str">
        <f t="shared" si="113"/>
        <v/>
      </c>
      <c r="CL175" s="155"/>
      <c r="CQ175" s="140">
        <v>100</v>
      </c>
      <c r="DA175" t="str">
        <f t="shared" si="129"/>
        <v/>
      </c>
      <c r="DB175" t="str">
        <f t="shared" si="114"/>
        <v/>
      </c>
      <c r="DC175" t="str">
        <f t="shared" si="115"/>
        <v/>
      </c>
      <c r="DD175" t="str">
        <f t="shared" si="116"/>
        <v/>
      </c>
      <c r="DE175" t="str">
        <f t="shared" si="117"/>
        <v/>
      </c>
      <c r="DG175" t="str">
        <f t="shared" si="118"/>
        <v/>
      </c>
      <c r="DH175" s="140" t="str">
        <f t="shared" si="90"/>
        <v/>
      </c>
      <c r="DI175" t="str">
        <f t="shared" si="130"/>
        <v/>
      </c>
      <c r="DK175" t="str">
        <f t="shared" si="119"/>
        <v/>
      </c>
      <c r="DM175" s="158"/>
      <c r="DR175">
        <f t="shared" si="131"/>
        <v>0</v>
      </c>
      <c r="DS175" t="e">
        <f t="shared" si="120"/>
        <v>#NUM!</v>
      </c>
      <c r="DT175">
        <v>174</v>
      </c>
      <c r="DV175" s="151" t="str">
        <f>IF($DK175="","",IF(VLOOKUP($DK175,'CR AP'!D$17:J$33,6,0)="",VLOOKUP($DK175,'CR AP'!D$17:J$33,4,0),VLOOKUP($DK175,'CR AP'!D$17:J$33,6,0)))</f>
        <v/>
      </c>
      <c r="DW175" s="151" t="str">
        <f>IF($DK175="","",IF(VLOOKUP($DK175,'CR AP'!D$19:M$33,9,0)="",VLOOKUP($DK175,'CR AP'!D$19:M$33,8,0),VLOOKUP($DK175,'CR AP'!D$19:M$33,9,0)))</f>
        <v/>
      </c>
      <c r="DX175" s="151" t="str">
        <f>IF('CR AP'!I180="Agrar Basis",DW175,DV175)</f>
        <v/>
      </c>
      <c r="ED175" s="151"/>
    </row>
    <row r="176" spans="1:134" x14ac:dyDescent="0.2">
      <c r="A176" s="140">
        <f t="shared" si="121"/>
        <v>1</v>
      </c>
      <c r="B176" s="140">
        <f>SUM(A$2:A176)</f>
        <v>175</v>
      </c>
      <c r="C176" s="140">
        <f t="shared" si="132"/>
        <v>175</v>
      </c>
      <c r="D176" s="140">
        <f>'CR AP'!A328</f>
        <v>0</v>
      </c>
      <c r="E176" s="140">
        <f>'CR AP'!B328</f>
        <v>0</v>
      </c>
      <c r="F176" s="144">
        <f>'CR AP'!D328</f>
        <v>0</v>
      </c>
      <c r="G176" s="144">
        <f>'CR AP'!E328</f>
        <v>0</v>
      </c>
      <c r="H176" s="144">
        <f>'CR AP'!F328</f>
        <v>0</v>
      </c>
      <c r="I176" s="144">
        <f>'CR AP'!G328</f>
        <v>0</v>
      </c>
      <c r="J176" s="153">
        <f>'CR AP'!H328</f>
        <v>0</v>
      </c>
      <c r="K176" s="144">
        <f>'CR AP'!I328</f>
        <v>0</v>
      </c>
      <c r="L176" s="153">
        <f>'CR AP'!J328</f>
        <v>0</v>
      </c>
      <c r="M176" s="140">
        <f t="shared" si="122"/>
        <v>0</v>
      </c>
      <c r="N176" s="140">
        <f t="shared" si="123"/>
        <v>0</v>
      </c>
      <c r="O176" s="140" t="e">
        <f t="shared" si="107"/>
        <v>#N/A</v>
      </c>
      <c r="P176" s="140" t="e">
        <f t="shared" si="108"/>
        <v>#N/A</v>
      </c>
      <c r="Q176" s="153">
        <f>'CR AP'!J328</f>
        <v>0</v>
      </c>
      <c r="R176" s="140">
        <f>'CR AP'!L328</f>
        <v>0</v>
      </c>
      <c r="S176" s="140">
        <f>'CR AP'!M328</f>
        <v>0</v>
      </c>
      <c r="AA176" s="142">
        <v>833</v>
      </c>
      <c r="AB176" s="142" t="s">
        <v>1608</v>
      </c>
      <c r="AC176" s="154">
        <v>833</v>
      </c>
      <c r="AD176" s="140">
        <v>844</v>
      </c>
      <c r="AF176" s="144">
        <v>844</v>
      </c>
      <c r="AG176" s="140" t="s">
        <v>1609</v>
      </c>
      <c r="BA176" s="140">
        <f t="shared" si="109"/>
        <v>175</v>
      </c>
      <c r="BB176" s="140">
        <f t="shared" si="91"/>
        <v>0</v>
      </c>
      <c r="BC176" s="140">
        <f t="shared" si="92"/>
        <v>0</v>
      </c>
      <c r="BD176" s="140">
        <f t="shared" si="93"/>
        <v>0</v>
      </c>
      <c r="BE176" s="140">
        <f t="shared" si="94"/>
        <v>0</v>
      </c>
      <c r="BF176" s="144">
        <f t="shared" si="95"/>
        <v>0</v>
      </c>
      <c r="BG176" s="140">
        <f t="shared" si="96"/>
        <v>0</v>
      </c>
      <c r="BH176" s="140">
        <f t="shared" si="97"/>
        <v>0</v>
      </c>
      <c r="BI176" s="140">
        <f t="shared" si="98"/>
        <v>0</v>
      </c>
      <c r="BJ176" s="140">
        <f t="shared" si="99"/>
        <v>0</v>
      </c>
      <c r="BK176" s="140">
        <f t="shared" si="100"/>
        <v>0</v>
      </c>
      <c r="BL176" s="140">
        <f t="shared" si="101"/>
        <v>0</v>
      </c>
      <c r="BM176" s="140" t="e">
        <f t="shared" si="102"/>
        <v>#N/A</v>
      </c>
      <c r="BN176" s="140" t="e">
        <f t="shared" si="103"/>
        <v>#N/A</v>
      </c>
      <c r="BO176" s="140">
        <f t="shared" si="104"/>
        <v>0</v>
      </c>
      <c r="BP176" s="140">
        <f t="shared" si="105"/>
        <v>0</v>
      </c>
      <c r="BQ176" s="140">
        <f t="shared" si="106"/>
        <v>0</v>
      </c>
      <c r="CA176" s="140" t="str">
        <f t="shared" si="110"/>
        <v/>
      </c>
      <c r="CB176" s="146" t="str">
        <f t="shared" si="124"/>
        <v/>
      </c>
      <c r="CC176" s="146" t="str">
        <f t="shared" si="125"/>
        <v/>
      </c>
      <c r="CD176" s="146" t="str">
        <f t="shared" si="126"/>
        <v/>
      </c>
      <c r="CE176" s="146" t="str">
        <f t="shared" si="127"/>
        <v/>
      </c>
      <c r="CF176" s="146" t="str">
        <f t="shared" si="128"/>
        <v/>
      </c>
      <c r="CG176" s="146" t="str">
        <f t="shared" si="111"/>
        <v/>
      </c>
      <c r="CH176" s="146" t="str">
        <f t="shared" si="112"/>
        <v/>
      </c>
      <c r="CI176" s="146" t="str">
        <f t="shared" si="113"/>
        <v/>
      </c>
      <c r="CL176" s="155"/>
      <c r="CQ176" s="140">
        <v>99</v>
      </c>
      <c r="DA176" t="str">
        <f t="shared" si="129"/>
        <v/>
      </c>
      <c r="DB176" t="str">
        <f t="shared" si="114"/>
        <v/>
      </c>
      <c r="DC176" t="str">
        <f t="shared" si="115"/>
        <v/>
      </c>
      <c r="DD176" t="str">
        <f t="shared" si="116"/>
        <v/>
      </c>
      <c r="DE176" t="str">
        <f t="shared" si="117"/>
        <v/>
      </c>
      <c r="DG176" t="str">
        <f t="shared" si="118"/>
        <v/>
      </c>
      <c r="DH176" s="140" t="str">
        <f t="shared" si="90"/>
        <v/>
      </c>
      <c r="DI176" t="str">
        <f t="shared" si="130"/>
        <v/>
      </c>
      <c r="DK176" t="str">
        <f t="shared" si="119"/>
        <v/>
      </c>
      <c r="DM176" s="158"/>
      <c r="DR176">
        <f t="shared" si="131"/>
        <v>0</v>
      </c>
      <c r="DS176" t="e">
        <f t="shared" si="120"/>
        <v>#NUM!</v>
      </c>
      <c r="DT176">
        <v>175</v>
      </c>
      <c r="DV176" s="151" t="str">
        <f>IF($DK176="","",IF(VLOOKUP($DK176,'CR AP'!D$17:J$33,6,0)="",VLOOKUP($DK176,'CR AP'!D$17:J$33,4,0),VLOOKUP($DK176,'CR AP'!D$17:J$33,6,0)))</f>
        <v/>
      </c>
      <c r="DW176" s="151" t="str">
        <f>IF($DK176="","",IF(VLOOKUP($DK176,'CR AP'!D$19:M$33,9,0)="",VLOOKUP($DK176,'CR AP'!D$19:M$33,8,0),VLOOKUP($DK176,'CR AP'!D$19:M$33,9,0)))</f>
        <v/>
      </c>
      <c r="DX176" s="151" t="str">
        <f>IF('CR AP'!I181="Agrar Basis",DW176,DV176)</f>
        <v/>
      </c>
      <c r="ED176" s="151"/>
    </row>
    <row r="177" spans="1:134" x14ac:dyDescent="0.2">
      <c r="A177" s="140">
        <f t="shared" si="121"/>
        <v>1</v>
      </c>
      <c r="B177" s="140">
        <f>SUM(A$2:A177)</f>
        <v>176</v>
      </c>
      <c r="C177" s="140">
        <f t="shared" si="132"/>
        <v>176</v>
      </c>
      <c r="D177" s="140">
        <f>'CR AP'!A329</f>
        <v>0</v>
      </c>
      <c r="E177" s="140">
        <f>'CR AP'!B329</f>
        <v>0</v>
      </c>
      <c r="F177" s="144">
        <f>'CR AP'!D329</f>
        <v>0</v>
      </c>
      <c r="G177" s="144">
        <f>'CR AP'!E329</f>
        <v>0</v>
      </c>
      <c r="H177" s="144">
        <f>'CR AP'!F329</f>
        <v>0</v>
      </c>
      <c r="I177" s="144">
        <f>'CR AP'!G329</f>
        <v>0</v>
      </c>
      <c r="J177" s="153">
        <f>'CR AP'!H329</f>
        <v>0</v>
      </c>
      <c r="K177" s="144">
        <f>'CR AP'!I329</f>
        <v>0</v>
      </c>
      <c r="L177" s="153">
        <f>'CR AP'!J329</f>
        <v>0</v>
      </c>
      <c r="M177" s="140">
        <f t="shared" si="122"/>
        <v>0</v>
      </c>
      <c r="N177" s="140">
        <f t="shared" si="123"/>
        <v>0</v>
      </c>
      <c r="O177" s="140" t="e">
        <f t="shared" si="107"/>
        <v>#N/A</v>
      </c>
      <c r="P177" s="140" t="e">
        <f t="shared" si="108"/>
        <v>#N/A</v>
      </c>
      <c r="Q177" s="153">
        <f>'CR AP'!J329</f>
        <v>0</v>
      </c>
      <c r="R177" s="140">
        <f>'CR AP'!L329</f>
        <v>0</v>
      </c>
      <c r="S177" s="140">
        <f>'CR AP'!M329</f>
        <v>0</v>
      </c>
      <c r="AA177" s="142">
        <v>835</v>
      </c>
      <c r="AB177" s="142" t="s">
        <v>73</v>
      </c>
      <c r="AC177" s="154">
        <v>835</v>
      </c>
      <c r="AD177" s="140">
        <v>845</v>
      </c>
      <c r="AF177" s="144">
        <v>845</v>
      </c>
      <c r="AG177" s="140" t="s">
        <v>42</v>
      </c>
      <c r="BA177" s="140">
        <f t="shared" si="109"/>
        <v>176</v>
      </c>
      <c r="BB177" s="140">
        <f t="shared" si="91"/>
        <v>0</v>
      </c>
      <c r="BC177" s="140">
        <f t="shared" si="92"/>
        <v>0</v>
      </c>
      <c r="BD177" s="140">
        <f t="shared" si="93"/>
        <v>0</v>
      </c>
      <c r="BE177" s="140">
        <f t="shared" si="94"/>
        <v>0</v>
      </c>
      <c r="BF177" s="144">
        <f t="shared" si="95"/>
        <v>0</v>
      </c>
      <c r="BG177" s="140">
        <f t="shared" si="96"/>
        <v>0</v>
      </c>
      <c r="BH177" s="140">
        <f t="shared" si="97"/>
        <v>0</v>
      </c>
      <c r="BI177" s="140">
        <f t="shared" si="98"/>
        <v>0</v>
      </c>
      <c r="BJ177" s="140">
        <f t="shared" si="99"/>
        <v>0</v>
      </c>
      <c r="BK177" s="140">
        <f t="shared" si="100"/>
        <v>0</v>
      </c>
      <c r="BL177" s="140">
        <f t="shared" si="101"/>
        <v>0</v>
      </c>
      <c r="BM177" s="140" t="e">
        <f t="shared" si="102"/>
        <v>#N/A</v>
      </c>
      <c r="BN177" s="140" t="e">
        <f t="shared" si="103"/>
        <v>#N/A</v>
      </c>
      <c r="BO177" s="140">
        <f t="shared" si="104"/>
        <v>0</v>
      </c>
      <c r="BP177" s="140">
        <f t="shared" si="105"/>
        <v>0</v>
      </c>
      <c r="BQ177" s="140">
        <f t="shared" si="106"/>
        <v>0</v>
      </c>
      <c r="CA177" s="140" t="str">
        <f t="shared" si="110"/>
        <v/>
      </c>
      <c r="CB177" s="146" t="str">
        <f t="shared" si="124"/>
        <v/>
      </c>
      <c r="CC177" s="146" t="str">
        <f t="shared" si="125"/>
        <v/>
      </c>
      <c r="CD177" s="146" t="str">
        <f t="shared" si="126"/>
        <v/>
      </c>
      <c r="CE177" s="146" t="str">
        <f t="shared" si="127"/>
        <v/>
      </c>
      <c r="CF177" s="146" t="str">
        <f t="shared" si="128"/>
        <v/>
      </c>
      <c r="CG177" s="146" t="str">
        <f t="shared" si="111"/>
        <v/>
      </c>
      <c r="CH177" s="146" t="str">
        <f t="shared" si="112"/>
        <v/>
      </c>
      <c r="CI177" s="146" t="str">
        <f t="shared" si="113"/>
        <v/>
      </c>
      <c r="CL177" s="155"/>
      <c r="CQ177" s="140">
        <v>98</v>
      </c>
      <c r="DA177" t="str">
        <f t="shared" si="129"/>
        <v/>
      </c>
      <c r="DB177" t="str">
        <f t="shared" si="114"/>
        <v/>
      </c>
      <c r="DC177" t="str">
        <f t="shared" si="115"/>
        <v/>
      </c>
      <c r="DD177" t="str">
        <f t="shared" si="116"/>
        <v/>
      </c>
      <c r="DE177" t="str">
        <f t="shared" si="117"/>
        <v/>
      </c>
      <c r="DG177" t="str">
        <f t="shared" si="118"/>
        <v/>
      </c>
      <c r="DH177" s="140" t="str">
        <f t="shared" si="90"/>
        <v/>
      </c>
      <c r="DI177" t="str">
        <f t="shared" si="130"/>
        <v/>
      </c>
      <c r="DK177" t="str">
        <f t="shared" si="119"/>
        <v/>
      </c>
      <c r="DM177" s="158"/>
      <c r="DR177">
        <f t="shared" si="131"/>
        <v>0</v>
      </c>
      <c r="DS177" t="e">
        <f t="shared" si="120"/>
        <v>#NUM!</v>
      </c>
      <c r="DT177">
        <v>176</v>
      </c>
      <c r="DV177" s="151" t="str">
        <f>IF($DK177="","",IF(VLOOKUP($DK177,'CR AP'!D$17:J$33,6,0)="",VLOOKUP($DK177,'CR AP'!D$17:J$33,4,0),VLOOKUP($DK177,'CR AP'!D$17:J$33,6,0)))</f>
        <v/>
      </c>
      <c r="DW177" s="151" t="str">
        <f>IF($DK177="","",IF(VLOOKUP($DK177,'CR AP'!D$19:M$33,9,0)="",VLOOKUP($DK177,'CR AP'!D$19:M$33,8,0),VLOOKUP($DK177,'CR AP'!D$19:M$33,9,0)))</f>
        <v/>
      </c>
      <c r="DX177" s="151" t="str">
        <f>IF('CR AP'!I182="Agrar Basis",DW177,DV177)</f>
        <v/>
      </c>
      <c r="ED177" s="151"/>
    </row>
    <row r="178" spans="1:134" x14ac:dyDescent="0.2">
      <c r="A178" s="140">
        <f t="shared" si="121"/>
        <v>1</v>
      </c>
      <c r="B178" s="140">
        <f>SUM(A$2:A178)</f>
        <v>177</v>
      </c>
      <c r="C178" s="140">
        <f t="shared" si="132"/>
        <v>177</v>
      </c>
      <c r="D178" s="140">
        <f>'CR AP'!A330</f>
        <v>0</v>
      </c>
      <c r="E178" s="140">
        <f>'CR AP'!B330</f>
        <v>0</v>
      </c>
      <c r="F178" s="144">
        <f>'CR AP'!D330</f>
        <v>0</v>
      </c>
      <c r="G178" s="144">
        <f>'CR AP'!E330</f>
        <v>0</v>
      </c>
      <c r="H178" s="144">
        <f>'CR AP'!F330</f>
        <v>0</v>
      </c>
      <c r="I178" s="144">
        <f>'CR AP'!G330</f>
        <v>0</v>
      </c>
      <c r="J178" s="153">
        <f>'CR AP'!H330</f>
        <v>0</v>
      </c>
      <c r="K178" s="144">
        <f>'CR AP'!I330</f>
        <v>0</v>
      </c>
      <c r="L178" s="153">
        <f>'CR AP'!J330</f>
        <v>0</v>
      </c>
      <c r="M178" s="140">
        <f t="shared" si="122"/>
        <v>0</v>
      </c>
      <c r="N178" s="140">
        <f t="shared" si="123"/>
        <v>0</v>
      </c>
      <c r="O178" s="140" t="e">
        <f t="shared" si="107"/>
        <v>#N/A</v>
      </c>
      <c r="P178" s="140" t="e">
        <f t="shared" si="108"/>
        <v>#N/A</v>
      </c>
      <c r="Q178" s="153">
        <f>'CR AP'!J330</f>
        <v>0</v>
      </c>
      <c r="R178" s="140">
        <f>'CR AP'!L330</f>
        <v>0</v>
      </c>
      <c r="S178" s="140">
        <f>'CR AP'!M330</f>
        <v>0</v>
      </c>
      <c r="AA178" s="142">
        <v>839</v>
      </c>
      <c r="AB178" s="142" t="s">
        <v>1610</v>
      </c>
      <c r="AC178" s="154">
        <v>839</v>
      </c>
      <c r="AD178" s="140">
        <v>846</v>
      </c>
      <c r="AF178" s="144">
        <v>846</v>
      </c>
      <c r="AG178" s="140" t="s">
        <v>129</v>
      </c>
      <c r="BA178" s="140">
        <f t="shared" si="109"/>
        <v>177</v>
      </c>
      <c r="BB178" s="140">
        <f t="shared" si="91"/>
        <v>0</v>
      </c>
      <c r="BC178" s="140">
        <f t="shared" si="92"/>
        <v>0</v>
      </c>
      <c r="BD178" s="140">
        <f t="shared" si="93"/>
        <v>0</v>
      </c>
      <c r="BE178" s="140">
        <f t="shared" si="94"/>
        <v>0</v>
      </c>
      <c r="BF178" s="144">
        <f t="shared" si="95"/>
        <v>0</v>
      </c>
      <c r="BG178" s="140">
        <f t="shared" si="96"/>
        <v>0</v>
      </c>
      <c r="BH178" s="140">
        <f t="shared" si="97"/>
        <v>0</v>
      </c>
      <c r="BI178" s="140">
        <f t="shared" si="98"/>
        <v>0</v>
      </c>
      <c r="BJ178" s="140">
        <f t="shared" si="99"/>
        <v>0</v>
      </c>
      <c r="BK178" s="140">
        <f t="shared" si="100"/>
        <v>0</v>
      </c>
      <c r="BL178" s="140">
        <f t="shared" si="101"/>
        <v>0</v>
      </c>
      <c r="BM178" s="140" t="e">
        <f t="shared" si="102"/>
        <v>#N/A</v>
      </c>
      <c r="BN178" s="140" t="e">
        <f t="shared" si="103"/>
        <v>#N/A</v>
      </c>
      <c r="BO178" s="140">
        <f t="shared" si="104"/>
        <v>0</v>
      </c>
      <c r="BP178" s="140">
        <f t="shared" si="105"/>
        <v>0</v>
      </c>
      <c r="BQ178" s="140">
        <f t="shared" si="106"/>
        <v>0</v>
      </c>
      <c r="CA178" s="140" t="str">
        <f t="shared" si="110"/>
        <v/>
      </c>
      <c r="CB178" s="146" t="str">
        <f t="shared" si="124"/>
        <v/>
      </c>
      <c r="CC178" s="146" t="str">
        <f t="shared" si="125"/>
        <v/>
      </c>
      <c r="CD178" s="146" t="str">
        <f t="shared" si="126"/>
        <v/>
      </c>
      <c r="CE178" s="146" t="str">
        <f t="shared" si="127"/>
        <v/>
      </c>
      <c r="CF178" s="146" t="str">
        <f t="shared" si="128"/>
        <v/>
      </c>
      <c r="CG178" s="146" t="str">
        <f t="shared" si="111"/>
        <v/>
      </c>
      <c r="CH178" s="146" t="str">
        <f t="shared" si="112"/>
        <v/>
      </c>
      <c r="CI178" s="146" t="str">
        <f t="shared" si="113"/>
        <v/>
      </c>
      <c r="CL178" s="155"/>
      <c r="CQ178" s="140">
        <v>97</v>
      </c>
      <c r="DA178" t="str">
        <f t="shared" si="129"/>
        <v/>
      </c>
      <c r="DB178" t="str">
        <f t="shared" si="114"/>
        <v/>
      </c>
      <c r="DC178" t="str">
        <f t="shared" si="115"/>
        <v/>
      </c>
      <c r="DD178" t="str">
        <f t="shared" si="116"/>
        <v/>
      </c>
      <c r="DE178" t="str">
        <f t="shared" si="117"/>
        <v/>
      </c>
      <c r="DG178" t="str">
        <f t="shared" si="118"/>
        <v/>
      </c>
      <c r="DH178" s="140" t="str">
        <f t="shared" si="90"/>
        <v/>
      </c>
      <c r="DI178" t="str">
        <f t="shared" si="130"/>
        <v/>
      </c>
      <c r="DK178" t="str">
        <f t="shared" si="119"/>
        <v/>
      </c>
      <c r="DM178" s="158"/>
      <c r="DR178">
        <f t="shared" si="131"/>
        <v>0</v>
      </c>
      <c r="DS178" t="e">
        <f t="shared" si="120"/>
        <v>#NUM!</v>
      </c>
      <c r="DT178">
        <v>177</v>
      </c>
      <c r="DV178" s="151" t="str">
        <f>IF($DK178="","",IF(VLOOKUP($DK178,'CR AP'!D$17:J$33,6,0)="",VLOOKUP($DK178,'CR AP'!D$17:J$33,4,0),VLOOKUP($DK178,'CR AP'!D$17:J$33,6,0)))</f>
        <v/>
      </c>
      <c r="DW178" s="151" t="str">
        <f>IF($DK178="","",IF(VLOOKUP($DK178,'CR AP'!D$19:M$33,9,0)="",VLOOKUP($DK178,'CR AP'!D$19:M$33,8,0),VLOOKUP($DK178,'CR AP'!D$19:M$33,9,0)))</f>
        <v/>
      </c>
      <c r="DX178" s="151" t="str">
        <f>IF('CR AP'!I183="Agrar Basis",DW178,DV178)</f>
        <v/>
      </c>
      <c r="ED178" s="151"/>
    </row>
    <row r="179" spans="1:134" x14ac:dyDescent="0.2">
      <c r="A179" s="140">
        <f t="shared" si="121"/>
        <v>1</v>
      </c>
      <c r="B179" s="140">
        <f>SUM(A$2:A179)</f>
        <v>178</v>
      </c>
      <c r="C179" s="140">
        <f t="shared" si="132"/>
        <v>178</v>
      </c>
      <c r="D179" s="140">
        <f>'CR AP'!A331</f>
        <v>0</v>
      </c>
      <c r="E179" s="140">
        <f>'CR AP'!B331</f>
        <v>0</v>
      </c>
      <c r="F179" s="144">
        <f>'CR AP'!D331</f>
        <v>0</v>
      </c>
      <c r="G179" s="144">
        <f>'CR AP'!E331</f>
        <v>0</v>
      </c>
      <c r="H179" s="144">
        <f>'CR AP'!F331</f>
        <v>0</v>
      </c>
      <c r="I179" s="144">
        <f>'CR AP'!G331</f>
        <v>0</v>
      </c>
      <c r="J179" s="153">
        <f>'CR AP'!H331</f>
        <v>0</v>
      </c>
      <c r="K179" s="144">
        <f>'CR AP'!I331</f>
        <v>0</v>
      </c>
      <c r="L179" s="153">
        <f>'CR AP'!J331</f>
        <v>0</v>
      </c>
      <c r="M179" s="140">
        <f t="shared" si="122"/>
        <v>0</v>
      </c>
      <c r="N179" s="140">
        <f t="shared" si="123"/>
        <v>0</v>
      </c>
      <c r="O179" s="140" t="e">
        <f t="shared" si="107"/>
        <v>#N/A</v>
      </c>
      <c r="P179" s="140" t="e">
        <f t="shared" si="108"/>
        <v>#N/A</v>
      </c>
      <c r="Q179" s="153">
        <f>'CR AP'!J331</f>
        <v>0</v>
      </c>
      <c r="R179" s="140">
        <f>'CR AP'!L331</f>
        <v>0</v>
      </c>
      <c r="S179" s="140">
        <f>'CR AP'!M331</f>
        <v>0</v>
      </c>
      <c r="AA179" s="142">
        <v>840</v>
      </c>
      <c r="AB179" s="142" t="s">
        <v>1611</v>
      </c>
      <c r="AC179" s="154">
        <v>840</v>
      </c>
      <c r="AD179" s="140">
        <v>847</v>
      </c>
      <c r="AF179" s="144">
        <v>847</v>
      </c>
      <c r="AG179" s="140" t="s">
        <v>1612</v>
      </c>
      <c r="BA179" s="140">
        <f t="shared" si="109"/>
        <v>178</v>
      </c>
      <c r="BB179" s="140">
        <f t="shared" si="91"/>
        <v>0</v>
      </c>
      <c r="BC179" s="140">
        <f t="shared" si="92"/>
        <v>0</v>
      </c>
      <c r="BD179" s="140">
        <f t="shared" si="93"/>
        <v>0</v>
      </c>
      <c r="BE179" s="140">
        <f t="shared" si="94"/>
        <v>0</v>
      </c>
      <c r="BF179" s="144">
        <f t="shared" si="95"/>
        <v>0</v>
      </c>
      <c r="BG179" s="140">
        <f t="shared" si="96"/>
        <v>0</v>
      </c>
      <c r="BH179" s="140">
        <f t="shared" si="97"/>
        <v>0</v>
      </c>
      <c r="BI179" s="140">
        <f t="shared" si="98"/>
        <v>0</v>
      </c>
      <c r="BJ179" s="140">
        <f t="shared" si="99"/>
        <v>0</v>
      </c>
      <c r="BK179" s="140">
        <f t="shared" si="100"/>
        <v>0</v>
      </c>
      <c r="BL179" s="140">
        <f t="shared" si="101"/>
        <v>0</v>
      </c>
      <c r="BM179" s="140" t="e">
        <f t="shared" si="102"/>
        <v>#N/A</v>
      </c>
      <c r="BN179" s="140" t="e">
        <f t="shared" si="103"/>
        <v>#N/A</v>
      </c>
      <c r="BO179" s="140">
        <f t="shared" si="104"/>
        <v>0</v>
      </c>
      <c r="BP179" s="140">
        <f t="shared" si="105"/>
        <v>0</v>
      </c>
      <c r="BQ179" s="140">
        <f t="shared" si="106"/>
        <v>0</v>
      </c>
      <c r="CA179" s="140" t="str">
        <f t="shared" si="110"/>
        <v/>
      </c>
      <c r="CB179" s="146" t="str">
        <f t="shared" si="124"/>
        <v/>
      </c>
      <c r="CC179" s="146" t="str">
        <f t="shared" si="125"/>
        <v/>
      </c>
      <c r="CD179" s="146" t="str">
        <f t="shared" si="126"/>
        <v/>
      </c>
      <c r="CE179" s="146" t="str">
        <f t="shared" si="127"/>
        <v/>
      </c>
      <c r="CF179" s="146" t="str">
        <f t="shared" si="128"/>
        <v/>
      </c>
      <c r="CG179" s="146" t="str">
        <f t="shared" si="111"/>
        <v/>
      </c>
      <c r="CH179" s="146" t="str">
        <f t="shared" si="112"/>
        <v/>
      </c>
      <c r="CI179" s="146" t="str">
        <f t="shared" si="113"/>
        <v/>
      </c>
      <c r="CL179" s="155"/>
      <c r="CQ179" s="140">
        <v>96</v>
      </c>
      <c r="DA179" t="str">
        <f t="shared" si="129"/>
        <v/>
      </c>
      <c r="DB179" t="str">
        <f t="shared" si="114"/>
        <v/>
      </c>
      <c r="DC179" t="str">
        <f t="shared" si="115"/>
        <v/>
      </c>
      <c r="DD179" t="str">
        <f t="shared" si="116"/>
        <v/>
      </c>
      <c r="DE179" t="str">
        <f t="shared" si="117"/>
        <v/>
      </c>
      <c r="DG179" t="str">
        <f t="shared" si="118"/>
        <v/>
      </c>
      <c r="DH179" s="140" t="str">
        <f t="shared" si="90"/>
        <v/>
      </c>
      <c r="DI179" t="str">
        <f t="shared" si="130"/>
        <v/>
      </c>
      <c r="DK179" t="str">
        <f t="shared" si="119"/>
        <v/>
      </c>
      <c r="DM179" s="158"/>
      <c r="DR179">
        <f t="shared" si="131"/>
        <v>0</v>
      </c>
      <c r="DS179" t="e">
        <f t="shared" si="120"/>
        <v>#NUM!</v>
      </c>
      <c r="DT179">
        <v>178</v>
      </c>
      <c r="DV179" s="151" t="str">
        <f>IF($DK179="","",IF(VLOOKUP($DK179,'CR AP'!D$17:J$33,6,0)="",VLOOKUP($DK179,'CR AP'!D$17:J$33,4,0),VLOOKUP($DK179,'CR AP'!D$17:J$33,6,0)))</f>
        <v/>
      </c>
      <c r="DW179" s="151" t="str">
        <f>IF($DK179="","",IF(VLOOKUP($DK179,'CR AP'!D$19:M$33,9,0)="",VLOOKUP($DK179,'CR AP'!D$19:M$33,8,0),VLOOKUP($DK179,'CR AP'!D$19:M$33,9,0)))</f>
        <v/>
      </c>
      <c r="DX179" s="151" t="str">
        <f>IF('CR AP'!I184="Agrar Basis",DW179,DV179)</f>
        <v/>
      </c>
      <c r="ED179" s="151"/>
    </row>
    <row r="180" spans="1:134" x14ac:dyDescent="0.2">
      <c r="A180" s="140">
        <f t="shared" si="121"/>
        <v>1</v>
      </c>
      <c r="B180" s="140">
        <f>SUM(A$2:A180)</f>
        <v>179</v>
      </c>
      <c r="C180" s="140">
        <f t="shared" si="132"/>
        <v>179</v>
      </c>
      <c r="D180" s="140">
        <f>'CR AP'!A332</f>
        <v>0</v>
      </c>
      <c r="E180" s="140">
        <f>'CR AP'!B332</f>
        <v>0</v>
      </c>
      <c r="F180" s="144">
        <f>'CR AP'!D332</f>
        <v>0</v>
      </c>
      <c r="G180" s="144">
        <f>'CR AP'!E332</f>
        <v>0</v>
      </c>
      <c r="H180" s="144">
        <f>'CR AP'!F332</f>
        <v>0</v>
      </c>
      <c r="I180" s="144">
        <f>'CR AP'!G332</f>
        <v>0</v>
      </c>
      <c r="J180" s="153">
        <f>'CR AP'!H332</f>
        <v>0</v>
      </c>
      <c r="K180" s="144">
        <f>'CR AP'!I332</f>
        <v>0</v>
      </c>
      <c r="L180" s="153">
        <f>'CR AP'!J332</f>
        <v>0</v>
      </c>
      <c r="M180" s="140">
        <f t="shared" si="122"/>
        <v>0</v>
      </c>
      <c r="N180" s="140">
        <f t="shared" si="123"/>
        <v>0</v>
      </c>
      <c r="O180" s="140" t="e">
        <f t="shared" si="107"/>
        <v>#N/A</v>
      </c>
      <c r="P180" s="140" t="e">
        <f t="shared" si="108"/>
        <v>#N/A</v>
      </c>
      <c r="Q180" s="153">
        <f>'CR AP'!J332</f>
        <v>0</v>
      </c>
      <c r="R180" s="140">
        <f>'CR AP'!L332</f>
        <v>0</v>
      </c>
      <c r="S180" s="140">
        <f>'CR AP'!M332</f>
        <v>0</v>
      </c>
      <c r="AA180" s="142">
        <v>841</v>
      </c>
      <c r="AB180" s="142" t="s">
        <v>1613</v>
      </c>
      <c r="AC180" s="154">
        <v>841</v>
      </c>
      <c r="AD180" s="140">
        <v>848</v>
      </c>
      <c r="AF180" s="144">
        <v>848</v>
      </c>
      <c r="AG180" s="140" t="s">
        <v>44</v>
      </c>
      <c r="BA180" s="140">
        <f t="shared" si="109"/>
        <v>179</v>
      </c>
      <c r="BB180" s="140">
        <f t="shared" si="91"/>
        <v>0</v>
      </c>
      <c r="BC180" s="140">
        <f t="shared" si="92"/>
        <v>0</v>
      </c>
      <c r="BD180" s="140">
        <f t="shared" si="93"/>
        <v>0</v>
      </c>
      <c r="BE180" s="140">
        <f t="shared" si="94"/>
        <v>0</v>
      </c>
      <c r="BF180" s="144">
        <f t="shared" si="95"/>
        <v>0</v>
      </c>
      <c r="BG180" s="140">
        <f t="shared" si="96"/>
        <v>0</v>
      </c>
      <c r="BH180" s="140">
        <f t="shared" si="97"/>
        <v>0</v>
      </c>
      <c r="BI180" s="140">
        <f t="shared" si="98"/>
        <v>0</v>
      </c>
      <c r="BJ180" s="140">
        <f t="shared" si="99"/>
        <v>0</v>
      </c>
      <c r="BK180" s="140">
        <f t="shared" si="100"/>
        <v>0</v>
      </c>
      <c r="BL180" s="140">
        <f t="shared" si="101"/>
        <v>0</v>
      </c>
      <c r="BM180" s="140" t="e">
        <f t="shared" si="102"/>
        <v>#N/A</v>
      </c>
      <c r="BN180" s="140" t="e">
        <f t="shared" si="103"/>
        <v>#N/A</v>
      </c>
      <c r="BO180" s="140">
        <f t="shared" si="104"/>
        <v>0</v>
      </c>
      <c r="BP180" s="140">
        <f t="shared" si="105"/>
        <v>0</v>
      </c>
      <c r="BQ180" s="140">
        <f t="shared" si="106"/>
        <v>0</v>
      </c>
      <c r="CA180" s="140" t="str">
        <f t="shared" si="110"/>
        <v/>
      </c>
      <c r="CB180" s="146" t="str">
        <f t="shared" si="124"/>
        <v/>
      </c>
      <c r="CC180" s="146" t="str">
        <f t="shared" si="125"/>
        <v/>
      </c>
      <c r="CD180" s="146" t="str">
        <f t="shared" si="126"/>
        <v/>
      </c>
      <c r="CE180" s="146" t="str">
        <f t="shared" si="127"/>
        <v/>
      </c>
      <c r="CF180" s="146" t="str">
        <f t="shared" si="128"/>
        <v/>
      </c>
      <c r="CG180" s="146" t="str">
        <f t="shared" si="111"/>
        <v/>
      </c>
      <c r="CH180" s="146" t="str">
        <f t="shared" si="112"/>
        <v/>
      </c>
      <c r="CI180" s="146" t="str">
        <f t="shared" si="113"/>
        <v/>
      </c>
      <c r="CL180" s="155"/>
      <c r="CQ180" s="140">
        <v>95</v>
      </c>
      <c r="DA180" t="str">
        <f t="shared" si="129"/>
        <v/>
      </c>
      <c r="DB180" t="str">
        <f t="shared" si="114"/>
        <v/>
      </c>
      <c r="DC180" t="str">
        <f t="shared" si="115"/>
        <v/>
      </c>
      <c r="DD180" t="str">
        <f t="shared" si="116"/>
        <v/>
      </c>
      <c r="DE180" t="str">
        <f t="shared" si="117"/>
        <v/>
      </c>
      <c r="DG180" t="str">
        <f t="shared" si="118"/>
        <v/>
      </c>
      <c r="DH180" s="140" t="str">
        <f t="shared" si="90"/>
        <v/>
      </c>
      <c r="DI180" t="str">
        <f t="shared" si="130"/>
        <v/>
      </c>
      <c r="DK180" t="str">
        <f t="shared" si="119"/>
        <v/>
      </c>
      <c r="DM180" s="158"/>
      <c r="DR180">
        <f t="shared" si="131"/>
        <v>0</v>
      </c>
      <c r="DS180" t="e">
        <f t="shared" si="120"/>
        <v>#NUM!</v>
      </c>
      <c r="DT180">
        <v>179</v>
      </c>
      <c r="DV180" s="151" t="str">
        <f>IF($DK180="","",IF(VLOOKUP($DK180,'CR AP'!D$17:J$33,6,0)="",VLOOKUP($DK180,'CR AP'!D$17:J$33,4,0),VLOOKUP($DK180,'CR AP'!D$17:J$33,6,0)))</f>
        <v/>
      </c>
      <c r="DW180" s="151" t="str">
        <f>IF($DK180="","",IF(VLOOKUP($DK180,'CR AP'!D$19:M$33,9,0)="",VLOOKUP($DK180,'CR AP'!D$19:M$33,8,0),VLOOKUP($DK180,'CR AP'!D$19:M$33,9,0)))</f>
        <v/>
      </c>
      <c r="DX180" s="151" t="str">
        <f>IF('CR AP'!I185="Agrar Basis",DW180,DV180)</f>
        <v/>
      </c>
      <c r="ED180" s="151"/>
    </row>
    <row r="181" spans="1:134" x14ac:dyDescent="0.2">
      <c r="A181" s="140">
        <f t="shared" si="121"/>
        <v>1</v>
      </c>
      <c r="B181" s="140">
        <f>SUM(A$2:A181)</f>
        <v>180</v>
      </c>
      <c r="C181" s="140">
        <f t="shared" si="132"/>
        <v>180</v>
      </c>
      <c r="D181" s="140">
        <f>'CR AP'!A333</f>
        <v>0</v>
      </c>
      <c r="E181" s="140">
        <f>'CR AP'!B333</f>
        <v>0</v>
      </c>
      <c r="F181" s="144">
        <f>'CR AP'!D333</f>
        <v>0</v>
      </c>
      <c r="G181" s="144">
        <f>'CR AP'!E333</f>
        <v>0</v>
      </c>
      <c r="H181" s="144">
        <f>'CR AP'!F333</f>
        <v>0</v>
      </c>
      <c r="I181" s="144">
        <f>'CR AP'!G333</f>
        <v>0</v>
      </c>
      <c r="J181" s="153">
        <f>'CR AP'!H333</f>
        <v>0</v>
      </c>
      <c r="K181" s="144">
        <f>'CR AP'!I333</f>
        <v>0</v>
      </c>
      <c r="L181" s="153">
        <f>'CR AP'!J333</f>
        <v>0</v>
      </c>
      <c r="M181" s="140">
        <f t="shared" si="122"/>
        <v>0</v>
      </c>
      <c r="N181" s="140">
        <f t="shared" si="123"/>
        <v>0</v>
      </c>
      <c r="O181" s="140" t="e">
        <f t="shared" si="107"/>
        <v>#N/A</v>
      </c>
      <c r="P181" s="140" t="e">
        <f t="shared" si="108"/>
        <v>#N/A</v>
      </c>
      <c r="Q181" s="153">
        <f>'CR AP'!J333</f>
        <v>0</v>
      </c>
      <c r="R181" s="140">
        <f>'CR AP'!L333</f>
        <v>0</v>
      </c>
      <c r="S181" s="140">
        <f>'CR AP'!M333</f>
        <v>0</v>
      </c>
      <c r="AA181" s="142">
        <v>842</v>
      </c>
      <c r="AB181" s="142" t="s">
        <v>1614</v>
      </c>
      <c r="AC181" s="154">
        <v>842</v>
      </c>
      <c r="AD181" s="140">
        <v>849</v>
      </c>
      <c r="AF181" s="144">
        <v>849</v>
      </c>
      <c r="AG181" s="140" t="s">
        <v>100</v>
      </c>
      <c r="BA181" s="140">
        <f t="shared" si="109"/>
        <v>180</v>
      </c>
      <c r="BB181" s="140">
        <f t="shared" si="91"/>
        <v>0</v>
      </c>
      <c r="BC181" s="140">
        <f t="shared" si="92"/>
        <v>0</v>
      </c>
      <c r="BD181" s="140">
        <f t="shared" si="93"/>
        <v>0</v>
      </c>
      <c r="BE181" s="140">
        <f t="shared" si="94"/>
        <v>0</v>
      </c>
      <c r="BF181" s="144">
        <f t="shared" si="95"/>
        <v>0</v>
      </c>
      <c r="BG181" s="140">
        <f t="shared" si="96"/>
        <v>0</v>
      </c>
      <c r="BH181" s="140">
        <f t="shared" si="97"/>
        <v>0</v>
      </c>
      <c r="BI181" s="140">
        <f t="shared" si="98"/>
        <v>0</v>
      </c>
      <c r="BJ181" s="140">
        <f t="shared" si="99"/>
        <v>0</v>
      </c>
      <c r="BK181" s="140">
        <f t="shared" si="100"/>
        <v>0</v>
      </c>
      <c r="BL181" s="140">
        <f t="shared" si="101"/>
        <v>0</v>
      </c>
      <c r="BM181" s="140" t="e">
        <f t="shared" si="102"/>
        <v>#N/A</v>
      </c>
      <c r="BN181" s="140" t="e">
        <f t="shared" si="103"/>
        <v>#N/A</v>
      </c>
      <c r="BO181" s="140">
        <f t="shared" si="104"/>
        <v>0</v>
      </c>
      <c r="BP181" s="140">
        <f t="shared" si="105"/>
        <v>0</v>
      </c>
      <c r="BQ181" s="140">
        <f t="shared" si="106"/>
        <v>0</v>
      </c>
      <c r="CA181" s="140" t="str">
        <f t="shared" si="110"/>
        <v/>
      </c>
      <c r="CB181" s="146" t="str">
        <f t="shared" si="124"/>
        <v/>
      </c>
      <c r="CC181" s="146" t="str">
        <f t="shared" si="125"/>
        <v/>
      </c>
      <c r="CD181" s="146" t="str">
        <f t="shared" si="126"/>
        <v/>
      </c>
      <c r="CE181" s="146" t="str">
        <f t="shared" si="127"/>
        <v/>
      </c>
      <c r="CF181" s="146" t="str">
        <f t="shared" si="128"/>
        <v/>
      </c>
      <c r="CG181" s="146" t="str">
        <f t="shared" si="111"/>
        <v/>
      </c>
      <c r="CH181" s="146" t="str">
        <f t="shared" si="112"/>
        <v/>
      </c>
      <c r="CI181" s="146" t="str">
        <f t="shared" si="113"/>
        <v/>
      </c>
      <c r="CL181" s="155"/>
      <c r="CQ181" s="140">
        <v>94</v>
      </c>
      <c r="DA181" t="str">
        <f t="shared" si="129"/>
        <v/>
      </c>
      <c r="DB181" t="str">
        <f t="shared" si="114"/>
        <v/>
      </c>
      <c r="DC181" t="str">
        <f t="shared" si="115"/>
        <v/>
      </c>
      <c r="DD181" t="str">
        <f t="shared" si="116"/>
        <v/>
      </c>
      <c r="DE181" t="str">
        <f t="shared" si="117"/>
        <v/>
      </c>
      <c r="DG181" t="str">
        <f t="shared" si="118"/>
        <v/>
      </c>
      <c r="DH181" s="140" t="str">
        <f t="shared" si="90"/>
        <v/>
      </c>
      <c r="DI181" t="str">
        <f t="shared" si="130"/>
        <v/>
      </c>
      <c r="DK181" t="str">
        <f t="shared" si="119"/>
        <v/>
      </c>
      <c r="DM181" s="158"/>
      <c r="DR181">
        <f t="shared" si="131"/>
        <v>0</v>
      </c>
      <c r="DS181" t="e">
        <f t="shared" si="120"/>
        <v>#NUM!</v>
      </c>
      <c r="DT181">
        <v>180</v>
      </c>
      <c r="DV181" s="151" t="str">
        <f>IF($DK181="","",IF(VLOOKUP($DK181,'CR AP'!D$17:J$33,6,0)="",VLOOKUP($DK181,'CR AP'!D$17:J$33,4,0),VLOOKUP($DK181,'CR AP'!D$17:J$33,6,0)))</f>
        <v/>
      </c>
      <c r="DW181" s="151" t="str">
        <f>IF($DK181="","",IF(VLOOKUP($DK181,'CR AP'!D$19:M$33,9,0)="",VLOOKUP($DK181,'CR AP'!D$19:M$33,8,0),VLOOKUP($DK181,'CR AP'!D$19:M$33,9,0)))</f>
        <v/>
      </c>
      <c r="DX181" s="151" t="str">
        <f>IF('CR AP'!I186="Agrar Basis",DW181,DV181)</f>
        <v/>
      </c>
      <c r="ED181" s="151"/>
    </row>
    <row r="182" spans="1:134" x14ac:dyDescent="0.2">
      <c r="A182" s="140">
        <f t="shared" si="121"/>
        <v>1</v>
      </c>
      <c r="B182" s="140">
        <f>SUM(A$2:A182)</f>
        <v>181</v>
      </c>
      <c r="C182" s="140">
        <f t="shared" si="132"/>
        <v>181</v>
      </c>
      <c r="D182" s="140">
        <f>'CR AP'!A334</f>
        <v>0</v>
      </c>
      <c r="E182" s="140">
        <f>'CR AP'!B334</f>
        <v>0</v>
      </c>
      <c r="F182" s="144">
        <f>'CR AP'!D334</f>
        <v>0</v>
      </c>
      <c r="G182" s="144">
        <f>'CR AP'!E334</f>
        <v>0</v>
      </c>
      <c r="H182" s="144">
        <f>'CR AP'!F334</f>
        <v>0</v>
      </c>
      <c r="I182" s="144">
        <f>'CR AP'!G334</f>
        <v>0</v>
      </c>
      <c r="J182" s="153">
        <f>'CR AP'!H334</f>
        <v>0</v>
      </c>
      <c r="K182" s="144">
        <f>'CR AP'!I334</f>
        <v>0</v>
      </c>
      <c r="L182" s="153">
        <f>'CR AP'!J334</f>
        <v>0</v>
      </c>
      <c r="M182" s="140">
        <f t="shared" si="122"/>
        <v>0</v>
      </c>
      <c r="N182" s="140">
        <f t="shared" si="123"/>
        <v>0</v>
      </c>
      <c r="O182" s="140" t="e">
        <f t="shared" si="107"/>
        <v>#N/A</v>
      </c>
      <c r="P182" s="140" t="e">
        <f t="shared" si="108"/>
        <v>#N/A</v>
      </c>
      <c r="Q182" s="153">
        <f>'CR AP'!J334</f>
        <v>0</v>
      </c>
      <c r="R182" s="140">
        <f>'CR AP'!L334</f>
        <v>0</v>
      </c>
      <c r="S182" s="140">
        <f>'CR AP'!M334</f>
        <v>0</v>
      </c>
      <c r="AA182" s="142">
        <v>843</v>
      </c>
      <c r="AB182" s="142" t="s">
        <v>1607</v>
      </c>
      <c r="AC182" s="154">
        <v>843</v>
      </c>
      <c r="AD182" s="140">
        <v>850</v>
      </c>
      <c r="AF182" s="144">
        <v>850</v>
      </c>
      <c r="AG182" s="140" t="s">
        <v>1615</v>
      </c>
      <c r="BA182" s="140">
        <f t="shared" si="109"/>
        <v>181</v>
      </c>
      <c r="BB182" s="140">
        <f t="shared" si="91"/>
        <v>0</v>
      </c>
      <c r="BC182" s="140">
        <f t="shared" si="92"/>
        <v>0</v>
      </c>
      <c r="BD182" s="140">
        <f t="shared" si="93"/>
        <v>0</v>
      </c>
      <c r="BE182" s="140">
        <f t="shared" si="94"/>
        <v>0</v>
      </c>
      <c r="BF182" s="144">
        <f t="shared" si="95"/>
        <v>0</v>
      </c>
      <c r="BG182" s="140">
        <f t="shared" si="96"/>
        <v>0</v>
      </c>
      <c r="BH182" s="140">
        <f t="shared" si="97"/>
        <v>0</v>
      </c>
      <c r="BI182" s="140">
        <f t="shared" si="98"/>
        <v>0</v>
      </c>
      <c r="BJ182" s="140">
        <f t="shared" si="99"/>
        <v>0</v>
      </c>
      <c r="BK182" s="140">
        <f t="shared" si="100"/>
        <v>0</v>
      </c>
      <c r="BL182" s="140">
        <f t="shared" si="101"/>
        <v>0</v>
      </c>
      <c r="BM182" s="140" t="e">
        <f t="shared" si="102"/>
        <v>#N/A</v>
      </c>
      <c r="BN182" s="140" t="e">
        <f t="shared" si="103"/>
        <v>#N/A</v>
      </c>
      <c r="BO182" s="140">
        <f t="shared" si="104"/>
        <v>0</v>
      </c>
      <c r="BP182" s="140">
        <f t="shared" si="105"/>
        <v>0</v>
      </c>
      <c r="BQ182" s="140">
        <f t="shared" si="106"/>
        <v>0</v>
      </c>
      <c r="CA182" s="140" t="str">
        <f t="shared" si="110"/>
        <v/>
      </c>
      <c r="CB182" s="146" t="str">
        <f t="shared" si="124"/>
        <v/>
      </c>
      <c r="CC182" s="146" t="str">
        <f t="shared" si="125"/>
        <v/>
      </c>
      <c r="CD182" s="146" t="str">
        <f t="shared" si="126"/>
        <v/>
      </c>
      <c r="CE182" s="146" t="str">
        <f t="shared" si="127"/>
        <v/>
      </c>
      <c r="CF182" s="146" t="str">
        <f t="shared" si="128"/>
        <v/>
      </c>
      <c r="CG182" s="146" t="str">
        <f t="shared" si="111"/>
        <v/>
      </c>
      <c r="CH182" s="146" t="str">
        <f t="shared" si="112"/>
        <v/>
      </c>
      <c r="CI182" s="146" t="str">
        <f t="shared" si="113"/>
        <v/>
      </c>
      <c r="CL182" s="155"/>
      <c r="CQ182" s="140">
        <v>93</v>
      </c>
      <c r="DA182" t="str">
        <f t="shared" si="129"/>
        <v/>
      </c>
      <c r="DB182" t="str">
        <f t="shared" si="114"/>
        <v/>
      </c>
      <c r="DC182" t="str">
        <f t="shared" si="115"/>
        <v/>
      </c>
      <c r="DD182" t="str">
        <f t="shared" si="116"/>
        <v/>
      </c>
      <c r="DE182" t="str">
        <f t="shared" si="117"/>
        <v/>
      </c>
      <c r="DG182" t="str">
        <f t="shared" si="118"/>
        <v/>
      </c>
      <c r="DH182" s="140" t="str">
        <f t="shared" si="90"/>
        <v/>
      </c>
      <c r="DI182" t="str">
        <f t="shared" si="130"/>
        <v/>
      </c>
      <c r="DK182" t="str">
        <f t="shared" si="119"/>
        <v/>
      </c>
      <c r="DM182" s="158"/>
      <c r="DR182">
        <f t="shared" si="131"/>
        <v>0</v>
      </c>
      <c r="DS182" t="e">
        <f t="shared" si="120"/>
        <v>#NUM!</v>
      </c>
      <c r="DT182">
        <v>181</v>
      </c>
      <c r="DV182" s="151" t="str">
        <f>IF($DK182="","",IF(VLOOKUP($DK182,'CR AP'!D$17:J$33,6,0)="",VLOOKUP($DK182,'CR AP'!D$17:J$33,4,0),VLOOKUP($DK182,'CR AP'!D$17:J$33,6,0)))</f>
        <v/>
      </c>
      <c r="DW182" s="151" t="str">
        <f>IF($DK182="","",IF(VLOOKUP($DK182,'CR AP'!D$19:M$33,9,0)="",VLOOKUP($DK182,'CR AP'!D$19:M$33,8,0),VLOOKUP($DK182,'CR AP'!D$19:M$33,9,0)))</f>
        <v/>
      </c>
      <c r="DX182" s="151" t="str">
        <f>IF('CR AP'!I187="Agrar Basis",DW182,DV182)</f>
        <v/>
      </c>
      <c r="ED182" s="151"/>
    </row>
    <row r="183" spans="1:134" x14ac:dyDescent="0.2">
      <c r="A183" s="140">
        <f t="shared" si="121"/>
        <v>1</v>
      </c>
      <c r="B183" s="140">
        <f>SUM(A$2:A183)</f>
        <v>182</v>
      </c>
      <c r="C183" s="140">
        <f t="shared" si="132"/>
        <v>182</v>
      </c>
      <c r="D183" s="140">
        <f>'CR AP'!A335</f>
        <v>0</v>
      </c>
      <c r="E183" s="140">
        <f>'CR AP'!B335</f>
        <v>0</v>
      </c>
      <c r="F183" s="144">
        <f>'CR AP'!D335</f>
        <v>0</v>
      </c>
      <c r="G183" s="144">
        <f>'CR AP'!E335</f>
        <v>0</v>
      </c>
      <c r="H183" s="144">
        <f>'CR AP'!F335</f>
        <v>0</v>
      </c>
      <c r="I183" s="144">
        <f>'CR AP'!G335</f>
        <v>0</v>
      </c>
      <c r="J183" s="153">
        <f>'CR AP'!H335</f>
        <v>0</v>
      </c>
      <c r="K183" s="144">
        <f>'CR AP'!I335</f>
        <v>0</v>
      </c>
      <c r="L183" s="153">
        <f>'CR AP'!J335</f>
        <v>0</v>
      </c>
      <c r="M183" s="140">
        <f t="shared" si="122"/>
        <v>0</v>
      </c>
      <c r="N183" s="140">
        <f t="shared" si="123"/>
        <v>0</v>
      </c>
      <c r="O183" s="140" t="e">
        <f t="shared" si="107"/>
        <v>#N/A</v>
      </c>
      <c r="P183" s="140" t="e">
        <f t="shared" si="108"/>
        <v>#N/A</v>
      </c>
      <c r="Q183" s="153">
        <f>'CR AP'!J335</f>
        <v>0</v>
      </c>
      <c r="R183" s="140">
        <f>'CR AP'!L335</f>
        <v>0</v>
      </c>
      <c r="S183" s="140">
        <f>'CR AP'!M335</f>
        <v>0</v>
      </c>
      <c r="AA183" s="142">
        <v>844</v>
      </c>
      <c r="AB183" s="142" t="s">
        <v>1616</v>
      </c>
      <c r="AC183" s="154">
        <v>844</v>
      </c>
      <c r="AD183" s="140">
        <v>851</v>
      </c>
      <c r="AF183" s="144">
        <v>851</v>
      </c>
      <c r="AG183" s="140" t="s">
        <v>1617</v>
      </c>
      <c r="BA183" s="140">
        <f t="shared" si="109"/>
        <v>182</v>
      </c>
      <c r="BB183" s="140">
        <f t="shared" si="91"/>
        <v>0</v>
      </c>
      <c r="BC183" s="140">
        <f t="shared" si="92"/>
        <v>0</v>
      </c>
      <c r="BD183" s="140">
        <f t="shared" si="93"/>
        <v>0</v>
      </c>
      <c r="BE183" s="140">
        <f t="shared" si="94"/>
        <v>0</v>
      </c>
      <c r="BF183" s="144">
        <f t="shared" si="95"/>
        <v>0</v>
      </c>
      <c r="BG183" s="140">
        <f t="shared" si="96"/>
        <v>0</v>
      </c>
      <c r="BH183" s="140">
        <f t="shared" si="97"/>
        <v>0</v>
      </c>
      <c r="BI183" s="140">
        <f t="shared" si="98"/>
        <v>0</v>
      </c>
      <c r="BJ183" s="140">
        <f t="shared" si="99"/>
        <v>0</v>
      </c>
      <c r="BK183" s="140">
        <f t="shared" si="100"/>
        <v>0</v>
      </c>
      <c r="BL183" s="140">
        <f t="shared" si="101"/>
        <v>0</v>
      </c>
      <c r="BM183" s="140" t="e">
        <f t="shared" si="102"/>
        <v>#N/A</v>
      </c>
      <c r="BN183" s="140" t="e">
        <f t="shared" si="103"/>
        <v>#N/A</v>
      </c>
      <c r="BO183" s="140">
        <f t="shared" si="104"/>
        <v>0</v>
      </c>
      <c r="BP183" s="140">
        <f t="shared" si="105"/>
        <v>0</v>
      </c>
      <c r="BQ183" s="140">
        <f t="shared" si="106"/>
        <v>0</v>
      </c>
      <c r="CA183" s="140" t="str">
        <f t="shared" si="110"/>
        <v/>
      </c>
      <c r="CB183" s="146" t="str">
        <f t="shared" si="124"/>
        <v/>
      </c>
      <c r="CC183" s="146" t="str">
        <f t="shared" si="125"/>
        <v/>
      </c>
      <c r="CD183" s="146" t="str">
        <f t="shared" si="126"/>
        <v/>
      </c>
      <c r="CE183" s="146" t="str">
        <f t="shared" si="127"/>
        <v/>
      </c>
      <c r="CF183" s="146" t="str">
        <f t="shared" si="128"/>
        <v/>
      </c>
      <c r="CG183" s="146" t="str">
        <f t="shared" si="111"/>
        <v/>
      </c>
      <c r="CH183" s="146" t="str">
        <f t="shared" si="112"/>
        <v/>
      </c>
      <c r="CI183" s="146" t="str">
        <f t="shared" si="113"/>
        <v/>
      </c>
      <c r="CL183" s="155"/>
      <c r="CQ183" s="140">
        <v>92</v>
      </c>
      <c r="DA183" t="str">
        <f t="shared" si="129"/>
        <v/>
      </c>
      <c r="DB183" t="str">
        <f t="shared" si="114"/>
        <v/>
      </c>
      <c r="DC183" t="str">
        <f t="shared" si="115"/>
        <v/>
      </c>
      <c r="DD183" t="str">
        <f t="shared" si="116"/>
        <v/>
      </c>
      <c r="DE183" t="str">
        <f t="shared" si="117"/>
        <v/>
      </c>
      <c r="DG183" t="str">
        <f t="shared" si="118"/>
        <v/>
      </c>
      <c r="DH183" s="140" t="str">
        <f t="shared" si="90"/>
        <v/>
      </c>
      <c r="DI183" t="str">
        <f t="shared" si="130"/>
        <v/>
      </c>
      <c r="DK183" t="str">
        <f t="shared" si="119"/>
        <v/>
      </c>
      <c r="DM183" s="158"/>
      <c r="DR183">
        <f t="shared" si="131"/>
        <v>0</v>
      </c>
      <c r="DS183" t="e">
        <f t="shared" si="120"/>
        <v>#NUM!</v>
      </c>
      <c r="DT183">
        <v>182</v>
      </c>
      <c r="DV183" s="151" t="str">
        <f>IF($DK183="","",IF(VLOOKUP($DK183,'CR AP'!D$17:J$33,6,0)="",VLOOKUP($DK183,'CR AP'!D$17:J$33,4,0),VLOOKUP($DK183,'CR AP'!D$17:J$33,6,0)))</f>
        <v/>
      </c>
      <c r="DW183" s="151" t="str">
        <f>IF($DK183="","",IF(VLOOKUP($DK183,'CR AP'!D$19:M$33,9,0)="",VLOOKUP($DK183,'CR AP'!D$19:M$33,8,0),VLOOKUP($DK183,'CR AP'!D$19:M$33,9,0)))</f>
        <v/>
      </c>
      <c r="DX183" s="151" t="str">
        <f>IF('CR AP'!I188="Agrar Basis",DW183,DV183)</f>
        <v/>
      </c>
      <c r="ED183" s="151"/>
    </row>
    <row r="184" spans="1:134" x14ac:dyDescent="0.2">
      <c r="A184" s="140">
        <f t="shared" si="121"/>
        <v>1</v>
      </c>
      <c r="B184" s="140">
        <f>SUM(A$2:A184)</f>
        <v>183</v>
      </c>
      <c r="C184" s="140">
        <f t="shared" si="132"/>
        <v>183</v>
      </c>
      <c r="D184" s="140">
        <f>'CR AP'!A336</f>
        <v>0</v>
      </c>
      <c r="E184" s="140">
        <f>'CR AP'!B336</f>
        <v>0</v>
      </c>
      <c r="F184" s="144">
        <f>'CR AP'!D336</f>
        <v>0</v>
      </c>
      <c r="G184" s="144">
        <f>'CR AP'!E336</f>
        <v>0</v>
      </c>
      <c r="H184" s="144">
        <f>'CR AP'!F336</f>
        <v>0</v>
      </c>
      <c r="I184" s="144">
        <f>'CR AP'!G336</f>
        <v>0</v>
      </c>
      <c r="J184" s="153">
        <f>'CR AP'!H336</f>
        <v>0</v>
      </c>
      <c r="K184" s="144">
        <f>'CR AP'!I336</f>
        <v>0</v>
      </c>
      <c r="L184" s="153">
        <f>'CR AP'!J336</f>
        <v>0</v>
      </c>
      <c r="M184" s="140">
        <f t="shared" si="122"/>
        <v>0</v>
      </c>
      <c r="N184" s="140">
        <f t="shared" si="123"/>
        <v>0</v>
      </c>
      <c r="O184" s="140" t="e">
        <f t="shared" si="107"/>
        <v>#N/A</v>
      </c>
      <c r="P184" s="140" t="e">
        <f t="shared" si="108"/>
        <v>#N/A</v>
      </c>
      <c r="Q184" s="153">
        <f>'CR AP'!J336</f>
        <v>0</v>
      </c>
      <c r="R184" s="140">
        <f>'CR AP'!L336</f>
        <v>0</v>
      </c>
      <c r="S184" s="140">
        <f>'CR AP'!M336</f>
        <v>0</v>
      </c>
      <c r="AA184" s="142">
        <v>845</v>
      </c>
      <c r="AB184" s="142" t="s">
        <v>1618</v>
      </c>
      <c r="AC184" s="154">
        <v>845</v>
      </c>
      <c r="AD184" s="140">
        <v>852</v>
      </c>
      <c r="AF184" s="144">
        <v>852</v>
      </c>
      <c r="AG184" s="146" t="s">
        <v>1619</v>
      </c>
      <c r="BA184" s="140">
        <f t="shared" si="109"/>
        <v>183</v>
      </c>
      <c r="BB184" s="140">
        <f t="shared" si="91"/>
        <v>0</v>
      </c>
      <c r="BC184" s="140">
        <f t="shared" si="92"/>
        <v>0</v>
      </c>
      <c r="BD184" s="140">
        <f t="shared" si="93"/>
        <v>0</v>
      </c>
      <c r="BE184" s="140">
        <f t="shared" si="94"/>
        <v>0</v>
      </c>
      <c r="BF184" s="144">
        <f t="shared" si="95"/>
        <v>0</v>
      </c>
      <c r="BG184" s="140">
        <f t="shared" si="96"/>
        <v>0</v>
      </c>
      <c r="BH184" s="140">
        <f t="shared" si="97"/>
        <v>0</v>
      </c>
      <c r="BI184" s="140">
        <f t="shared" si="98"/>
        <v>0</v>
      </c>
      <c r="BJ184" s="140">
        <f t="shared" si="99"/>
        <v>0</v>
      </c>
      <c r="BK184" s="140">
        <f t="shared" si="100"/>
        <v>0</v>
      </c>
      <c r="BL184" s="140">
        <f t="shared" si="101"/>
        <v>0</v>
      </c>
      <c r="BM184" s="140" t="e">
        <f t="shared" si="102"/>
        <v>#N/A</v>
      </c>
      <c r="BN184" s="140" t="e">
        <f t="shared" si="103"/>
        <v>#N/A</v>
      </c>
      <c r="BO184" s="140">
        <f t="shared" si="104"/>
        <v>0</v>
      </c>
      <c r="BP184" s="140">
        <f t="shared" si="105"/>
        <v>0</v>
      </c>
      <c r="BQ184" s="140">
        <f t="shared" si="106"/>
        <v>0</v>
      </c>
      <c r="CA184" s="140" t="str">
        <f t="shared" si="110"/>
        <v/>
      </c>
      <c r="CB184" s="146" t="str">
        <f t="shared" si="124"/>
        <v/>
      </c>
      <c r="CC184" s="146" t="str">
        <f t="shared" si="125"/>
        <v/>
      </c>
      <c r="CD184" s="146" t="str">
        <f t="shared" si="126"/>
        <v/>
      </c>
      <c r="CE184" s="146" t="str">
        <f t="shared" si="127"/>
        <v/>
      </c>
      <c r="CF184" s="146" t="str">
        <f t="shared" si="128"/>
        <v/>
      </c>
      <c r="CG184" s="146" t="str">
        <f t="shared" si="111"/>
        <v/>
      </c>
      <c r="CH184" s="146" t="str">
        <f t="shared" si="112"/>
        <v/>
      </c>
      <c r="CI184" s="146" t="str">
        <f t="shared" si="113"/>
        <v/>
      </c>
      <c r="CL184" s="155"/>
      <c r="CQ184" s="140">
        <v>91</v>
      </c>
      <c r="DA184" t="str">
        <f t="shared" si="129"/>
        <v/>
      </c>
      <c r="DB184" t="str">
        <f t="shared" si="114"/>
        <v/>
      </c>
      <c r="DC184" t="str">
        <f t="shared" si="115"/>
        <v/>
      </c>
      <c r="DD184" t="str">
        <f t="shared" si="116"/>
        <v/>
      </c>
      <c r="DE184" t="str">
        <f t="shared" si="117"/>
        <v/>
      </c>
      <c r="DG184" t="str">
        <f t="shared" si="118"/>
        <v/>
      </c>
      <c r="DH184" s="140" t="str">
        <f t="shared" si="90"/>
        <v/>
      </c>
      <c r="DI184" t="str">
        <f t="shared" si="130"/>
        <v/>
      </c>
      <c r="DK184" t="str">
        <f t="shared" si="119"/>
        <v/>
      </c>
      <c r="DM184" s="158"/>
      <c r="DR184">
        <f t="shared" si="131"/>
        <v>0</v>
      </c>
      <c r="DS184" t="e">
        <f t="shared" si="120"/>
        <v>#NUM!</v>
      </c>
      <c r="DT184">
        <v>183</v>
      </c>
      <c r="DV184" s="151" t="str">
        <f>IF($DK184="","",IF(VLOOKUP($DK184,'CR AP'!D$17:J$33,6,0)="",VLOOKUP($DK184,'CR AP'!D$17:J$33,4,0),VLOOKUP($DK184,'CR AP'!D$17:J$33,6,0)))</f>
        <v/>
      </c>
      <c r="DW184" s="151" t="str">
        <f>IF($DK184="","",IF(VLOOKUP($DK184,'CR AP'!D$19:M$33,9,0)="",VLOOKUP($DK184,'CR AP'!D$19:M$33,8,0),VLOOKUP($DK184,'CR AP'!D$19:M$33,9,0)))</f>
        <v/>
      </c>
      <c r="DX184" s="151" t="str">
        <f>IF('CR AP'!I189="Agrar Basis",DW184,DV184)</f>
        <v/>
      </c>
      <c r="ED184" s="151"/>
    </row>
    <row r="185" spans="1:134" x14ac:dyDescent="0.2">
      <c r="A185" s="140">
        <f t="shared" si="121"/>
        <v>1</v>
      </c>
      <c r="B185" s="140">
        <f>SUM(A$2:A185)</f>
        <v>184</v>
      </c>
      <c r="C185" s="140">
        <f t="shared" si="132"/>
        <v>184</v>
      </c>
      <c r="D185" s="140">
        <f>'CR AP'!A337</f>
        <v>0</v>
      </c>
      <c r="E185" s="140">
        <f>'CR AP'!B337</f>
        <v>0</v>
      </c>
      <c r="F185" s="144">
        <f>'CR AP'!D337</f>
        <v>0</v>
      </c>
      <c r="G185" s="144">
        <f>'CR AP'!E337</f>
        <v>0</v>
      </c>
      <c r="H185" s="144">
        <f>'CR AP'!F337</f>
        <v>0</v>
      </c>
      <c r="I185" s="144">
        <f>'CR AP'!G337</f>
        <v>0</v>
      </c>
      <c r="J185" s="153">
        <f>'CR AP'!H337</f>
        <v>0</v>
      </c>
      <c r="K185" s="144">
        <f>'CR AP'!I337</f>
        <v>0</v>
      </c>
      <c r="L185" s="153">
        <f>'CR AP'!J337</f>
        <v>0</v>
      </c>
      <c r="M185" s="140">
        <f t="shared" si="122"/>
        <v>0</v>
      </c>
      <c r="N185" s="140">
        <f t="shared" si="123"/>
        <v>0</v>
      </c>
      <c r="O185" s="140" t="e">
        <f t="shared" si="107"/>
        <v>#N/A</v>
      </c>
      <c r="P185" s="140" t="e">
        <f t="shared" si="108"/>
        <v>#N/A</v>
      </c>
      <c r="Q185" s="153">
        <f>'CR AP'!J337</f>
        <v>0</v>
      </c>
      <c r="R185" s="140">
        <f>'CR AP'!L337</f>
        <v>0</v>
      </c>
      <c r="S185" s="140">
        <f>'CR AP'!M337</f>
        <v>0</v>
      </c>
      <c r="AA185" s="142">
        <v>846</v>
      </c>
      <c r="AB185" s="142" t="s">
        <v>1620</v>
      </c>
      <c r="AC185" s="154">
        <v>846</v>
      </c>
      <c r="AD185" s="140">
        <v>853</v>
      </c>
      <c r="AF185" s="144">
        <v>853</v>
      </c>
      <c r="AG185" s="146" t="s">
        <v>1621</v>
      </c>
      <c r="BA185" s="140">
        <f t="shared" si="109"/>
        <v>184</v>
      </c>
      <c r="BB185" s="140">
        <f t="shared" si="91"/>
        <v>0</v>
      </c>
      <c r="BC185" s="140">
        <f t="shared" si="92"/>
        <v>0</v>
      </c>
      <c r="BD185" s="140">
        <f t="shared" si="93"/>
        <v>0</v>
      </c>
      <c r="BE185" s="140">
        <f t="shared" si="94"/>
        <v>0</v>
      </c>
      <c r="BF185" s="144">
        <f t="shared" si="95"/>
        <v>0</v>
      </c>
      <c r="BG185" s="140">
        <f t="shared" si="96"/>
        <v>0</v>
      </c>
      <c r="BH185" s="140">
        <f t="shared" si="97"/>
        <v>0</v>
      </c>
      <c r="BI185" s="140">
        <f t="shared" si="98"/>
        <v>0</v>
      </c>
      <c r="BJ185" s="140">
        <f t="shared" si="99"/>
        <v>0</v>
      </c>
      <c r="BK185" s="140">
        <f t="shared" si="100"/>
        <v>0</v>
      </c>
      <c r="BL185" s="140">
        <f t="shared" si="101"/>
        <v>0</v>
      </c>
      <c r="BM185" s="140" t="e">
        <f t="shared" si="102"/>
        <v>#N/A</v>
      </c>
      <c r="BN185" s="140" t="e">
        <f t="shared" si="103"/>
        <v>#N/A</v>
      </c>
      <c r="BO185" s="140">
        <f t="shared" si="104"/>
        <v>0</v>
      </c>
      <c r="BP185" s="140">
        <f t="shared" si="105"/>
        <v>0</v>
      </c>
      <c r="BQ185" s="140">
        <f t="shared" si="106"/>
        <v>0</v>
      </c>
      <c r="CA185" s="140" t="str">
        <f t="shared" si="110"/>
        <v/>
      </c>
      <c r="CB185" s="146" t="str">
        <f t="shared" si="124"/>
        <v/>
      </c>
      <c r="CC185" s="146" t="str">
        <f t="shared" si="125"/>
        <v/>
      </c>
      <c r="CD185" s="146" t="str">
        <f t="shared" si="126"/>
        <v/>
      </c>
      <c r="CE185" s="146" t="str">
        <f t="shared" si="127"/>
        <v/>
      </c>
      <c r="CF185" s="146" t="str">
        <f t="shared" si="128"/>
        <v/>
      </c>
      <c r="CG185" s="146" t="str">
        <f t="shared" si="111"/>
        <v/>
      </c>
      <c r="CH185" s="146" t="str">
        <f t="shared" si="112"/>
        <v/>
      </c>
      <c r="CI185" s="146" t="str">
        <f t="shared" si="113"/>
        <v/>
      </c>
      <c r="CL185" s="155"/>
      <c r="CQ185" s="140">
        <v>90</v>
      </c>
      <c r="DA185" t="str">
        <f t="shared" si="129"/>
        <v/>
      </c>
      <c r="DB185" t="str">
        <f t="shared" si="114"/>
        <v/>
      </c>
      <c r="DC185" t="str">
        <f t="shared" si="115"/>
        <v/>
      </c>
      <c r="DD185" t="str">
        <f t="shared" si="116"/>
        <v/>
      </c>
      <c r="DE185" t="str">
        <f t="shared" si="117"/>
        <v/>
      </c>
      <c r="DG185" t="str">
        <f t="shared" si="118"/>
        <v/>
      </c>
      <c r="DH185" s="140" t="str">
        <f t="shared" si="90"/>
        <v/>
      </c>
      <c r="DI185" t="str">
        <f t="shared" si="130"/>
        <v/>
      </c>
      <c r="DK185" t="str">
        <f t="shared" si="119"/>
        <v/>
      </c>
      <c r="DM185" s="158"/>
      <c r="DR185">
        <f t="shared" si="131"/>
        <v>0</v>
      </c>
      <c r="DS185" t="e">
        <f t="shared" si="120"/>
        <v>#NUM!</v>
      </c>
      <c r="DT185">
        <v>184</v>
      </c>
      <c r="DV185" s="151" t="str">
        <f>IF($DK185="","",IF(VLOOKUP($DK185,'CR AP'!D$17:J$33,6,0)="",VLOOKUP($DK185,'CR AP'!D$17:J$33,4,0),VLOOKUP($DK185,'CR AP'!D$17:J$33,6,0)))</f>
        <v/>
      </c>
      <c r="DW185" s="151" t="str">
        <f>IF($DK185="","",IF(VLOOKUP($DK185,'CR AP'!D$19:M$33,9,0)="",VLOOKUP($DK185,'CR AP'!D$19:M$33,8,0),VLOOKUP($DK185,'CR AP'!D$19:M$33,9,0)))</f>
        <v/>
      </c>
      <c r="DX185" s="151" t="str">
        <f>IF('CR AP'!I190="Agrar Basis",DW185,DV185)</f>
        <v/>
      </c>
      <c r="ED185" s="151"/>
    </row>
    <row r="186" spans="1:134" x14ac:dyDescent="0.2">
      <c r="A186" s="140">
        <f t="shared" si="121"/>
        <v>1</v>
      </c>
      <c r="B186" s="140">
        <f>SUM(A$2:A186)</f>
        <v>185</v>
      </c>
      <c r="C186" s="140">
        <f t="shared" si="132"/>
        <v>185</v>
      </c>
      <c r="D186" s="140">
        <f>'CR AP'!A338</f>
        <v>0</v>
      </c>
      <c r="E186" s="140">
        <f>'CR AP'!B338</f>
        <v>0</v>
      </c>
      <c r="F186" s="144">
        <f>'CR AP'!D338</f>
        <v>0</v>
      </c>
      <c r="G186" s="144">
        <f>'CR AP'!E338</f>
        <v>0</v>
      </c>
      <c r="H186" s="144">
        <f>'CR AP'!F338</f>
        <v>0</v>
      </c>
      <c r="I186" s="144">
        <f>'CR AP'!G338</f>
        <v>0</v>
      </c>
      <c r="J186" s="153">
        <f>'CR AP'!H338</f>
        <v>0</v>
      </c>
      <c r="K186" s="144">
        <f>'CR AP'!I338</f>
        <v>0</v>
      </c>
      <c r="L186" s="153">
        <f>'CR AP'!J338</f>
        <v>0</v>
      </c>
      <c r="M186" s="140">
        <f t="shared" si="122"/>
        <v>0</v>
      </c>
      <c r="N186" s="140">
        <f t="shared" si="123"/>
        <v>0</v>
      </c>
      <c r="O186" s="140" t="e">
        <f t="shared" si="107"/>
        <v>#N/A</v>
      </c>
      <c r="P186" s="140" t="e">
        <f t="shared" si="108"/>
        <v>#N/A</v>
      </c>
      <c r="Q186" s="153">
        <f>'CR AP'!J338</f>
        <v>0</v>
      </c>
      <c r="R186" s="140">
        <f>'CR AP'!L338</f>
        <v>0</v>
      </c>
      <c r="S186" s="140">
        <f>'CR AP'!M338</f>
        <v>0</v>
      </c>
      <c r="AA186" s="142">
        <v>847</v>
      </c>
      <c r="AB186" s="142" t="s">
        <v>1622</v>
      </c>
      <c r="AC186" s="154">
        <v>847</v>
      </c>
      <c r="AD186" s="140">
        <v>854</v>
      </c>
      <c r="AF186" s="144">
        <v>854</v>
      </c>
      <c r="AG186" s="140" t="s">
        <v>1623</v>
      </c>
      <c r="BA186" s="140">
        <f t="shared" si="109"/>
        <v>185</v>
      </c>
      <c r="BB186" s="140">
        <f t="shared" si="91"/>
        <v>0</v>
      </c>
      <c r="BC186" s="140">
        <f t="shared" si="92"/>
        <v>0</v>
      </c>
      <c r="BD186" s="140">
        <f t="shared" si="93"/>
        <v>0</v>
      </c>
      <c r="BE186" s="140">
        <f t="shared" si="94"/>
        <v>0</v>
      </c>
      <c r="BF186" s="144">
        <f t="shared" si="95"/>
        <v>0</v>
      </c>
      <c r="BG186" s="140">
        <f t="shared" si="96"/>
        <v>0</v>
      </c>
      <c r="BH186" s="140">
        <f t="shared" si="97"/>
        <v>0</v>
      </c>
      <c r="BI186" s="140">
        <f t="shared" si="98"/>
        <v>0</v>
      </c>
      <c r="BJ186" s="140">
        <f t="shared" si="99"/>
        <v>0</v>
      </c>
      <c r="BK186" s="140">
        <f t="shared" si="100"/>
        <v>0</v>
      </c>
      <c r="BL186" s="140">
        <f t="shared" si="101"/>
        <v>0</v>
      </c>
      <c r="BM186" s="140" t="e">
        <f t="shared" si="102"/>
        <v>#N/A</v>
      </c>
      <c r="BN186" s="140" t="e">
        <f t="shared" si="103"/>
        <v>#N/A</v>
      </c>
      <c r="BO186" s="140">
        <f t="shared" si="104"/>
        <v>0</v>
      </c>
      <c r="BP186" s="140">
        <f t="shared" si="105"/>
        <v>0</v>
      </c>
      <c r="BQ186" s="140">
        <f t="shared" si="106"/>
        <v>0</v>
      </c>
      <c r="CA186" s="140" t="str">
        <f t="shared" si="110"/>
        <v/>
      </c>
      <c r="CB186" s="146" t="str">
        <f t="shared" si="124"/>
        <v/>
      </c>
      <c r="CC186" s="146" t="str">
        <f t="shared" si="125"/>
        <v/>
      </c>
      <c r="CD186" s="146" t="str">
        <f t="shared" si="126"/>
        <v/>
      </c>
      <c r="CE186" s="146" t="str">
        <f t="shared" si="127"/>
        <v/>
      </c>
      <c r="CF186" s="146" t="str">
        <f t="shared" si="128"/>
        <v/>
      </c>
      <c r="CG186" s="146" t="str">
        <f t="shared" si="111"/>
        <v/>
      </c>
      <c r="CH186" s="146" t="str">
        <f t="shared" si="112"/>
        <v/>
      </c>
      <c r="CI186" s="146" t="str">
        <f t="shared" si="113"/>
        <v/>
      </c>
      <c r="CL186" s="155"/>
      <c r="CQ186" s="140">
        <v>89</v>
      </c>
      <c r="DA186" t="str">
        <f t="shared" si="129"/>
        <v/>
      </c>
      <c r="DB186" t="str">
        <f t="shared" si="114"/>
        <v/>
      </c>
      <c r="DC186" t="str">
        <f t="shared" si="115"/>
        <v/>
      </c>
      <c r="DD186" t="str">
        <f t="shared" si="116"/>
        <v/>
      </c>
      <c r="DE186" t="str">
        <f t="shared" si="117"/>
        <v/>
      </c>
      <c r="DG186" t="str">
        <f t="shared" si="118"/>
        <v/>
      </c>
      <c r="DH186" s="140" t="str">
        <f t="shared" si="90"/>
        <v/>
      </c>
      <c r="DI186" t="str">
        <f t="shared" si="130"/>
        <v/>
      </c>
      <c r="DK186" t="str">
        <f t="shared" si="119"/>
        <v/>
      </c>
      <c r="DM186" s="158"/>
      <c r="DR186">
        <f t="shared" si="131"/>
        <v>0</v>
      </c>
      <c r="DS186" t="e">
        <f t="shared" si="120"/>
        <v>#NUM!</v>
      </c>
      <c r="DT186">
        <v>185</v>
      </c>
      <c r="DV186" s="151" t="str">
        <f>IF($DK186="","",IF(VLOOKUP($DK186,'CR AP'!D$17:J$33,6,0)="",VLOOKUP($DK186,'CR AP'!D$17:J$33,4,0),VLOOKUP($DK186,'CR AP'!D$17:J$33,6,0)))</f>
        <v/>
      </c>
      <c r="DW186" s="151" t="str">
        <f>IF($DK186="","",IF(VLOOKUP($DK186,'CR AP'!D$19:M$33,9,0)="",VLOOKUP($DK186,'CR AP'!D$19:M$33,8,0),VLOOKUP($DK186,'CR AP'!D$19:M$33,9,0)))</f>
        <v/>
      </c>
      <c r="DX186" s="151" t="str">
        <f>IF('CR AP'!I191="Agrar Basis",DW186,DV186)</f>
        <v/>
      </c>
      <c r="ED186" s="151"/>
    </row>
    <row r="187" spans="1:134" x14ac:dyDescent="0.2">
      <c r="A187" s="140">
        <f t="shared" si="121"/>
        <v>1</v>
      </c>
      <c r="B187" s="140">
        <f>SUM(A$2:A187)</f>
        <v>186</v>
      </c>
      <c r="C187" s="140">
        <f t="shared" si="132"/>
        <v>186</v>
      </c>
      <c r="D187" s="140">
        <f>'CR AP'!A339</f>
        <v>0</v>
      </c>
      <c r="E187" s="140">
        <f>'CR AP'!B339</f>
        <v>0</v>
      </c>
      <c r="F187" s="144">
        <f>'CR AP'!D339</f>
        <v>0</v>
      </c>
      <c r="G187" s="144">
        <f>'CR AP'!E339</f>
        <v>0</v>
      </c>
      <c r="H187" s="144">
        <f>'CR AP'!F339</f>
        <v>0</v>
      </c>
      <c r="I187" s="144">
        <f>'CR AP'!G339</f>
        <v>0</v>
      </c>
      <c r="J187" s="153">
        <f>'CR AP'!H339</f>
        <v>0</v>
      </c>
      <c r="K187" s="144">
        <f>'CR AP'!I339</f>
        <v>0</v>
      </c>
      <c r="L187" s="153">
        <f>'CR AP'!J339</f>
        <v>0</v>
      </c>
      <c r="M187" s="140">
        <f t="shared" si="122"/>
        <v>0</v>
      </c>
      <c r="N187" s="140">
        <f t="shared" si="123"/>
        <v>0</v>
      </c>
      <c r="O187" s="140" t="e">
        <f t="shared" si="107"/>
        <v>#N/A</v>
      </c>
      <c r="P187" s="140" t="e">
        <f t="shared" si="108"/>
        <v>#N/A</v>
      </c>
      <c r="Q187" s="153">
        <f>'CR AP'!J339</f>
        <v>0</v>
      </c>
      <c r="R187" s="140">
        <f>'CR AP'!L339</f>
        <v>0</v>
      </c>
      <c r="S187" s="140">
        <f>'CR AP'!M339</f>
        <v>0</v>
      </c>
      <c r="AA187" s="142">
        <v>848</v>
      </c>
      <c r="AB187" s="142" t="s">
        <v>1624</v>
      </c>
      <c r="AC187" s="154">
        <v>848</v>
      </c>
      <c r="AD187" s="140">
        <v>855</v>
      </c>
      <c r="AF187" s="144">
        <v>855</v>
      </c>
      <c r="AG187" s="140" t="s">
        <v>1625</v>
      </c>
      <c r="BA187" s="140">
        <f t="shared" si="109"/>
        <v>186</v>
      </c>
      <c r="BB187" s="140">
        <f t="shared" si="91"/>
        <v>0</v>
      </c>
      <c r="BC187" s="140">
        <f t="shared" si="92"/>
        <v>0</v>
      </c>
      <c r="BD187" s="140">
        <f t="shared" si="93"/>
        <v>0</v>
      </c>
      <c r="BE187" s="140">
        <f t="shared" si="94"/>
        <v>0</v>
      </c>
      <c r="BF187" s="144">
        <f t="shared" si="95"/>
        <v>0</v>
      </c>
      <c r="BG187" s="140">
        <f t="shared" si="96"/>
        <v>0</v>
      </c>
      <c r="BH187" s="140">
        <f t="shared" si="97"/>
        <v>0</v>
      </c>
      <c r="BI187" s="140">
        <f t="shared" si="98"/>
        <v>0</v>
      </c>
      <c r="BJ187" s="140">
        <f t="shared" si="99"/>
        <v>0</v>
      </c>
      <c r="BK187" s="140">
        <f t="shared" si="100"/>
        <v>0</v>
      </c>
      <c r="BL187" s="140">
        <f t="shared" si="101"/>
        <v>0</v>
      </c>
      <c r="BM187" s="140" t="e">
        <f t="shared" si="102"/>
        <v>#N/A</v>
      </c>
      <c r="BN187" s="140" t="e">
        <f t="shared" si="103"/>
        <v>#N/A</v>
      </c>
      <c r="BO187" s="140">
        <f t="shared" si="104"/>
        <v>0</v>
      </c>
      <c r="BP187" s="140">
        <f t="shared" si="105"/>
        <v>0</v>
      </c>
      <c r="BQ187" s="140">
        <f t="shared" si="106"/>
        <v>0</v>
      </c>
      <c r="CA187" s="140" t="str">
        <f t="shared" si="110"/>
        <v/>
      </c>
      <c r="CB187" s="146" t="str">
        <f t="shared" si="124"/>
        <v/>
      </c>
      <c r="CC187" s="146" t="str">
        <f t="shared" si="125"/>
        <v/>
      </c>
      <c r="CD187" s="146" t="str">
        <f t="shared" si="126"/>
        <v/>
      </c>
      <c r="CE187" s="146" t="str">
        <f t="shared" si="127"/>
        <v/>
      </c>
      <c r="CF187" s="146" t="str">
        <f t="shared" si="128"/>
        <v/>
      </c>
      <c r="CG187" s="146" t="str">
        <f t="shared" si="111"/>
        <v/>
      </c>
      <c r="CH187" s="146" t="str">
        <f t="shared" si="112"/>
        <v/>
      </c>
      <c r="CI187" s="146" t="str">
        <f t="shared" si="113"/>
        <v/>
      </c>
      <c r="CL187" s="155"/>
      <c r="CQ187" s="140">
        <v>88</v>
      </c>
      <c r="DA187" t="str">
        <f t="shared" si="129"/>
        <v/>
      </c>
      <c r="DB187" t="str">
        <f t="shared" si="114"/>
        <v/>
      </c>
      <c r="DC187" t="str">
        <f t="shared" si="115"/>
        <v/>
      </c>
      <c r="DD187" t="str">
        <f t="shared" si="116"/>
        <v/>
      </c>
      <c r="DE187" t="str">
        <f t="shared" si="117"/>
        <v/>
      </c>
      <c r="DG187" t="str">
        <f t="shared" si="118"/>
        <v/>
      </c>
      <c r="DH187" s="140" t="str">
        <f t="shared" si="90"/>
        <v/>
      </c>
      <c r="DI187" t="str">
        <f t="shared" si="130"/>
        <v/>
      </c>
      <c r="DK187" t="str">
        <f t="shared" si="119"/>
        <v/>
      </c>
      <c r="DM187" s="158"/>
      <c r="DR187">
        <f t="shared" si="131"/>
        <v>0</v>
      </c>
      <c r="DS187" t="e">
        <f t="shared" si="120"/>
        <v>#NUM!</v>
      </c>
      <c r="DT187">
        <v>186</v>
      </c>
      <c r="DV187" s="151" t="str">
        <f>IF($DK187="","",IF(VLOOKUP($DK187,'CR AP'!D$17:J$33,6,0)="",VLOOKUP($DK187,'CR AP'!D$17:J$33,4,0),VLOOKUP($DK187,'CR AP'!D$17:J$33,6,0)))</f>
        <v/>
      </c>
      <c r="DW187" s="151" t="str">
        <f>IF($DK187="","",IF(VLOOKUP($DK187,'CR AP'!D$19:M$33,9,0)="",VLOOKUP($DK187,'CR AP'!D$19:M$33,8,0),VLOOKUP($DK187,'CR AP'!D$19:M$33,9,0)))</f>
        <v/>
      </c>
      <c r="DX187" s="151" t="str">
        <f>IF('CR AP'!I192="Agrar Basis",DW187,DV187)</f>
        <v/>
      </c>
      <c r="ED187" s="151"/>
    </row>
    <row r="188" spans="1:134" x14ac:dyDescent="0.2">
      <c r="A188" s="140">
        <f t="shared" si="121"/>
        <v>1</v>
      </c>
      <c r="B188" s="140">
        <f>SUM(A$2:A188)</f>
        <v>187</v>
      </c>
      <c r="C188" s="140">
        <f t="shared" si="132"/>
        <v>187</v>
      </c>
      <c r="D188" s="140">
        <f>'CR AP'!A340</f>
        <v>0</v>
      </c>
      <c r="E188" s="140">
        <f>'CR AP'!B340</f>
        <v>0</v>
      </c>
      <c r="F188" s="144">
        <f>'CR AP'!D340</f>
        <v>0</v>
      </c>
      <c r="G188" s="144">
        <f>'CR AP'!E340</f>
        <v>0</v>
      </c>
      <c r="H188" s="144">
        <f>'CR AP'!F340</f>
        <v>0</v>
      </c>
      <c r="I188" s="144">
        <f>'CR AP'!G340</f>
        <v>0</v>
      </c>
      <c r="J188" s="153">
        <f>'CR AP'!H340</f>
        <v>0</v>
      </c>
      <c r="K188" s="144">
        <f>'CR AP'!I340</f>
        <v>0</v>
      </c>
      <c r="L188" s="153">
        <f>'CR AP'!J340</f>
        <v>0</v>
      </c>
      <c r="M188" s="140">
        <f t="shared" si="122"/>
        <v>0</v>
      </c>
      <c r="N188" s="140">
        <f t="shared" si="123"/>
        <v>0</v>
      </c>
      <c r="O188" s="140" t="e">
        <f t="shared" si="107"/>
        <v>#N/A</v>
      </c>
      <c r="P188" s="140" t="e">
        <f t="shared" si="108"/>
        <v>#N/A</v>
      </c>
      <c r="Q188" s="153">
        <f>'CR AP'!J340</f>
        <v>0</v>
      </c>
      <c r="R188" s="140">
        <f>'CR AP'!L340</f>
        <v>0</v>
      </c>
      <c r="S188" s="140">
        <f>'CR AP'!M340</f>
        <v>0</v>
      </c>
      <c r="AA188" s="142">
        <v>849</v>
      </c>
      <c r="AB188" s="142" t="s">
        <v>1615</v>
      </c>
      <c r="AC188" s="154">
        <v>849</v>
      </c>
      <c r="AD188" s="140">
        <v>856</v>
      </c>
      <c r="AF188" s="144">
        <v>856</v>
      </c>
      <c r="AG188" s="140" t="s">
        <v>1626</v>
      </c>
      <c r="BA188" s="140">
        <f t="shared" si="109"/>
        <v>187</v>
      </c>
      <c r="BB188" s="140">
        <f t="shared" si="91"/>
        <v>0</v>
      </c>
      <c r="BC188" s="140">
        <f t="shared" si="92"/>
        <v>0</v>
      </c>
      <c r="BD188" s="140">
        <f t="shared" si="93"/>
        <v>0</v>
      </c>
      <c r="BE188" s="140">
        <f t="shared" si="94"/>
        <v>0</v>
      </c>
      <c r="BF188" s="144">
        <f t="shared" si="95"/>
        <v>0</v>
      </c>
      <c r="BG188" s="140">
        <f t="shared" si="96"/>
        <v>0</v>
      </c>
      <c r="BH188" s="140">
        <f t="shared" si="97"/>
        <v>0</v>
      </c>
      <c r="BI188" s="140">
        <f t="shared" si="98"/>
        <v>0</v>
      </c>
      <c r="BJ188" s="140">
        <f t="shared" si="99"/>
        <v>0</v>
      </c>
      <c r="BK188" s="140">
        <f t="shared" si="100"/>
        <v>0</v>
      </c>
      <c r="BL188" s="140">
        <f t="shared" si="101"/>
        <v>0</v>
      </c>
      <c r="BM188" s="140" t="e">
        <f t="shared" si="102"/>
        <v>#N/A</v>
      </c>
      <c r="BN188" s="140" t="e">
        <f t="shared" si="103"/>
        <v>#N/A</v>
      </c>
      <c r="BO188" s="140">
        <f t="shared" si="104"/>
        <v>0</v>
      </c>
      <c r="BP188" s="140">
        <f t="shared" si="105"/>
        <v>0</v>
      </c>
      <c r="BQ188" s="140">
        <f t="shared" si="106"/>
        <v>0</v>
      </c>
      <c r="CA188" s="140" t="str">
        <f t="shared" si="110"/>
        <v/>
      </c>
      <c r="CB188" s="146" t="str">
        <f t="shared" si="124"/>
        <v/>
      </c>
      <c r="CC188" s="146" t="str">
        <f t="shared" si="125"/>
        <v/>
      </c>
      <c r="CD188" s="146" t="str">
        <f t="shared" si="126"/>
        <v/>
      </c>
      <c r="CE188" s="146" t="str">
        <f t="shared" si="127"/>
        <v/>
      </c>
      <c r="CF188" s="146" t="str">
        <f t="shared" si="128"/>
        <v/>
      </c>
      <c r="CG188" s="146" t="str">
        <f t="shared" si="111"/>
        <v/>
      </c>
      <c r="CH188" s="146" t="str">
        <f t="shared" si="112"/>
        <v/>
      </c>
      <c r="CI188" s="146" t="str">
        <f t="shared" si="113"/>
        <v/>
      </c>
      <c r="CL188" s="155"/>
      <c r="CQ188" s="140">
        <v>87</v>
      </c>
      <c r="DA188" t="str">
        <f t="shared" si="129"/>
        <v/>
      </c>
      <c r="DB188" t="str">
        <f t="shared" si="114"/>
        <v/>
      </c>
      <c r="DC188" t="str">
        <f t="shared" si="115"/>
        <v/>
      </c>
      <c r="DD188" t="str">
        <f t="shared" si="116"/>
        <v/>
      </c>
      <c r="DE188" t="str">
        <f t="shared" si="117"/>
        <v/>
      </c>
      <c r="DG188" t="str">
        <f t="shared" si="118"/>
        <v/>
      </c>
      <c r="DH188" s="140" t="str">
        <f t="shared" si="90"/>
        <v/>
      </c>
      <c r="DI188" t="str">
        <f t="shared" si="130"/>
        <v/>
      </c>
      <c r="DK188" t="str">
        <f t="shared" si="119"/>
        <v/>
      </c>
      <c r="DM188" s="158"/>
      <c r="DR188">
        <f t="shared" si="131"/>
        <v>0</v>
      </c>
      <c r="DS188" t="e">
        <f t="shared" si="120"/>
        <v>#NUM!</v>
      </c>
      <c r="DT188">
        <v>187</v>
      </c>
      <c r="DV188" s="151" t="str">
        <f>IF($DK188="","",IF(VLOOKUP($DK188,'CR AP'!D$17:J$33,6,0)="",VLOOKUP($DK188,'CR AP'!D$17:J$33,4,0),VLOOKUP($DK188,'CR AP'!D$17:J$33,6,0)))</f>
        <v/>
      </c>
      <c r="DW188" s="151" t="str">
        <f>IF($DK188="","",IF(VLOOKUP($DK188,'CR AP'!D$19:M$33,9,0)="",VLOOKUP($DK188,'CR AP'!D$19:M$33,8,0),VLOOKUP($DK188,'CR AP'!D$19:M$33,9,0)))</f>
        <v/>
      </c>
      <c r="DX188" s="151" t="str">
        <f>IF('CR AP'!I193="Agrar Basis",DW188,DV188)</f>
        <v/>
      </c>
      <c r="ED188" s="151"/>
    </row>
    <row r="189" spans="1:134" x14ac:dyDescent="0.2">
      <c r="A189" s="140">
        <f t="shared" si="121"/>
        <v>1</v>
      </c>
      <c r="B189" s="140">
        <f>SUM(A$2:A189)</f>
        <v>188</v>
      </c>
      <c r="C189" s="140">
        <f t="shared" si="132"/>
        <v>188</v>
      </c>
      <c r="D189" s="140">
        <f>'CR AP'!A341</f>
        <v>0</v>
      </c>
      <c r="E189" s="140">
        <f>'CR AP'!B341</f>
        <v>0</v>
      </c>
      <c r="F189" s="144">
        <f>'CR AP'!D341</f>
        <v>0</v>
      </c>
      <c r="G189" s="144">
        <f>'CR AP'!E341</f>
        <v>0</v>
      </c>
      <c r="H189" s="144">
        <f>'CR AP'!F341</f>
        <v>0</v>
      </c>
      <c r="I189" s="144">
        <f>'CR AP'!G341</f>
        <v>0</v>
      </c>
      <c r="J189" s="153">
        <f>'CR AP'!H341</f>
        <v>0</v>
      </c>
      <c r="K189" s="144">
        <f>'CR AP'!I341</f>
        <v>0</v>
      </c>
      <c r="L189" s="153">
        <f>'CR AP'!J341</f>
        <v>0</v>
      </c>
      <c r="M189" s="140">
        <f t="shared" si="122"/>
        <v>0</v>
      </c>
      <c r="N189" s="140">
        <f t="shared" si="123"/>
        <v>0</v>
      </c>
      <c r="O189" s="140" t="e">
        <f t="shared" si="107"/>
        <v>#N/A</v>
      </c>
      <c r="P189" s="140" t="e">
        <f t="shared" si="108"/>
        <v>#N/A</v>
      </c>
      <c r="Q189" s="153">
        <f>'CR AP'!J341</f>
        <v>0</v>
      </c>
      <c r="R189" s="140">
        <f>'CR AP'!L341</f>
        <v>0</v>
      </c>
      <c r="S189" s="140">
        <f>'CR AP'!M341</f>
        <v>0</v>
      </c>
      <c r="AA189" s="142">
        <v>850</v>
      </c>
      <c r="AB189" s="142" t="s">
        <v>1615</v>
      </c>
      <c r="AC189" s="154">
        <v>850</v>
      </c>
      <c r="AD189" s="140">
        <v>857</v>
      </c>
      <c r="AF189" s="144">
        <v>857</v>
      </c>
      <c r="AG189" s="140" t="s">
        <v>1627</v>
      </c>
      <c r="BA189" s="140">
        <f t="shared" si="109"/>
        <v>188</v>
      </c>
      <c r="BB189" s="140">
        <f t="shared" si="91"/>
        <v>0</v>
      </c>
      <c r="BC189" s="140">
        <f t="shared" si="92"/>
        <v>0</v>
      </c>
      <c r="BD189" s="140">
        <f t="shared" si="93"/>
        <v>0</v>
      </c>
      <c r="BE189" s="140">
        <f t="shared" si="94"/>
        <v>0</v>
      </c>
      <c r="BF189" s="144">
        <f t="shared" si="95"/>
        <v>0</v>
      </c>
      <c r="BG189" s="140">
        <f t="shared" si="96"/>
        <v>0</v>
      </c>
      <c r="BH189" s="140">
        <f t="shared" si="97"/>
        <v>0</v>
      </c>
      <c r="BI189" s="140">
        <f t="shared" si="98"/>
        <v>0</v>
      </c>
      <c r="BJ189" s="140">
        <f t="shared" si="99"/>
        <v>0</v>
      </c>
      <c r="BK189" s="140">
        <f t="shared" si="100"/>
        <v>0</v>
      </c>
      <c r="BL189" s="140">
        <f t="shared" si="101"/>
        <v>0</v>
      </c>
      <c r="BM189" s="140" t="e">
        <f t="shared" si="102"/>
        <v>#N/A</v>
      </c>
      <c r="BN189" s="140" t="e">
        <f t="shared" si="103"/>
        <v>#N/A</v>
      </c>
      <c r="BO189" s="140">
        <f t="shared" si="104"/>
        <v>0</v>
      </c>
      <c r="BP189" s="140">
        <f t="shared" si="105"/>
        <v>0</v>
      </c>
      <c r="BQ189" s="140">
        <f t="shared" si="106"/>
        <v>0</v>
      </c>
      <c r="CA189" s="140" t="str">
        <f t="shared" si="110"/>
        <v/>
      </c>
      <c r="CB189" s="146" t="str">
        <f t="shared" si="124"/>
        <v/>
      </c>
      <c r="CC189" s="146" t="str">
        <f t="shared" si="125"/>
        <v/>
      </c>
      <c r="CD189" s="146" t="str">
        <f t="shared" si="126"/>
        <v/>
      </c>
      <c r="CE189" s="146" t="str">
        <f t="shared" si="127"/>
        <v/>
      </c>
      <c r="CF189" s="146" t="str">
        <f t="shared" si="128"/>
        <v/>
      </c>
      <c r="CG189" s="146" t="str">
        <f t="shared" si="111"/>
        <v/>
      </c>
      <c r="CH189" s="146" t="str">
        <f t="shared" si="112"/>
        <v/>
      </c>
      <c r="CI189" s="146" t="str">
        <f t="shared" si="113"/>
        <v/>
      </c>
      <c r="CL189" s="155"/>
      <c r="CQ189" s="140">
        <v>86</v>
      </c>
      <c r="DA189" t="str">
        <f t="shared" si="129"/>
        <v/>
      </c>
      <c r="DB189" t="str">
        <f t="shared" si="114"/>
        <v/>
      </c>
      <c r="DC189" t="str">
        <f t="shared" si="115"/>
        <v/>
      </c>
      <c r="DD189" t="str">
        <f t="shared" si="116"/>
        <v/>
      </c>
      <c r="DE189" t="str">
        <f t="shared" si="117"/>
        <v/>
      </c>
      <c r="DG189" t="str">
        <f t="shared" si="118"/>
        <v/>
      </c>
      <c r="DH189" s="140" t="str">
        <f t="shared" si="90"/>
        <v/>
      </c>
      <c r="DI189" t="str">
        <f t="shared" si="130"/>
        <v/>
      </c>
      <c r="DK189" t="str">
        <f t="shared" si="119"/>
        <v/>
      </c>
      <c r="DM189" s="158"/>
      <c r="DR189">
        <f t="shared" si="131"/>
        <v>0</v>
      </c>
      <c r="DS189" t="e">
        <f t="shared" si="120"/>
        <v>#NUM!</v>
      </c>
      <c r="DT189">
        <v>188</v>
      </c>
      <c r="DV189" s="151" t="str">
        <f>IF($DK189="","",IF(VLOOKUP($DK189,'CR AP'!D$17:J$33,6,0)="",VLOOKUP($DK189,'CR AP'!D$17:J$33,4,0),VLOOKUP($DK189,'CR AP'!D$17:J$33,6,0)))</f>
        <v/>
      </c>
      <c r="DW189" s="151" t="str">
        <f>IF($DK189="","",IF(VLOOKUP($DK189,'CR AP'!D$19:M$33,9,0)="",VLOOKUP($DK189,'CR AP'!D$19:M$33,8,0),VLOOKUP($DK189,'CR AP'!D$19:M$33,9,0)))</f>
        <v/>
      </c>
      <c r="DX189" s="151" t="str">
        <f>IF('CR AP'!I194="Agrar Basis",DW189,DV189)</f>
        <v/>
      </c>
      <c r="ED189" s="151"/>
    </row>
    <row r="190" spans="1:134" x14ac:dyDescent="0.2">
      <c r="A190" s="140">
        <f t="shared" si="121"/>
        <v>1</v>
      </c>
      <c r="B190" s="140">
        <f>SUM(A$2:A190)</f>
        <v>189</v>
      </c>
      <c r="C190" s="140">
        <f t="shared" si="132"/>
        <v>189</v>
      </c>
      <c r="D190" s="140">
        <f>'CR AP'!A342</f>
        <v>0</v>
      </c>
      <c r="E190" s="140">
        <f>'CR AP'!B342</f>
        <v>0</v>
      </c>
      <c r="F190" s="144">
        <f>'CR AP'!D342</f>
        <v>0</v>
      </c>
      <c r="G190" s="144">
        <f>'CR AP'!E342</f>
        <v>0</v>
      </c>
      <c r="H190" s="144">
        <f>'CR AP'!F342</f>
        <v>0</v>
      </c>
      <c r="I190" s="144">
        <f>'CR AP'!G342</f>
        <v>0</v>
      </c>
      <c r="J190" s="153">
        <f>'CR AP'!H342</f>
        <v>0</v>
      </c>
      <c r="K190" s="144">
        <f>'CR AP'!I342</f>
        <v>0</v>
      </c>
      <c r="L190" s="153">
        <f>'CR AP'!J342</f>
        <v>0</v>
      </c>
      <c r="M190" s="140">
        <f t="shared" si="122"/>
        <v>0</v>
      </c>
      <c r="N190" s="140">
        <f t="shared" si="123"/>
        <v>0</v>
      </c>
      <c r="O190" s="140" t="e">
        <f t="shared" si="107"/>
        <v>#N/A</v>
      </c>
      <c r="P190" s="140" t="e">
        <f t="shared" si="108"/>
        <v>#N/A</v>
      </c>
      <c r="Q190" s="153">
        <f>'CR AP'!J342</f>
        <v>0</v>
      </c>
      <c r="R190" s="140">
        <f>'CR AP'!L342</f>
        <v>0</v>
      </c>
      <c r="S190" s="140">
        <f>'CR AP'!M342</f>
        <v>0</v>
      </c>
      <c r="AA190" s="142">
        <v>851</v>
      </c>
      <c r="AB190" s="142" t="s">
        <v>1628</v>
      </c>
      <c r="AC190" s="154">
        <v>851</v>
      </c>
      <c r="AD190" s="140">
        <v>864</v>
      </c>
      <c r="AF190" s="144">
        <v>864</v>
      </c>
      <c r="AG190" s="140" t="s">
        <v>1629</v>
      </c>
      <c r="BA190" s="140">
        <f t="shared" si="109"/>
        <v>189</v>
      </c>
      <c r="BB190" s="140">
        <f t="shared" si="91"/>
        <v>0</v>
      </c>
      <c r="BC190" s="140">
        <f t="shared" si="92"/>
        <v>0</v>
      </c>
      <c r="BD190" s="140">
        <f t="shared" si="93"/>
        <v>0</v>
      </c>
      <c r="BE190" s="140">
        <f t="shared" si="94"/>
        <v>0</v>
      </c>
      <c r="BF190" s="144">
        <f t="shared" si="95"/>
        <v>0</v>
      </c>
      <c r="BG190" s="140">
        <f t="shared" si="96"/>
        <v>0</v>
      </c>
      <c r="BH190" s="140">
        <f t="shared" si="97"/>
        <v>0</v>
      </c>
      <c r="BI190" s="140">
        <f t="shared" si="98"/>
        <v>0</v>
      </c>
      <c r="BJ190" s="140">
        <f t="shared" si="99"/>
        <v>0</v>
      </c>
      <c r="BK190" s="140">
        <f t="shared" si="100"/>
        <v>0</v>
      </c>
      <c r="BL190" s="140">
        <f t="shared" si="101"/>
        <v>0</v>
      </c>
      <c r="BM190" s="140" t="e">
        <f t="shared" si="102"/>
        <v>#N/A</v>
      </c>
      <c r="BN190" s="140" t="e">
        <f t="shared" si="103"/>
        <v>#N/A</v>
      </c>
      <c r="BO190" s="140">
        <f t="shared" si="104"/>
        <v>0</v>
      </c>
      <c r="BP190" s="140">
        <f t="shared" si="105"/>
        <v>0</v>
      </c>
      <c r="BQ190" s="140">
        <f t="shared" si="106"/>
        <v>0</v>
      </c>
      <c r="CA190" s="140" t="str">
        <f t="shared" si="110"/>
        <v/>
      </c>
      <c r="CB190" s="146" t="str">
        <f t="shared" si="124"/>
        <v/>
      </c>
      <c r="CC190" s="146" t="str">
        <f t="shared" si="125"/>
        <v/>
      </c>
      <c r="CD190" s="146" t="str">
        <f t="shared" si="126"/>
        <v/>
      </c>
      <c r="CE190" s="146" t="str">
        <f t="shared" si="127"/>
        <v/>
      </c>
      <c r="CF190" s="146" t="str">
        <f t="shared" si="128"/>
        <v/>
      </c>
      <c r="CG190" s="146" t="str">
        <f t="shared" si="111"/>
        <v/>
      </c>
      <c r="CH190" s="146" t="str">
        <f t="shared" si="112"/>
        <v/>
      </c>
      <c r="CI190" s="146" t="str">
        <f t="shared" si="113"/>
        <v/>
      </c>
      <c r="CL190" s="155"/>
      <c r="CQ190" s="140">
        <v>85</v>
      </c>
      <c r="DA190" t="str">
        <f t="shared" si="129"/>
        <v/>
      </c>
      <c r="DB190" t="str">
        <f t="shared" si="114"/>
        <v/>
      </c>
      <c r="DC190" t="str">
        <f t="shared" si="115"/>
        <v/>
      </c>
      <c r="DD190" t="str">
        <f t="shared" si="116"/>
        <v/>
      </c>
      <c r="DE190" t="str">
        <f t="shared" si="117"/>
        <v/>
      </c>
      <c r="DG190" t="str">
        <f t="shared" si="118"/>
        <v/>
      </c>
      <c r="DH190" s="140" t="str">
        <f t="shared" si="90"/>
        <v/>
      </c>
      <c r="DI190" t="str">
        <f t="shared" si="130"/>
        <v/>
      </c>
      <c r="DK190" t="str">
        <f t="shared" si="119"/>
        <v/>
      </c>
      <c r="DM190" s="158"/>
      <c r="DR190">
        <f t="shared" si="131"/>
        <v>0</v>
      </c>
      <c r="DS190" t="e">
        <f t="shared" si="120"/>
        <v>#NUM!</v>
      </c>
      <c r="DT190">
        <v>189</v>
      </c>
      <c r="DV190" s="151" t="str">
        <f>IF($DK190="","",IF(VLOOKUP($DK190,'CR AP'!D$17:J$33,6,0)="",VLOOKUP($DK190,'CR AP'!D$17:J$33,4,0),VLOOKUP($DK190,'CR AP'!D$17:J$33,6,0)))</f>
        <v/>
      </c>
      <c r="DW190" s="151" t="str">
        <f>IF($DK190="","",IF(VLOOKUP($DK190,'CR AP'!D$19:M$33,9,0)="",VLOOKUP($DK190,'CR AP'!D$19:M$33,8,0),VLOOKUP($DK190,'CR AP'!D$19:M$33,9,0)))</f>
        <v/>
      </c>
      <c r="DX190" s="151" t="str">
        <f>IF('CR AP'!I195="Agrar Basis",DW190,DV190)</f>
        <v/>
      </c>
      <c r="ED190" s="151"/>
    </row>
    <row r="191" spans="1:134" x14ac:dyDescent="0.2">
      <c r="A191" s="140">
        <f t="shared" si="121"/>
        <v>1</v>
      </c>
      <c r="B191" s="140">
        <f>SUM(A$2:A191)</f>
        <v>190</v>
      </c>
      <c r="C191" s="140">
        <f t="shared" si="132"/>
        <v>190</v>
      </c>
      <c r="D191" s="140">
        <f>'CR AP'!A343</f>
        <v>0</v>
      </c>
      <c r="E191" s="140">
        <f>'CR AP'!B343</f>
        <v>0</v>
      </c>
      <c r="F191" s="144">
        <f>'CR AP'!D343</f>
        <v>0</v>
      </c>
      <c r="G191" s="144">
        <f>'CR AP'!E343</f>
        <v>0</v>
      </c>
      <c r="H191" s="144">
        <f>'CR AP'!F343</f>
        <v>0</v>
      </c>
      <c r="I191" s="144">
        <f>'CR AP'!G343</f>
        <v>0</v>
      </c>
      <c r="J191" s="153">
        <f>'CR AP'!H343</f>
        <v>0</v>
      </c>
      <c r="K191" s="144">
        <f>'CR AP'!I343</f>
        <v>0</v>
      </c>
      <c r="L191" s="153">
        <f>'CR AP'!J343</f>
        <v>0</v>
      </c>
      <c r="M191" s="140">
        <f t="shared" si="122"/>
        <v>0</v>
      </c>
      <c r="N191" s="140">
        <f t="shared" si="123"/>
        <v>0</v>
      </c>
      <c r="O191" s="140" t="e">
        <f t="shared" si="107"/>
        <v>#N/A</v>
      </c>
      <c r="P191" s="140" t="e">
        <f t="shared" si="108"/>
        <v>#N/A</v>
      </c>
      <c r="Q191" s="153">
        <f>'CR AP'!J343</f>
        <v>0</v>
      </c>
      <c r="R191" s="140">
        <f>'CR AP'!L343</f>
        <v>0</v>
      </c>
      <c r="S191" s="140">
        <f>'CR AP'!M343</f>
        <v>0</v>
      </c>
      <c r="AA191" s="142">
        <v>852</v>
      </c>
      <c r="AB191" s="142" t="s">
        <v>1630</v>
      </c>
      <c r="AC191" s="154">
        <v>852</v>
      </c>
      <c r="AD191" s="140">
        <v>877</v>
      </c>
      <c r="AF191" s="144">
        <v>877</v>
      </c>
      <c r="AG191" s="140" t="s">
        <v>1631</v>
      </c>
      <c r="BA191" s="140">
        <f t="shared" si="109"/>
        <v>190</v>
      </c>
      <c r="BB191" s="140">
        <f t="shared" si="91"/>
        <v>0</v>
      </c>
      <c r="BC191" s="140">
        <f t="shared" si="92"/>
        <v>0</v>
      </c>
      <c r="BD191" s="140">
        <f t="shared" si="93"/>
        <v>0</v>
      </c>
      <c r="BE191" s="140">
        <f t="shared" si="94"/>
        <v>0</v>
      </c>
      <c r="BF191" s="144">
        <f t="shared" si="95"/>
        <v>0</v>
      </c>
      <c r="BG191" s="140">
        <f t="shared" si="96"/>
        <v>0</v>
      </c>
      <c r="BH191" s="140">
        <f t="shared" si="97"/>
        <v>0</v>
      </c>
      <c r="BI191" s="140">
        <f t="shared" si="98"/>
        <v>0</v>
      </c>
      <c r="BJ191" s="140">
        <f t="shared" si="99"/>
        <v>0</v>
      </c>
      <c r="BK191" s="140">
        <f t="shared" si="100"/>
        <v>0</v>
      </c>
      <c r="BL191" s="140">
        <f t="shared" si="101"/>
        <v>0</v>
      </c>
      <c r="BM191" s="140" t="e">
        <f t="shared" si="102"/>
        <v>#N/A</v>
      </c>
      <c r="BN191" s="140" t="e">
        <f t="shared" si="103"/>
        <v>#N/A</v>
      </c>
      <c r="BO191" s="140">
        <f t="shared" si="104"/>
        <v>0</v>
      </c>
      <c r="BP191" s="140">
        <f t="shared" si="105"/>
        <v>0</v>
      </c>
      <c r="BQ191" s="140">
        <f t="shared" si="106"/>
        <v>0</v>
      </c>
      <c r="CA191" s="140" t="str">
        <f t="shared" si="110"/>
        <v/>
      </c>
      <c r="CB191" s="146" t="str">
        <f t="shared" si="124"/>
        <v/>
      </c>
      <c r="CC191" s="146" t="str">
        <f t="shared" si="125"/>
        <v/>
      </c>
      <c r="CD191" s="146" t="str">
        <f t="shared" si="126"/>
        <v/>
      </c>
      <c r="CE191" s="146" t="str">
        <f t="shared" si="127"/>
        <v/>
      </c>
      <c r="CF191" s="146" t="str">
        <f t="shared" si="128"/>
        <v/>
      </c>
      <c r="CG191" s="146" t="str">
        <f t="shared" si="111"/>
        <v/>
      </c>
      <c r="CH191" s="146" t="str">
        <f t="shared" si="112"/>
        <v/>
      </c>
      <c r="CI191" s="146" t="str">
        <f t="shared" si="113"/>
        <v/>
      </c>
      <c r="CL191" s="155"/>
      <c r="CQ191" s="140">
        <v>84</v>
      </c>
      <c r="DA191" t="str">
        <f t="shared" si="129"/>
        <v/>
      </c>
      <c r="DB191" t="str">
        <f t="shared" si="114"/>
        <v/>
      </c>
      <c r="DC191" t="str">
        <f t="shared" si="115"/>
        <v/>
      </c>
      <c r="DD191" t="str">
        <f t="shared" si="116"/>
        <v/>
      </c>
      <c r="DE191" t="str">
        <f t="shared" si="117"/>
        <v/>
      </c>
      <c r="DG191" t="str">
        <f t="shared" si="118"/>
        <v/>
      </c>
      <c r="DH191" s="140" t="str">
        <f t="shared" si="90"/>
        <v/>
      </c>
      <c r="DI191" t="str">
        <f t="shared" si="130"/>
        <v/>
      </c>
      <c r="DK191" t="str">
        <f t="shared" si="119"/>
        <v/>
      </c>
      <c r="DM191" s="158"/>
      <c r="DR191">
        <f t="shared" si="131"/>
        <v>0</v>
      </c>
      <c r="DS191" t="e">
        <f t="shared" si="120"/>
        <v>#NUM!</v>
      </c>
      <c r="DT191">
        <v>190</v>
      </c>
      <c r="DV191" s="151" t="str">
        <f>IF($DK191="","",IF(VLOOKUP($DK191,'CR AP'!D$17:J$33,6,0)="",VLOOKUP($DK191,'CR AP'!D$17:J$33,4,0),VLOOKUP($DK191,'CR AP'!D$17:J$33,6,0)))</f>
        <v/>
      </c>
      <c r="DW191" s="151" t="str">
        <f>IF($DK191="","",IF(VLOOKUP($DK191,'CR AP'!D$19:M$33,9,0)="",VLOOKUP($DK191,'CR AP'!D$19:M$33,8,0),VLOOKUP($DK191,'CR AP'!D$19:M$33,9,0)))</f>
        <v/>
      </c>
      <c r="DX191" s="151" t="str">
        <f>IF('CR AP'!I196="Agrar Basis",DW191,DV191)</f>
        <v/>
      </c>
      <c r="ED191" s="151"/>
    </row>
    <row r="192" spans="1:134" x14ac:dyDescent="0.2">
      <c r="A192" s="140">
        <f t="shared" si="121"/>
        <v>1</v>
      </c>
      <c r="B192" s="140">
        <f>SUM(A$2:A192)</f>
        <v>191</v>
      </c>
      <c r="C192" s="140">
        <f t="shared" si="132"/>
        <v>191</v>
      </c>
      <c r="D192" s="140">
        <f>'CR AP'!A344</f>
        <v>0</v>
      </c>
      <c r="E192" s="140">
        <f>'CR AP'!B344</f>
        <v>0</v>
      </c>
      <c r="F192" s="144">
        <f>'CR AP'!D344</f>
        <v>0</v>
      </c>
      <c r="G192" s="144">
        <f>'CR AP'!E344</f>
        <v>0</v>
      </c>
      <c r="H192" s="144">
        <f>'CR AP'!F344</f>
        <v>0</v>
      </c>
      <c r="I192" s="144">
        <f>'CR AP'!G344</f>
        <v>0</v>
      </c>
      <c r="J192" s="153">
        <f>'CR AP'!H344</f>
        <v>0</v>
      </c>
      <c r="K192" s="144">
        <f>'CR AP'!I344</f>
        <v>0</v>
      </c>
      <c r="L192" s="153">
        <f>'CR AP'!J344</f>
        <v>0</v>
      </c>
      <c r="M192" s="140">
        <f t="shared" si="122"/>
        <v>0</v>
      </c>
      <c r="N192" s="140">
        <f t="shared" si="123"/>
        <v>0</v>
      </c>
      <c r="O192" s="140" t="e">
        <f t="shared" si="107"/>
        <v>#N/A</v>
      </c>
      <c r="P192" s="140" t="e">
        <f t="shared" si="108"/>
        <v>#N/A</v>
      </c>
      <c r="Q192" s="153">
        <f>'CR AP'!J344</f>
        <v>0</v>
      </c>
      <c r="R192" s="140">
        <f>'CR AP'!L344</f>
        <v>0</v>
      </c>
      <c r="S192" s="140">
        <f>'CR AP'!M344</f>
        <v>0</v>
      </c>
      <c r="AA192" s="142">
        <v>853</v>
      </c>
      <c r="AB192" s="142" t="s">
        <v>1632</v>
      </c>
      <c r="AC192" s="154">
        <v>853</v>
      </c>
      <c r="AD192" s="140">
        <v>880</v>
      </c>
      <c r="AF192" s="144">
        <v>880</v>
      </c>
      <c r="AG192" s="140" t="s">
        <v>1633</v>
      </c>
      <c r="BA192" s="140">
        <f t="shared" si="109"/>
        <v>191</v>
      </c>
      <c r="BB192" s="140">
        <f t="shared" si="91"/>
        <v>0</v>
      </c>
      <c r="BC192" s="140">
        <f t="shared" si="92"/>
        <v>0</v>
      </c>
      <c r="BD192" s="140">
        <f t="shared" si="93"/>
        <v>0</v>
      </c>
      <c r="BE192" s="140">
        <f t="shared" si="94"/>
        <v>0</v>
      </c>
      <c r="BF192" s="144">
        <f t="shared" si="95"/>
        <v>0</v>
      </c>
      <c r="BG192" s="140">
        <f t="shared" si="96"/>
        <v>0</v>
      </c>
      <c r="BH192" s="140">
        <f t="shared" si="97"/>
        <v>0</v>
      </c>
      <c r="BI192" s="140">
        <f t="shared" si="98"/>
        <v>0</v>
      </c>
      <c r="BJ192" s="140">
        <f t="shared" si="99"/>
        <v>0</v>
      </c>
      <c r="BK192" s="140">
        <f t="shared" si="100"/>
        <v>0</v>
      </c>
      <c r="BL192" s="140">
        <f t="shared" si="101"/>
        <v>0</v>
      </c>
      <c r="BM192" s="140" t="e">
        <f t="shared" si="102"/>
        <v>#N/A</v>
      </c>
      <c r="BN192" s="140" t="e">
        <f t="shared" si="103"/>
        <v>#N/A</v>
      </c>
      <c r="BO192" s="140">
        <f t="shared" si="104"/>
        <v>0</v>
      </c>
      <c r="BP192" s="140">
        <f t="shared" si="105"/>
        <v>0</v>
      </c>
      <c r="BQ192" s="140">
        <f t="shared" si="106"/>
        <v>0</v>
      </c>
      <c r="CA192" s="140" t="str">
        <f t="shared" si="110"/>
        <v/>
      </c>
      <c r="CB192" s="146" t="str">
        <f t="shared" si="124"/>
        <v/>
      </c>
      <c r="CC192" s="146" t="str">
        <f t="shared" si="125"/>
        <v/>
      </c>
      <c r="CD192" s="146" t="str">
        <f t="shared" si="126"/>
        <v/>
      </c>
      <c r="CE192" s="146" t="str">
        <f t="shared" si="127"/>
        <v/>
      </c>
      <c r="CF192" s="146" t="str">
        <f t="shared" si="128"/>
        <v/>
      </c>
      <c r="CG192" s="146" t="str">
        <f t="shared" si="111"/>
        <v/>
      </c>
      <c r="CH192" s="146" t="str">
        <f t="shared" si="112"/>
        <v/>
      </c>
      <c r="CI192" s="146" t="str">
        <f t="shared" si="113"/>
        <v/>
      </c>
      <c r="CL192" s="155"/>
      <c r="CQ192" s="140">
        <v>83</v>
      </c>
      <c r="DA192" t="str">
        <f t="shared" si="129"/>
        <v/>
      </c>
      <c r="DB192" t="str">
        <f t="shared" si="114"/>
        <v/>
      </c>
      <c r="DC192" t="str">
        <f t="shared" si="115"/>
        <v/>
      </c>
      <c r="DD192" t="str">
        <f t="shared" si="116"/>
        <v/>
      </c>
      <c r="DE192" t="str">
        <f t="shared" si="117"/>
        <v/>
      </c>
      <c r="DG192" t="str">
        <f t="shared" si="118"/>
        <v/>
      </c>
      <c r="DH192" s="140" t="str">
        <f t="shared" ref="DH192:DH255" si="133">IF($DR192=0,"",VLOOKUP($DR192,$CC:$CL,6,FALSE))</f>
        <v/>
      </c>
      <c r="DI192" t="str">
        <f t="shared" si="130"/>
        <v/>
      </c>
      <c r="DK192" t="str">
        <f t="shared" si="119"/>
        <v/>
      </c>
      <c r="DM192" s="158"/>
      <c r="DR192">
        <f t="shared" si="131"/>
        <v>0</v>
      </c>
      <c r="DS192" t="e">
        <f t="shared" si="120"/>
        <v>#NUM!</v>
      </c>
      <c r="DT192">
        <v>191</v>
      </c>
      <c r="DV192" s="151" t="str">
        <f>IF($DK192="","",IF(VLOOKUP($DK192,'CR AP'!D$17:J$33,6,0)="",VLOOKUP($DK192,'CR AP'!D$17:J$33,4,0),VLOOKUP($DK192,'CR AP'!D$17:J$33,6,0)))</f>
        <v/>
      </c>
      <c r="DW192" s="151" t="str">
        <f>IF($DK192="","",IF(VLOOKUP($DK192,'CR AP'!D$19:M$33,9,0)="",VLOOKUP($DK192,'CR AP'!D$19:M$33,8,0),VLOOKUP($DK192,'CR AP'!D$19:M$33,9,0)))</f>
        <v/>
      </c>
      <c r="DX192" s="151" t="str">
        <f>IF('CR AP'!I197="Agrar Basis",DW192,DV192)</f>
        <v/>
      </c>
      <c r="ED192" s="151"/>
    </row>
    <row r="193" spans="1:134" x14ac:dyDescent="0.2">
      <c r="A193" s="140">
        <f t="shared" si="121"/>
        <v>1</v>
      </c>
      <c r="B193" s="140">
        <f>SUM(A$2:A193)</f>
        <v>192</v>
      </c>
      <c r="C193" s="140">
        <f t="shared" si="132"/>
        <v>192</v>
      </c>
      <c r="D193" s="140">
        <f>'CR AP'!A345</f>
        <v>0</v>
      </c>
      <c r="E193" s="140">
        <f>'CR AP'!B345</f>
        <v>0</v>
      </c>
      <c r="F193" s="144">
        <f>'CR AP'!D345</f>
        <v>0</v>
      </c>
      <c r="G193" s="144">
        <f>'CR AP'!E345</f>
        <v>0</v>
      </c>
      <c r="H193" s="144">
        <f>'CR AP'!F345</f>
        <v>0</v>
      </c>
      <c r="I193" s="144">
        <f>'CR AP'!G345</f>
        <v>0</v>
      </c>
      <c r="J193" s="153">
        <f>'CR AP'!H345</f>
        <v>0</v>
      </c>
      <c r="K193" s="144">
        <f>'CR AP'!I345</f>
        <v>0</v>
      </c>
      <c r="L193" s="153">
        <f>'CR AP'!J345</f>
        <v>0</v>
      </c>
      <c r="M193" s="140">
        <f t="shared" si="122"/>
        <v>0</v>
      </c>
      <c r="N193" s="140">
        <f t="shared" si="123"/>
        <v>0</v>
      </c>
      <c r="O193" s="140" t="e">
        <f t="shared" si="107"/>
        <v>#N/A</v>
      </c>
      <c r="P193" s="140" t="e">
        <f t="shared" si="108"/>
        <v>#N/A</v>
      </c>
      <c r="Q193" s="153">
        <f>'CR AP'!J345</f>
        <v>0</v>
      </c>
      <c r="R193" s="140">
        <f>'CR AP'!L345</f>
        <v>0</v>
      </c>
      <c r="S193" s="140">
        <f>'CR AP'!M345</f>
        <v>0</v>
      </c>
      <c r="AA193" s="142">
        <v>854</v>
      </c>
      <c r="AB193" s="142" t="s">
        <v>1634</v>
      </c>
      <c r="AC193" s="154">
        <v>854</v>
      </c>
      <c r="AD193" s="140">
        <v>893</v>
      </c>
      <c r="AF193" s="144">
        <v>893</v>
      </c>
      <c r="AG193" s="140" t="s">
        <v>1635</v>
      </c>
      <c r="BA193" s="140">
        <f t="shared" si="109"/>
        <v>192</v>
      </c>
      <c r="BB193" s="140">
        <f t="shared" ref="BB193:BB235" si="134">D193</f>
        <v>0</v>
      </c>
      <c r="BC193" s="140">
        <f t="shared" ref="BC193:BC235" si="135">E193</f>
        <v>0</v>
      </c>
      <c r="BD193" s="140">
        <f t="shared" ref="BD193:BD235" si="136">F193</f>
        <v>0</v>
      </c>
      <c r="BE193" s="140">
        <f t="shared" ref="BE193:BE235" si="137">G193</f>
        <v>0</v>
      </c>
      <c r="BF193" s="144">
        <f t="shared" ref="BF193:BF235" si="138">H193</f>
        <v>0</v>
      </c>
      <c r="BG193" s="140">
        <f t="shared" ref="BG193:BG235" si="139">I193</f>
        <v>0</v>
      </c>
      <c r="BH193" s="140">
        <f t="shared" ref="BH193:BH235" si="140">J193</f>
        <v>0</v>
      </c>
      <c r="BI193" s="140">
        <f t="shared" ref="BI193:BI235" si="141">K193</f>
        <v>0</v>
      </c>
      <c r="BJ193" s="140">
        <f t="shared" ref="BJ193:BJ235" si="142">L193</f>
        <v>0</v>
      </c>
      <c r="BK193" s="140">
        <f t="shared" ref="BK193:BK235" si="143">M193</f>
        <v>0</v>
      </c>
      <c r="BL193" s="140">
        <f t="shared" ref="BL193:BL235" si="144">N193</f>
        <v>0</v>
      </c>
      <c r="BM193" s="140" t="e">
        <f t="shared" ref="BM193:BM235" si="145">O193</f>
        <v>#N/A</v>
      </c>
      <c r="BN193" s="140" t="e">
        <f t="shared" ref="BN193:BN235" si="146">P193</f>
        <v>#N/A</v>
      </c>
      <c r="BO193" s="140">
        <f t="shared" ref="BO193:BO235" si="147">Q193</f>
        <v>0</v>
      </c>
      <c r="BP193" s="140">
        <f t="shared" ref="BP193:BP235" si="148">R193</f>
        <v>0</v>
      </c>
      <c r="BQ193" s="140">
        <f t="shared" ref="BQ193:BQ235" si="149">S193</f>
        <v>0</v>
      </c>
      <c r="CA193" s="140" t="str">
        <f t="shared" si="110"/>
        <v/>
      </c>
      <c r="CB193" s="146" t="str">
        <f t="shared" si="124"/>
        <v/>
      </c>
      <c r="CC193" s="146" t="str">
        <f t="shared" si="125"/>
        <v/>
      </c>
      <c r="CD193" s="146" t="str">
        <f t="shared" si="126"/>
        <v/>
      </c>
      <c r="CE193" s="146" t="str">
        <f t="shared" si="127"/>
        <v/>
      </c>
      <c r="CF193" s="146" t="str">
        <f t="shared" si="128"/>
        <v/>
      </c>
      <c r="CG193" s="146" t="str">
        <f t="shared" si="111"/>
        <v/>
      </c>
      <c r="CH193" s="146" t="str">
        <f t="shared" si="112"/>
        <v/>
      </c>
      <c r="CI193" s="146" t="str">
        <f t="shared" si="113"/>
        <v/>
      </c>
      <c r="CL193" s="155"/>
      <c r="CQ193" s="140">
        <v>82</v>
      </c>
      <c r="DA193" t="str">
        <f t="shared" si="129"/>
        <v/>
      </c>
      <c r="DB193" t="str">
        <f t="shared" si="114"/>
        <v/>
      </c>
      <c r="DC193" t="str">
        <f t="shared" si="115"/>
        <v/>
      </c>
      <c r="DD193" t="str">
        <f t="shared" si="116"/>
        <v/>
      </c>
      <c r="DE193" t="str">
        <f t="shared" si="117"/>
        <v/>
      </c>
      <c r="DG193" t="str">
        <f t="shared" si="118"/>
        <v/>
      </c>
      <c r="DH193" s="140" t="str">
        <f t="shared" si="133"/>
        <v/>
      </c>
      <c r="DI193" t="str">
        <f t="shared" si="130"/>
        <v/>
      </c>
      <c r="DK193" t="str">
        <f t="shared" si="119"/>
        <v/>
      </c>
      <c r="DM193" s="158"/>
      <c r="DR193">
        <f t="shared" si="131"/>
        <v>0</v>
      </c>
      <c r="DS193" t="e">
        <f t="shared" si="120"/>
        <v>#NUM!</v>
      </c>
      <c r="DT193">
        <v>192</v>
      </c>
      <c r="DV193" s="151" t="str">
        <f>IF($DK193="","",IF(VLOOKUP($DK193,'CR AP'!D$17:J$33,6,0)="",VLOOKUP($DK193,'CR AP'!D$17:J$33,4,0),VLOOKUP($DK193,'CR AP'!D$17:J$33,6,0)))</f>
        <v/>
      </c>
      <c r="DW193" s="151" t="str">
        <f>IF($DK193="","",IF(VLOOKUP($DK193,'CR AP'!D$19:M$33,9,0)="",VLOOKUP($DK193,'CR AP'!D$19:M$33,8,0),VLOOKUP($DK193,'CR AP'!D$19:M$33,9,0)))</f>
        <v/>
      </c>
      <c r="DX193" s="151" t="str">
        <f>IF('CR AP'!I198="Agrar Basis",DW193,DV193)</f>
        <v/>
      </c>
      <c r="ED193" s="151"/>
    </row>
    <row r="194" spans="1:134" x14ac:dyDescent="0.2">
      <c r="A194" s="140">
        <f t="shared" si="121"/>
        <v>1</v>
      </c>
      <c r="B194" s="140">
        <f>SUM(A$2:A194)</f>
        <v>193</v>
      </c>
      <c r="C194" s="140">
        <f t="shared" si="132"/>
        <v>193</v>
      </c>
      <c r="D194" s="140">
        <f>'CR AP'!A346</f>
        <v>0</v>
      </c>
      <c r="E194" s="140">
        <f>'CR AP'!B346</f>
        <v>0</v>
      </c>
      <c r="F194" s="144">
        <f>'CR AP'!D346</f>
        <v>0</v>
      </c>
      <c r="G194" s="144">
        <f>'CR AP'!E346</f>
        <v>0</v>
      </c>
      <c r="H194" s="144">
        <f>'CR AP'!F346</f>
        <v>0</v>
      </c>
      <c r="I194" s="144">
        <f>'CR AP'!G346</f>
        <v>0</v>
      </c>
      <c r="J194" s="153">
        <f>'CR AP'!H346</f>
        <v>0</v>
      </c>
      <c r="K194" s="144">
        <f>'CR AP'!I346</f>
        <v>0</v>
      </c>
      <c r="L194" s="153">
        <f>'CR AP'!J346</f>
        <v>0</v>
      </c>
      <c r="M194" s="140">
        <f t="shared" si="122"/>
        <v>0</v>
      </c>
      <c r="N194" s="140">
        <f t="shared" si="123"/>
        <v>0</v>
      </c>
      <c r="O194" s="140" t="e">
        <f t="shared" ref="O194:O236" si="150">VLOOKUP(M194,AB:AC,2,0)</f>
        <v>#N/A</v>
      </c>
      <c r="P194" s="140" t="e">
        <f t="shared" ref="P194:P236" si="151">VLOOKUP(O194,AA:AB,2,0)</f>
        <v>#N/A</v>
      </c>
      <c r="Q194" s="153">
        <f>'CR AP'!J346</f>
        <v>0</v>
      </c>
      <c r="R194" s="140">
        <f>'CR AP'!L346</f>
        <v>0</v>
      </c>
      <c r="S194" s="140">
        <f>'CR AP'!M346</f>
        <v>0</v>
      </c>
      <c r="AA194" s="142">
        <v>855</v>
      </c>
      <c r="AB194" s="142" t="s">
        <v>1625</v>
      </c>
      <c r="AC194" s="154">
        <v>855</v>
      </c>
      <c r="AD194" s="140">
        <v>961</v>
      </c>
      <c r="AF194" s="144">
        <v>961</v>
      </c>
      <c r="AG194" s="140" t="s">
        <v>118</v>
      </c>
      <c r="BA194" s="140">
        <f t="shared" ref="BA194:BA235" si="152">SMALL(C194:C543,1)</f>
        <v>193</v>
      </c>
      <c r="BB194" s="140">
        <f t="shared" si="134"/>
        <v>0</v>
      </c>
      <c r="BC194" s="140">
        <f t="shared" si="135"/>
        <v>0</v>
      </c>
      <c r="BD194" s="140">
        <f t="shared" si="136"/>
        <v>0</v>
      </c>
      <c r="BE194" s="140">
        <f t="shared" si="137"/>
        <v>0</v>
      </c>
      <c r="BF194" s="144">
        <f t="shared" si="138"/>
        <v>0</v>
      </c>
      <c r="BG194" s="140">
        <f t="shared" si="139"/>
        <v>0</v>
      </c>
      <c r="BH194" s="140">
        <f t="shared" si="140"/>
        <v>0</v>
      </c>
      <c r="BI194" s="140">
        <f t="shared" si="141"/>
        <v>0</v>
      </c>
      <c r="BJ194" s="140">
        <f t="shared" si="142"/>
        <v>0</v>
      </c>
      <c r="BK194" s="140">
        <f t="shared" si="143"/>
        <v>0</v>
      </c>
      <c r="BL194" s="140">
        <f t="shared" si="144"/>
        <v>0</v>
      </c>
      <c r="BM194" s="140" t="e">
        <f t="shared" si="145"/>
        <v>#N/A</v>
      </c>
      <c r="BN194" s="140" t="e">
        <f t="shared" si="146"/>
        <v>#N/A</v>
      </c>
      <c r="BO194" s="140">
        <f t="shared" si="147"/>
        <v>0</v>
      </c>
      <c r="BP194" s="140">
        <f t="shared" si="148"/>
        <v>0</v>
      </c>
      <c r="BQ194" s="140">
        <f t="shared" si="149"/>
        <v>0</v>
      </c>
      <c r="CA194" s="140" t="str">
        <f t="shared" ref="CA194:CA235" si="153">IF(CB194="","",CQ194)</f>
        <v/>
      </c>
      <c r="CB194" s="146" t="str">
        <f t="shared" si="124"/>
        <v/>
      </c>
      <c r="CC194" s="146" t="str">
        <f t="shared" si="125"/>
        <v/>
      </c>
      <c r="CD194" s="146" t="str">
        <f t="shared" si="126"/>
        <v/>
      </c>
      <c r="CE194" s="146" t="str">
        <f t="shared" si="127"/>
        <v/>
      </c>
      <c r="CF194" s="146" t="str">
        <f t="shared" si="128"/>
        <v/>
      </c>
      <c r="CG194" s="146" t="str">
        <f t="shared" ref="CG194:CG235" si="154">IF(ISNA($BM194),"",BK194)</f>
        <v/>
      </c>
      <c r="CH194" s="146" t="str">
        <f t="shared" ref="CH194:CH235" si="155">IF(ISNA($BM194),"",BM194)</f>
        <v/>
      </c>
      <c r="CI194" s="146" t="str">
        <f t="shared" ref="CI194:CI235" si="156">IF(ISNA($BM194),"",BL194)</f>
        <v/>
      </c>
      <c r="CL194" s="155"/>
      <c r="CQ194" s="140">
        <v>81</v>
      </c>
      <c r="DA194" t="str">
        <f t="shared" si="129"/>
        <v/>
      </c>
      <c r="DB194" t="str">
        <f t="shared" ref="DB194:DB257" si="157">IF($DR194=0,"",VLOOKUP($DR194,$CA:$CI,3,FALSE))</f>
        <v/>
      </c>
      <c r="DC194" t="str">
        <f t="shared" ref="DC194:DC257" si="158">IF($DR194=0,"",VLOOKUP($DR194,$CA:$CI,4,FALSE))</f>
        <v/>
      </c>
      <c r="DD194" t="str">
        <f t="shared" ref="DD194:DD257" si="159">IF($DR194=0,"",VLOOKUP($DR194,$CA:$CI,5,FALSE))</f>
        <v/>
      </c>
      <c r="DE194" t="str">
        <f t="shared" ref="DE194:DE257" si="160">IF($DR194=0,"",VLOOKUP($DR194,$CA:$CI,8,FALSE))</f>
        <v/>
      </c>
      <c r="DG194" t="str">
        <f t="shared" ref="DG194:DG257" si="161">IF(CK194=0,DX194,CK194)</f>
        <v/>
      </c>
      <c r="DH194" s="140" t="str">
        <f t="shared" si="133"/>
        <v/>
      </c>
      <c r="DI194" t="str">
        <f t="shared" si="130"/>
        <v/>
      </c>
      <c r="DK194" t="str">
        <f t="shared" ref="DK194:DK257" si="162">IF($DR194=0,"",VLOOKUP($DR194,CA:CH,7,FALSE))</f>
        <v/>
      </c>
      <c r="DM194" s="158"/>
      <c r="DR194">
        <f t="shared" si="131"/>
        <v>0</v>
      </c>
      <c r="DS194" t="e">
        <f t="shared" ref="DS194:DS257" si="163">LARGE(CA:CA,DT194)</f>
        <v>#NUM!</v>
      </c>
      <c r="DT194">
        <v>193</v>
      </c>
      <c r="DV194" s="151" t="str">
        <f>IF($DK194="","",IF(VLOOKUP($DK194,'CR AP'!D$17:J$33,6,0)="",VLOOKUP($DK194,'CR AP'!D$17:J$33,4,0),VLOOKUP($DK194,'CR AP'!D$17:J$33,6,0)))</f>
        <v/>
      </c>
      <c r="DW194" s="151" t="str">
        <f>IF($DK194="","",IF(VLOOKUP($DK194,'CR AP'!D$19:M$33,9,0)="",VLOOKUP($DK194,'CR AP'!D$19:M$33,8,0),VLOOKUP($DK194,'CR AP'!D$19:M$33,9,0)))</f>
        <v/>
      </c>
      <c r="DX194" s="151" t="str">
        <f>IF('CR AP'!I199="Agrar Basis",DW194,DV194)</f>
        <v/>
      </c>
      <c r="ED194" s="151"/>
    </row>
    <row r="195" spans="1:134" x14ac:dyDescent="0.2">
      <c r="A195" s="140">
        <f t="shared" ref="A195:A236" si="164">IF(L195="",0,1)</f>
        <v>1</v>
      </c>
      <c r="B195" s="140">
        <f>SUM(A$2:A195)</f>
        <v>194</v>
      </c>
      <c r="C195" s="140">
        <f t="shared" si="132"/>
        <v>194</v>
      </c>
      <c r="D195" s="140">
        <f>'CR AP'!A347</f>
        <v>0</v>
      </c>
      <c r="E195" s="140">
        <f>'CR AP'!B347</f>
        <v>0</v>
      </c>
      <c r="F195" s="144">
        <f>'CR AP'!D347</f>
        <v>0</v>
      </c>
      <c r="G195" s="144">
        <f>'CR AP'!E347</f>
        <v>0</v>
      </c>
      <c r="H195" s="144">
        <f>'CR AP'!F347</f>
        <v>0</v>
      </c>
      <c r="I195" s="144">
        <f>'CR AP'!G347</f>
        <v>0</v>
      </c>
      <c r="J195" s="153">
        <f>'CR AP'!H347</f>
        <v>0</v>
      </c>
      <c r="K195" s="144">
        <f>'CR AP'!I347</f>
        <v>0</v>
      </c>
      <c r="L195" s="153">
        <f>'CR AP'!J347</f>
        <v>0</v>
      </c>
      <c r="M195" s="140">
        <f t="shared" ref="M195:M236" si="165">K195</f>
        <v>0</v>
      </c>
      <c r="N195" s="140">
        <f t="shared" ref="N195:N236" si="166">IF(L195=0,J195,L195)</f>
        <v>0</v>
      </c>
      <c r="O195" s="140" t="e">
        <f t="shared" si="150"/>
        <v>#N/A</v>
      </c>
      <c r="P195" s="140" t="e">
        <f t="shared" si="151"/>
        <v>#N/A</v>
      </c>
      <c r="Q195" s="153">
        <f>'CR AP'!J347</f>
        <v>0</v>
      </c>
      <c r="R195" s="140">
        <f>'CR AP'!L347</f>
        <v>0</v>
      </c>
      <c r="S195" s="140">
        <f>'CR AP'!M347</f>
        <v>0</v>
      </c>
      <c r="AA195" s="142">
        <v>856</v>
      </c>
      <c r="AB195" s="142" t="s">
        <v>1636</v>
      </c>
      <c r="AC195" s="154">
        <v>856</v>
      </c>
      <c r="AD195" s="140">
        <v>990</v>
      </c>
      <c r="AF195" s="144">
        <v>990</v>
      </c>
      <c r="AG195" s="140" t="s">
        <v>1637</v>
      </c>
      <c r="BA195" s="140">
        <f t="shared" si="152"/>
        <v>194</v>
      </c>
      <c r="BB195" s="140">
        <f t="shared" si="134"/>
        <v>0</v>
      </c>
      <c r="BC195" s="140">
        <f t="shared" si="135"/>
        <v>0</v>
      </c>
      <c r="BD195" s="140">
        <f t="shared" si="136"/>
        <v>0</v>
      </c>
      <c r="BE195" s="140">
        <f t="shared" si="137"/>
        <v>0</v>
      </c>
      <c r="BF195" s="144">
        <f t="shared" si="138"/>
        <v>0</v>
      </c>
      <c r="BG195" s="140">
        <f t="shared" si="139"/>
        <v>0</v>
      </c>
      <c r="BH195" s="140">
        <f t="shared" si="140"/>
        <v>0</v>
      </c>
      <c r="BI195" s="140">
        <f t="shared" si="141"/>
        <v>0</v>
      </c>
      <c r="BJ195" s="140">
        <f t="shared" si="142"/>
        <v>0</v>
      </c>
      <c r="BK195" s="140">
        <f t="shared" si="143"/>
        <v>0</v>
      </c>
      <c r="BL195" s="140">
        <f t="shared" si="144"/>
        <v>0</v>
      </c>
      <c r="BM195" s="140" t="e">
        <f t="shared" si="145"/>
        <v>#N/A</v>
      </c>
      <c r="BN195" s="140" t="e">
        <f t="shared" si="146"/>
        <v>#N/A</v>
      </c>
      <c r="BO195" s="140">
        <f t="shared" si="147"/>
        <v>0</v>
      </c>
      <c r="BP195" s="140">
        <f t="shared" si="148"/>
        <v>0</v>
      </c>
      <c r="BQ195" s="140">
        <f t="shared" si="149"/>
        <v>0</v>
      </c>
      <c r="CA195" s="140" t="str">
        <f t="shared" si="153"/>
        <v/>
      </c>
      <c r="CB195" s="146" t="str">
        <f t="shared" ref="CB195:CB235" si="167">IF(ISNA(BM195),"",BB195)</f>
        <v/>
      </c>
      <c r="CC195" s="146" t="str">
        <f t="shared" ref="CC195:CC235" si="168">IF(ISNA($BM195),"",BC195)</f>
        <v/>
      </c>
      <c r="CD195" s="146" t="str">
        <f t="shared" ref="CD195:CD235" si="169">IF(ISNA($BM195),"",BD195)</f>
        <v/>
      </c>
      <c r="CE195" s="146" t="str">
        <f t="shared" ref="CE195:CE235" si="170">IF(ISNA($BM195),"",BE195)</f>
        <v/>
      </c>
      <c r="CF195" s="146" t="str">
        <f t="shared" ref="CF195:CF235" si="171">IF(ISNA($BM195),"",BF195)</f>
        <v/>
      </c>
      <c r="CG195" s="146" t="str">
        <f t="shared" si="154"/>
        <v/>
      </c>
      <c r="CH195" s="146" t="str">
        <f t="shared" si="155"/>
        <v/>
      </c>
      <c r="CI195" s="146" t="str">
        <f t="shared" si="156"/>
        <v/>
      </c>
      <c r="CL195" s="155"/>
      <c r="CQ195" s="140">
        <v>80</v>
      </c>
      <c r="DA195" t="str">
        <f t="shared" ref="DA195:DA258" si="172">IF($DR195=0,"",VLOOKUP($DR195,CA:CI,2,FALSE))</f>
        <v/>
      </c>
      <c r="DB195" t="str">
        <f t="shared" si="157"/>
        <v/>
      </c>
      <c r="DC195" t="str">
        <f t="shared" si="158"/>
        <v/>
      </c>
      <c r="DD195" t="str">
        <f t="shared" si="159"/>
        <v/>
      </c>
      <c r="DE195" t="str">
        <f t="shared" si="160"/>
        <v/>
      </c>
      <c r="DG195" t="str">
        <f t="shared" si="161"/>
        <v/>
      </c>
      <c r="DH195" s="140" t="str">
        <f t="shared" si="133"/>
        <v/>
      </c>
      <c r="DI195" t="str">
        <f t="shared" ref="DI195:DI258" si="173">IF($DR195=0,"","ano")</f>
        <v/>
      </c>
      <c r="DK195" t="str">
        <f t="shared" si="162"/>
        <v/>
      </c>
      <c r="DM195" s="158"/>
      <c r="DR195">
        <f t="shared" ref="DR195:DR258" si="174">IFERROR(DS195,0)</f>
        <v>0</v>
      </c>
      <c r="DS195" t="e">
        <f t="shared" si="163"/>
        <v>#NUM!</v>
      </c>
      <c r="DT195">
        <v>194</v>
      </c>
      <c r="DV195" s="151" t="str">
        <f>IF($DK195="","",IF(VLOOKUP($DK195,'CR AP'!D$17:J$33,6,0)="",VLOOKUP($DK195,'CR AP'!D$17:J$33,4,0),VLOOKUP($DK195,'CR AP'!D$17:J$33,6,0)))</f>
        <v/>
      </c>
      <c r="DW195" s="151" t="str">
        <f>IF($DK195="","",IF(VLOOKUP($DK195,'CR AP'!D$19:M$33,9,0)="",VLOOKUP($DK195,'CR AP'!D$19:M$33,8,0),VLOOKUP($DK195,'CR AP'!D$19:M$33,9,0)))</f>
        <v/>
      </c>
      <c r="DX195" s="151" t="str">
        <f>IF('CR AP'!I200="Agrar Basis",DW195,DV195)</f>
        <v/>
      </c>
      <c r="ED195" s="151"/>
    </row>
    <row r="196" spans="1:134" x14ac:dyDescent="0.2">
      <c r="A196" s="140">
        <f t="shared" si="164"/>
        <v>1</v>
      </c>
      <c r="B196" s="140">
        <f>SUM(A$2:A196)</f>
        <v>195</v>
      </c>
      <c r="C196" s="140">
        <f t="shared" ref="C196:C236" si="175">IF(B196=B195,500,B196)</f>
        <v>195</v>
      </c>
      <c r="D196" s="140">
        <f>'CR AP'!A348</f>
        <v>0</v>
      </c>
      <c r="E196" s="140">
        <f>'CR AP'!B348</f>
        <v>0</v>
      </c>
      <c r="F196" s="144">
        <f>'CR AP'!D348</f>
        <v>0</v>
      </c>
      <c r="G196" s="144">
        <f>'CR AP'!E348</f>
        <v>0</v>
      </c>
      <c r="H196" s="144">
        <f>'CR AP'!F348</f>
        <v>0</v>
      </c>
      <c r="I196" s="144">
        <f>'CR AP'!G348</f>
        <v>0</v>
      </c>
      <c r="J196" s="153">
        <f>'CR AP'!H348</f>
        <v>0</v>
      </c>
      <c r="K196" s="144">
        <f>'CR AP'!I348</f>
        <v>0</v>
      </c>
      <c r="L196" s="153">
        <f>'CR AP'!J348</f>
        <v>0</v>
      </c>
      <c r="M196" s="140">
        <f t="shared" si="165"/>
        <v>0</v>
      </c>
      <c r="N196" s="140">
        <f t="shared" si="166"/>
        <v>0</v>
      </c>
      <c r="O196" s="140" t="e">
        <f t="shared" si="150"/>
        <v>#N/A</v>
      </c>
      <c r="P196" s="140" t="e">
        <f t="shared" si="151"/>
        <v>#N/A</v>
      </c>
      <c r="Q196" s="153">
        <f>'CR AP'!J348</f>
        <v>0</v>
      </c>
      <c r="R196" s="140">
        <f>'CR AP'!L348</f>
        <v>0</v>
      </c>
      <c r="S196" s="140">
        <f>'CR AP'!M348</f>
        <v>0</v>
      </c>
      <c r="AA196" s="142">
        <v>857</v>
      </c>
      <c r="AB196" s="142" t="s">
        <v>1638</v>
      </c>
      <c r="AC196" s="154">
        <v>857</v>
      </c>
      <c r="AD196" s="140">
        <v>991</v>
      </c>
      <c r="AF196" s="144">
        <v>991</v>
      </c>
      <c r="AG196" s="140" t="s">
        <v>1639</v>
      </c>
      <c r="BA196" s="140">
        <f t="shared" si="152"/>
        <v>195</v>
      </c>
      <c r="BB196" s="140">
        <f t="shared" si="134"/>
        <v>0</v>
      </c>
      <c r="BC196" s="140">
        <f t="shared" si="135"/>
        <v>0</v>
      </c>
      <c r="BD196" s="140">
        <f t="shared" si="136"/>
        <v>0</v>
      </c>
      <c r="BE196" s="140">
        <f t="shared" si="137"/>
        <v>0</v>
      </c>
      <c r="BF196" s="144">
        <f t="shared" si="138"/>
        <v>0</v>
      </c>
      <c r="BG196" s="140">
        <f t="shared" si="139"/>
        <v>0</v>
      </c>
      <c r="BH196" s="140">
        <f t="shared" si="140"/>
        <v>0</v>
      </c>
      <c r="BI196" s="140">
        <f t="shared" si="141"/>
        <v>0</v>
      </c>
      <c r="BJ196" s="140">
        <f t="shared" si="142"/>
        <v>0</v>
      </c>
      <c r="BK196" s="140">
        <f t="shared" si="143"/>
        <v>0</v>
      </c>
      <c r="BL196" s="140">
        <f t="shared" si="144"/>
        <v>0</v>
      </c>
      <c r="BM196" s="140" t="e">
        <f t="shared" si="145"/>
        <v>#N/A</v>
      </c>
      <c r="BN196" s="140" t="e">
        <f t="shared" si="146"/>
        <v>#N/A</v>
      </c>
      <c r="BO196" s="140">
        <f t="shared" si="147"/>
        <v>0</v>
      </c>
      <c r="BP196" s="140">
        <f t="shared" si="148"/>
        <v>0</v>
      </c>
      <c r="BQ196" s="140">
        <f t="shared" si="149"/>
        <v>0</v>
      </c>
      <c r="CA196" s="140" t="str">
        <f t="shared" si="153"/>
        <v/>
      </c>
      <c r="CB196" s="146" t="str">
        <f t="shared" si="167"/>
        <v/>
      </c>
      <c r="CC196" s="146" t="str">
        <f t="shared" si="168"/>
        <v/>
      </c>
      <c r="CD196" s="146" t="str">
        <f t="shared" si="169"/>
        <v/>
      </c>
      <c r="CE196" s="146" t="str">
        <f t="shared" si="170"/>
        <v/>
      </c>
      <c r="CF196" s="146" t="str">
        <f t="shared" si="171"/>
        <v/>
      </c>
      <c r="CG196" s="146" t="str">
        <f t="shared" si="154"/>
        <v/>
      </c>
      <c r="CH196" s="146" t="str">
        <f t="shared" si="155"/>
        <v/>
      </c>
      <c r="CI196" s="146" t="str">
        <f t="shared" si="156"/>
        <v/>
      </c>
      <c r="CL196" s="155"/>
      <c r="CQ196" s="140">
        <v>79</v>
      </c>
      <c r="DA196" t="str">
        <f t="shared" si="172"/>
        <v/>
      </c>
      <c r="DB196" t="str">
        <f t="shared" si="157"/>
        <v/>
      </c>
      <c r="DC196" t="str">
        <f t="shared" si="158"/>
        <v/>
      </c>
      <c r="DD196" t="str">
        <f t="shared" si="159"/>
        <v/>
      </c>
      <c r="DE196" t="str">
        <f t="shared" si="160"/>
        <v/>
      </c>
      <c r="DG196" t="str">
        <f t="shared" si="161"/>
        <v/>
      </c>
      <c r="DH196" s="140" t="str">
        <f t="shared" si="133"/>
        <v/>
      </c>
      <c r="DI196" t="str">
        <f t="shared" si="173"/>
        <v/>
      </c>
      <c r="DK196" t="str">
        <f t="shared" si="162"/>
        <v/>
      </c>
      <c r="DM196" s="158"/>
      <c r="DR196">
        <f t="shared" si="174"/>
        <v>0</v>
      </c>
      <c r="DS196" t="e">
        <f t="shared" si="163"/>
        <v>#NUM!</v>
      </c>
      <c r="DT196">
        <v>195</v>
      </c>
      <c r="DV196" s="151" t="str">
        <f>IF($DK196="","",IF(VLOOKUP($DK196,'CR AP'!D$17:J$33,6,0)="",VLOOKUP($DK196,'CR AP'!D$17:J$33,4,0),VLOOKUP($DK196,'CR AP'!D$17:J$33,6,0)))</f>
        <v/>
      </c>
      <c r="DW196" s="151" t="str">
        <f>IF($DK196="","",IF(VLOOKUP($DK196,'CR AP'!D$19:M$33,9,0)="",VLOOKUP($DK196,'CR AP'!D$19:M$33,8,0),VLOOKUP($DK196,'CR AP'!D$19:M$33,9,0)))</f>
        <v/>
      </c>
      <c r="DX196" s="151" t="str">
        <f>IF('CR AP'!I201="Agrar Basis",DW196,DV196)</f>
        <v/>
      </c>
      <c r="ED196" s="151"/>
    </row>
    <row r="197" spans="1:134" x14ac:dyDescent="0.2">
      <c r="A197" s="140">
        <f t="shared" si="164"/>
        <v>1</v>
      </c>
      <c r="B197" s="140">
        <f>SUM(A$2:A197)</f>
        <v>196</v>
      </c>
      <c r="C197" s="140">
        <f t="shared" si="175"/>
        <v>196</v>
      </c>
      <c r="D197" s="140">
        <f>'CR AP'!A349</f>
        <v>0</v>
      </c>
      <c r="E197" s="140">
        <f>'CR AP'!B349</f>
        <v>0</v>
      </c>
      <c r="F197" s="144">
        <f>'CR AP'!D349</f>
        <v>0</v>
      </c>
      <c r="G197" s="144">
        <f>'CR AP'!E349</f>
        <v>0</v>
      </c>
      <c r="H197" s="144">
        <f>'CR AP'!F349</f>
        <v>0</v>
      </c>
      <c r="I197" s="144">
        <f>'CR AP'!G349</f>
        <v>0</v>
      </c>
      <c r="J197" s="153">
        <f>'CR AP'!H349</f>
        <v>0</v>
      </c>
      <c r="K197" s="144">
        <f>'CR AP'!I349</f>
        <v>0</v>
      </c>
      <c r="L197" s="153">
        <f>'CR AP'!J349</f>
        <v>0</v>
      </c>
      <c r="M197" s="140">
        <f t="shared" si="165"/>
        <v>0</v>
      </c>
      <c r="N197" s="140">
        <f t="shared" si="166"/>
        <v>0</v>
      </c>
      <c r="O197" s="140" t="e">
        <f t="shared" si="150"/>
        <v>#N/A</v>
      </c>
      <c r="P197" s="140" t="e">
        <f t="shared" si="151"/>
        <v>#N/A</v>
      </c>
      <c r="Q197" s="153">
        <f>'CR AP'!J349</f>
        <v>0</v>
      </c>
      <c r="R197" s="140">
        <f>'CR AP'!L349</f>
        <v>0</v>
      </c>
      <c r="S197" s="140">
        <f>'CR AP'!M349</f>
        <v>0</v>
      </c>
      <c r="AA197" s="142">
        <v>864</v>
      </c>
      <c r="AB197" s="142" t="s">
        <v>1640</v>
      </c>
      <c r="AC197" s="154">
        <v>864</v>
      </c>
      <c r="AD197" s="140">
        <v>992</v>
      </c>
      <c r="AF197" s="144">
        <v>992</v>
      </c>
      <c r="AG197" s="140" t="s">
        <v>1641</v>
      </c>
      <c r="BA197" s="140">
        <f t="shared" si="152"/>
        <v>196</v>
      </c>
      <c r="BB197" s="140">
        <f t="shared" si="134"/>
        <v>0</v>
      </c>
      <c r="BC197" s="140">
        <f t="shared" si="135"/>
        <v>0</v>
      </c>
      <c r="BD197" s="140">
        <f t="shared" si="136"/>
        <v>0</v>
      </c>
      <c r="BE197" s="140">
        <f t="shared" si="137"/>
        <v>0</v>
      </c>
      <c r="BF197" s="144">
        <f t="shared" si="138"/>
        <v>0</v>
      </c>
      <c r="BG197" s="140">
        <f t="shared" si="139"/>
        <v>0</v>
      </c>
      <c r="BH197" s="140">
        <f t="shared" si="140"/>
        <v>0</v>
      </c>
      <c r="BI197" s="140">
        <f t="shared" si="141"/>
        <v>0</v>
      </c>
      <c r="BJ197" s="140">
        <f t="shared" si="142"/>
        <v>0</v>
      </c>
      <c r="BK197" s="140">
        <f t="shared" si="143"/>
        <v>0</v>
      </c>
      <c r="BL197" s="140">
        <f t="shared" si="144"/>
        <v>0</v>
      </c>
      <c r="BM197" s="140" t="e">
        <f t="shared" si="145"/>
        <v>#N/A</v>
      </c>
      <c r="BN197" s="140" t="e">
        <f t="shared" si="146"/>
        <v>#N/A</v>
      </c>
      <c r="BO197" s="140">
        <f t="shared" si="147"/>
        <v>0</v>
      </c>
      <c r="BP197" s="140">
        <f t="shared" si="148"/>
        <v>0</v>
      </c>
      <c r="BQ197" s="140">
        <f t="shared" si="149"/>
        <v>0</v>
      </c>
      <c r="CA197" s="140" t="str">
        <f t="shared" si="153"/>
        <v/>
      </c>
      <c r="CB197" s="146" t="str">
        <f t="shared" si="167"/>
        <v/>
      </c>
      <c r="CC197" s="146" t="str">
        <f t="shared" si="168"/>
        <v/>
      </c>
      <c r="CD197" s="146" t="str">
        <f t="shared" si="169"/>
        <v/>
      </c>
      <c r="CE197" s="146" t="str">
        <f t="shared" si="170"/>
        <v/>
      </c>
      <c r="CF197" s="146" t="str">
        <f t="shared" si="171"/>
        <v/>
      </c>
      <c r="CG197" s="146" t="str">
        <f t="shared" si="154"/>
        <v/>
      </c>
      <c r="CH197" s="146" t="str">
        <f t="shared" si="155"/>
        <v/>
      </c>
      <c r="CI197" s="146" t="str">
        <f t="shared" si="156"/>
        <v/>
      </c>
      <c r="CL197" s="155"/>
      <c r="CQ197" s="140">
        <v>78</v>
      </c>
      <c r="DA197" t="str">
        <f t="shared" si="172"/>
        <v/>
      </c>
      <c r="DB197" t="str">
        <f t="shared" si="157"/>
        <v/>
      </c>
      <c r="DC197" t="str">
        <f t="shared" si="158"/>
        <v/>
      </c>
      <c r="DD197" t="str">
        <f t="shared" si="159"/>
        <v/>
      </c>
      <c r="DE197" t="str">
        <f t="shared" si="160"/>
        <v/>
      </c>
      <c r="DG197" t="str">
        <f t="shared" si="161"/>
        <v/>
      </c>
      <c r="DH197" s="140" t="str">
        <f t="shared" si="133"/>
        <v/>
      </c>
      <c r="DI197" t="str">
        <f t="shared" si="173"/>
        <v/>
      </c>
      <c r="DK197" t="str">
        <f t="shared" si="162"/>
        <v/>
      </c>
      <c r="DM197" s="158"/>
      <c r="DR197">
        <f t="shared" si="174"/>
        <v>0</v>
      </c>
      <c r="DS197" t="e">
        <f t="shared" si="163"/>
        <v>#NUM!</v>
      </c>
      <c r="DT197">
        <v>196</v>
      </c>
      <c r="DV197" s="151" t="str">
        <f>IF($DK197="","",IF(VLOOKUP($DK197,'CR AP'!D$17:J$33,6,0)="",VLOOKUP($DK197,'CR AP'!D$17:J$33,4,0),VLOOKUP($DK197,'CR AP'!D$17:J$33,6,0)))</f>
        <v/>
      </c>
      <c r="DW197" s="151" t="str">
        <f>IF($DK197="","",IF(VLOOKUP($DK197,'CR AP'!D$19:M$33,9,0)="",VLOOKUP($DK197,'CR AP'!D$19:M$33,8,0),VLOOKUP($DK197,'CR AP'!D$19:M$33,9,0)))</f>
        <v/>
      </c>
      <c r="DX197" s="151" t="str">
        <f>IF('CR AP'!I202="Agrar Basis",DW197,DV197)</f>
        <v/>
      </c>
      <c r="ED197" s="151"/>
    </row>
    <row r="198" spans="1:134" x14ac:dyDescent="0.2">
      <c r="A198" s="140">
        <f t="shared" si="164"/>
        <v>1</v>
      </c>
      <c r="B198" s="140">
        <f>SUM(A$2:A198)</f>
        <v>197</v>
      </c>
      <c r="C198" s="140">
        <f t="shared" si="175"/>
        <v>197</v>
      </c>
      <c r="D198" s="140">
        <f>'CR AP'!A350</f>
        <v>0</v>
      </c>
      <c r="E198" s="140">
        <f>'CR AP'!B350</f>
        <v>0</v>
      </c>
      <c r="F198" s="144">
        <f>'CR AP'!D350</f>
        <v>0</v>
      </c>
      <c r="G198" s="144">
        <f>'CR AP'!E350</f>
        <v>0</v>
      </c>
      <c r="H198" s="144">
        <f>'CR AP'!F350</f>
        <v>0</v>
      </c>
      <c r="I198" s="144">
        <f>'CR AP'!G350</f>
        <v>0</v>
      </c>
      <c r="J198" s="153">
        <f>'CR AP'!H350</f>
        <v>0</v>
      </c>
      <c r="K198" s="144">
        <f>'CR AP'!I350</f>
        <v>0</v>
      </c>
      <c r="L198" s="153">
        <f>'CR AP'!J350</f>
        <v>0</v>
      </c>
      <c r="M198" s="140">
        <f t="shared" si="165"/>
        <v>0</v>
      </c>
      <c r="N198" s="140">
        <f t="shared" si="166"/>
        <v>0</v>
      </c>
      <c r="O198" s="140" t="e">
        <f t="shared" si="150"/>
        <v>#N/A</v>
      </c>
      <c r="P198" s="140" t="e">
        <f t="shared" si="151"/>
        <v>#N/A</v>
      </c>
      <c r="Q198" s="153">
        <f>'CR AP'!J350</f>
        <v>0</v>
      </c>
      <c r="R198" s="140">
        <f>'CR AP'!L350</f>
        <v>0</v>
      </c>
      <c r="S198" s="140">
        <f>'CR AP'!M350</f>
        <v>0</v>
      </c>
      <c r="AA198" s="142">
        <v>877</v>
      </c>
      <c r="AB198" s="142" t="s">
        <v>1642</v>
      </c>
      <c r="AC198" s="154">
        <v>877</v>
      </c>
      <c r="AD198" s="140">
        <v>999</v>
      </c>
      <c r="AF198" s="144">
        <v>999</v>
      </c>
      <c r="AG198" s="140" t="s">
        <v>1643</v>
      </c>
      <c r="BA198" s="140">
        <f t="shared" si="152"/>
        <v>197</v>
      </c>
      <c r="BB198" s="140">
        <f t="shared" si="134"/>
        <v>0</v>
      </c>
      <c r="BC198" s="140">
        <f t="shared" si="135"/>
        <v>0</v>
      </c>
      <c r="BD198" s="140">
        <f t="shared" si="136"/>
        <v>0</v>
      </c>
      <c r="BE198" s="140">
        <f t="shared" si="137"/>
        <v>0</v>
      </c>
      <c r="BF198" s="144">
        <f t="shared" si="138"/>
        <v>0</v>
      </c>
      <c r="BG198" s="140">
        <f t="shared" si="139"/>
        <v>0</v>
      </c>
      <c r="BH198" s="140">
        <f t="shared" si="140"/>
        <v>0</v>
      </c>
      <c r="BI198" s="140">
        <f t="shared" si="141"/>
        <v>0</v>
      </c>
      <c r="BJ198" s="140">
        <f t="shared" si="142"/>
        <v>0</v>
      </c>
      <c r="BK198" s="140">
        <f t="shared" si="143"/>
        <v>0</v>
      </c>
      <c r="BL198" s="140">
        <f t="shared" si="144"/>
        <v>0</v>
      </c>
      <c r="BM198" s="140" t="e">
        <f t="shared" si="145"/>
        <v>#N/A</v>
      </c>
      <c r="BN198" s="140" t="e">
        <f t="shared" si="146"/>
        <v>#N/A</v>
      </c>
      <c r="BO198" s="140">
        <f t="shared" si="147"/>
        <v>0</v>
      </c>
      <c r="BP198" s="140">
        <f t="shared" si="148"/>
        <v>0</v>
      </c>
      <c r="BQ198" s="140">
        <f t="shared" si="149"/>
        <v>0</v>
      </c>
      <c r="CA198" s="140" t="str">
        <f t="shared" si="153"/>
        <v/>
      </c>
      <c r="CB198" s="146" t="str">
        <f t="shared" si="167"/>
        <v/>
      </c>
      <c r="CC198" s="146" t="str">
        <f t="shared" si="168"/>
        <v/>
      </c>
      <c r="CD198" s="146" t="str">
        <f t="shared" si="169"/>
        <v/>
      </c>
      <c r="CE198" s="146" t="str">
        <f t="shared" si="170"/>
        <v/>
      </c>
      <c r="CF198" s="146" t="str">
        <f t="shared" si="171"/>
        <v/>
      </c>
      <c r="CG198" s="146" t="str">
        <f t="shared" si="154"/>
        <v/>
      </c>
      <c r="CH198" s="146" t="str">
        <f t="shared" si="155"/>
        <v/>
      </c>
      <c r="CI198" s="146" t="str">
        <f t="shared" si="156"/>
        <v/>
      </c>
      <c r="CL198" s="155"/>
      <c r="CQ198" s="140">
        <v>77</v>
      </c>
      <c r="DA198" t="str">
        <f t="shared" si="172"/>
        <v/>
      </c>
      <c r="DB198" t="str">
        <f t="shared" si="157"/>
        <v/>
      </c>
      <c r="DC198" t="str">
        <f t="shared" si="158"/>
        <v/>
      </c>
      <c r="DD198" t="str">
        <f t="shared" si="159"/>
        <v/>
      </c>
      <c r="DE198" t="str">
        <f t="shared" si="160"/>
        <v/>
      </c>
      <c r="DG198" t="str">
        <f t="shared" si="161"/>
        <v/>
      </c>
      <c r="DH198" s="140" t="str">
        <f t="shared" si="133"/>
        <v/>
      </c>
      <c r="DI198" t="str">
        <f t="shared" si="173"/>
        <v/>
      </c>
      <c r="DK198" t="str">
        <f t="shared" si="162"/>
        <v/>
      </c>
      <c r="DM198" s="158"/>
      <c r="DR198">
        <f t="shared" si="174"/>
        <v>0</v>
      </c>
      <c r="DS198" t="e">
        <f t="shared" si="163"/>
        <v>#NUM!</v>
      </c>
      <c r="DT198">
        <v>197</v>
      </c>
      <c r="DV198" s="151" t="str">
        <f>IF($DK198="","",IF(VLOOKUP($DK198,'CR AP'!D$17:J$33,6,0)="",VLOOKUP($DK198,'CR AP'!D$17:J$33,4,0),VLOOKUP($DK198,'CR AP'!D$17:J$33,6,0)))</f>
        <v/>
      </c>
      <c r="DW198" s="151" t="str">
        <f>IF($DK198="","",IF(VLOOKUP($DK198,'CR AP'!D$19:M$33,9,0)="",VLOOKUP($DK198,'CR AP'!D$19:M$33,8,0),VLOOKUP($DK198,'CR AP'!D$19:M$33,9,0)))</f>
        <v/>
      </c>
      <c r="DX198" s="151" t="str">
        <f>IF('CR AP'!I203="Agrar Basis",DW198,DV198)</f>
        <v/>
      </c>
      <c r="ED198" s="151"/>
    </row>
    <row r="199" spans="1:134" x14ac:dyDescent="0.2">
      <c r="A199" s="140">
        <f t="shared" si="164"/>
        <v>1</v>
      </c>
      <c r="B199" s="140">
        <f>SUM(A$2:A199)</f>
        <v>198</v>
      </c>
      <c r="C199" s="140">
        <f t="shared" si="175"/>
        <v>198</v>
      </c>
      <c r="D199" s="140">
        <f>'CR AP'!A351</f>
        <v>0</v>
      </c>
      <c r="E199" s="140">
        <f>'CR AP'!B351</f>
        <v>0</v>
      </c>
      <c r="F199" s="144">
        <f>'CR AP'!D351</f>
        <v>0</v>
      </c>
      <c r="G199" s="144">
        <f>'CR AP'!E351</f>
        <v>0</v>
      </c>
      <c r="H199" s="144">
        <f>'CR AP'!F351</f>
        <v>0</v>
      </c>
      <c r="I199" s="144">
        <f>'CR AP'!G351</f>
        <v>0</v>
      </c>
      <c r="J199" s="153">
        <f>'CR AP'!H351</f>
        <v>0</v>
      </c>
      <c r="K199" s="144">
        <f>'CR AP'!I351</f>
        <v>0</v>
      </c>
      <c r="L199" s="153">
        <f>'CR AP'!J351</f>
        <v>0</v>
      </c>
      <c r="M199" s="140">
        <f t="shared" si="165"/>
        <v>0</v>
      </c>
      <c r="N199" s="140">
        <f t="shared" si="166"/>
        <v>0</v>
      </c>
      <c r="O199" s="140" t="e">
        <f t="shared" si="150"/>
        <v>#N/A</v>
      </c>
      <c r="P199" s="140" t="e">
        <f t="shared" si="151"/>
        <v>#N/A</v>
      </c>
      <c r="Q199" s="153">
        <f>'CR AP'!J351</f>
        <v>0</v>
      </c>
      <c r="R199" s="140">
        <f>'CR AP'!L351</f>
        <v>0</v>
      </c>
      <c r="S199" s="140">
        <f>'CR AP'!M351</f>
        <v>0</v>
      </c>
      <c r="AA199" s="142">
        <v>880</v>
      </c>
      <c r="AB199" s="142" t="s">
        <v>1644</v>
      </c>
      <c r="AC199" s="154">
        <v>880</v>
      </c>
      <c r="AD199" s="140" t="s">
        <v>1645</v>
      </c>
      <c r="AF199" s="144" t="s">
        <v>1645</v>
      </c>
      <c r="AG199" s="140" t="s">
        <v>1646</v>
      </c>
      <c r="BA199" s="140">
        <f t="shared" si="152"/>
        <v>198</v>
      </c>
      <c r="BB199" s="140">
        <f t="shared" si="134"/>
        <v>0</v>
      </c>
      <c r="BC199" s="140">
        <f t="shared" si="135"/>
        <v>0</v>
      </c>
      <c r="BD199" s="140">
        <f t="shared" si="136"/>
        <v>0</v>
      </c>
      <c r="BE199" s="140">
        <f t="shared" si="137"/>
        <v>0</v>
      </c>
      <c r="BF199" s="144">
        <f t="shared" si="138"/>
        <v>0</v>
      </c>
      <c r="BG199" s="140">
        <f t="shared" si="139"/>
        <v>0</v>
      </c>
      <c r="BH199" s="140">
        <f t="shared" si="140"/>
        <v>0</v>
      </c>
      <c r="BI199" s="140">
        <f t="shared" si="141"/>
        <v>0</v>
      </c>
      <c r="BJ199" s="140">
        <f t="shared" si="142"/>
        <v>0</v>
      </c>
      <c r="BK199" s="140">
        <f t="shared" si="143"/>
        <v>0</v>
      </c>
      <c r="BL199" s="140">
        <f t="shared" si="144"/>
        <v>0</v>
      </c>
      <c r="BM199" s="140" t="e">
        <f t="shared" si="145"/>
        <v>#N/A</v>
      </c>
      <c r="BN199" s="140" t="e">
        <f t="shared" si="146"/>
        <v>#N/A</v>
      </c>
      <c r="BO199" s="140">
        <f t="shared" si="147"/>
        <v>0</v>
      </c>
      <c r="BP199" s="140">
        <f t="shared" si="148"/>
        <v>0</v>
      </c>
      <c r="BQ199" s="140">
        <f t="shared" si="149"/>
        <v>0</v>
      </c>
      <c r="CA199" s="140" t="str">
        <f t="shared" si="153"/>
        <v/>
      </c>
      <c r="CB199" s="146" t="str">
        <f t="shared" si="167"/>
        <v/>
      </c>
      <c r="CC199" s="146" t="str">
        <f t="shared" si="168"/>
        <v/>
      </c>
      <c r="CD199" s="146" t="str">
        <f t="shared" si="169"/>
        <v/>
      </c>
      <c r="CE199" s="146" t="str">
        <f t="shared" si="170"/>
        <v/>
      </c>
      <c r="CF199" s="146" t="str">
        <f t="shared" si="171"/>
        <v/>
      </c>
      <c r="CG199" s="146" t="str">
        <f t="shared" si="154"/>
        <v/>
      </c>
      <c r="CH199" s="146" t="str">
        <f t="shared" si="155"/>
        <v/>
      </c>
      <c r="CI199" s="146" t="str">
        <f t="shared" si="156"/>
        <v/>
      </c>
      <c r="CL199" s="155"/>
      <c r="CQ199" s="140">
        <v>76</v>
      </c>
      <c r="DA199" t="str">
        <f t="shared" si="172"/>
        <v/>
      </c>
      <c r="DB199" t="str">
        <f t="shared" si="157"/>
        <v/>
      </c>
      <c r="DC199" t="str">
        <f t="shared" si="158"/>
        <v/>
      </c>
      <c r="DD199" t="str">
        <f t="shared" si="159"/>
        <v/>
      </c>
      <c r="DE199" t="str">
        <f t="shared" si="160"/>
        <v/>
      </c>
      <c r="DG199" t="str">
        <f t="shared" si="161"/>
        <v/>
      </c>
      <c r="DH199" s="140" t="str">
        <f t="shared" si="133"/>
        <v/>
      </c>
      <c r="DI199" t="str">
        <f t="shared" si="173"/>
        <v/>
      </c>
      <c r="DK199" t="str">
        <f t="shared" si="162"/>
        <v/>
      </c>
      <c r="DM199" s="158"/>
      <c r="DR199">
        <f t="shared" si="174"/>
        <v>0</v>
      </c>
      <c r="DS199" t="e">
        <f t="shared" si="163"/>
        <v>#NUM!</v>
      </c>
      <c r="DT199">
        <v>198</v>
      </c>
      <c r="DV199" s="151" t="str">
        <f>IF($DK199="","",IF(VLOOKUP($DK199,'CR AP'!D$17:J$33,6,0)="",VLOOKUP($DK199,'CR AP'!D$17:J$33,4,0),VLOOKUP($DK199,'CR AP'!D$17:J$33,6,0)))</f>
        <v/>
      </c>
      <c r="DW199" s="151" t="str">
        <f>IF($DK199="","",IF(VLOOKUP($DK199,'CR AP'!D$19:M$33,9,0)="",VLOOKUP($DK199,'CR AP'!D$19:M$33,8,0),VLOOKUP($DK199,'CR AP'!D$19:M$33,9,0)))</f>
        <v/>
      </c>
      <c r="DX199" s="151" t="str">
        <f>IF('CR AP'!I204="Agrar Basis",DW199,DV199)</f>
        <v/>
      </c>
      <c r="ED199" s="151"/>
    </row>
    <row r="200" spans="1:134" x14ac:dyDescent="0.2">
      <c r="A200" s="140">
        <f t="shared" si="164"/>
        <v>1</v>
      </c>
      <c r="B200" s="140">
        <f>SUM(A$2:A200)</f>
        <v>199</v>
      </c>
      <c r="C200" s="140">
        <f t="shared" si="175"/>
        <v>199</v>
      </c>
      <c r="D200" s="140">
        <f>'CR AP'!A352</f>
        <v>0</v>
      </c>
      <c r="E200" s="140">
        <f>'CR AP'!B352</f>
        <v>0</v>
      </c>
      <c r="F200" s="144">
        <f>'CR AP'!D352</f>
        <v>0</v>
      </c>
      <c r="G200" s="144">
        <f>'CR AP'!E352</f>
        <v>0</v>
      </c>
      <c r="H200" s="144">
        <f>'CR AP'!F352</f>
        <v>0</v>
      </c>
      <c r="I200" s="144">
        <f>'CR AP'!G352</f>
        <v>0</v>
      </c>
      <c r="J200" s="153">
        <f>'CR AP'!H352</f>
        <v>0</v>
      </c>
      <c r="K200" s="144">
        <f>'CR AP'!I352</f>
        <v>0</v>
      </c>
      <c r="L200" s="153">
        <f>'CR AP'!J352</f>
        <v>0</v>
      </c>
      <c r="M200" s="140">
        <f t="shared" si="165"/>
        <v>0</v>
      </c>
      <c r="N200" s="140">
        <f t="shared" si="166"/>
        <v>0</v>
      </c>
      <c r="O200" s="140" t="e">
        <f t="shared" si="150"/>
        <v>#N/A</v>
      </c>
      <c r="P200" s="140" t="e">
        <f t="shared" si="151"/>
        <v>#N/A</v>
      </c>
      <c r="Q200" s="153">
        <f>'CR AP'!J352</f>
        <v>0</v>
      </c>
      <c r="R200" s="140">
        <f>'CR AP'!L352</f>
        <v>0</v>
      </c>
      <c r="S200" s="140">
        <f>'CR AP'!M352</f>
        <v>0</v>
      </c>
      <c r="AA200" s="142">
        <v>893</v>
      </c>
      <c r="AB200" s="142" t="s">
        <v>1635</v>
      </c>
      <c r="AC200" s="154">
        <v>893</v>
      </c>
      <c r="AD200" s="140" t="s">
        <v>1647</v>
      </c>
      <c r="AF200" s="144" t="s">
        <v>1647</v>
      </c>
      <c r="AG200" s="140" t="s">
        <v>1648</v>
      </c>
      <c r="BA200" s="140">
        <f t="shared" si="152"/>
        <v>199</v>
      </c>
      <c r="BB200" s="140">
        <f t="shared" si="134"/>
        <v>0</v>
      </c>
      <c r="BC200" s="140">
        <f t="shared" si="135"/>
        <v>0</v>
      </c>
      <c r="BD200" s="140">
        <f t="shared" si="136"/>
        <v>0</v>
      </c>
      <c r="BE200" s="140">
        <f t="shared" si="137"/>
        <v>0</v>
      </c>
      <c r="BF200" s="144">
        <f t="shared" si="138"/>
        <v>0</v>
      </c>
      <c r="BG200" s="140">
        <f t="shared" si="139"/>
        <v>0</v>
      </c>
      <c r="BH200" s="140">
        <f t="shared" si="140"/>
        <v>0</v>
      </c>
      <c r="BI200" s="140">
        <f t="shared" si="141"/>
        <v>0</v>
      </c>
      <c r="BJ200" s="140">
        <f t="shared" si="142"/>
        <v>0</v>
      </c>
      <c r="BK200" s="140">
        <f t="shared" si="143"/>
        <v>0</v>
      </c>
      <c r="BL200" s="140">
        <f t="shared" si="144"/>
        <v>0</v>
      </c>
      <c r="BM200" s="140" t="e">
        <f t="shared" si="145"/>
        <v>#N/A</v>
      </c>
      <c r="BN200" s="140" t="e">
        <f t="shared" si="146"/>
        <v>#N/A</v>
      </c>
      <c r="BO200" s="140">
        <f t="shared" si="147"/>
        <v>0</v>
      </c>
      <c r="BP200" s="140">
        <f t="shared" si="148"/>
        <v>0</v>
      </c>
      <c r="BQ200" s="140">
        <f t="shared" si="149"/>
        <v>0</v>
      </c>
      <c r="CA200" s="140" t="str">
        <f t="shared" si="153"/>
        <v/>
      </c>
      <c r="CB200" s="146" t="str">
        <f t="shared" si="167"/>
        <v/>
      </c>
      <c r="CC200" s="146" t="str">
        <f t="shared" si="168"/>
        <v/>
      </c>
      <c r="CD200" s="146" t="str">
        <f t="shared" si="169"/>
        <v/>
      </c>
      <c r="CE200" s="146" t="str">
        <f t="shared" si="170"/>
        <v/>
      </c>
      <c r="CF200" s="146" t="str">
        <f t="shared" si="171"/>
        <v/>
      </c>
      <c r="CG200" s="146" t="str">
        <f t="shared" si="154"/>
        <v/>
      </c>
      <c r="CH200" s="146" t="str">
        <f t="shared" si="155"/>
        <v/>
      </c>
      <c r="CI200" s="146" t="str">
        <f t="shared" si="156"/>
        <v/>
      </c>
      <c r="CL200" s="155"/>
      <c r="CQ200" s="140">
        <v>75</v>
      </c>
      <c r="DA200" t="str">
        <f t="shared" si="172"/>
        <v/>
      </c>
      <c r="DB200" t="str">
        <f t="shared" si="157"/>
        <v/>
      </c>
      <c r="DC200" t="str">
        <f t="shared" si="158"/>
        <v/>
      </c>
      <c r="DD200" t="str">
        <f t="shared" si="159"/>
        <v/>
      </c>
      <c r="DE200" t="str">
        <f t="shared" si="160"/>
        <v/>
      </c>
      <c r="DG200" t="str">
        <f t="shared" si="161"/>
        <v/>
      </c>
      <c r="DH200" s="140" t="str">
        <f t="shared" si="133"/>
        <v/>
      </c>
      <c r="DI200" t="str">
        <f t="shared" si="173"/>
        <v/>
      </c>
      <c r="DK200" t="str">
        <f t="shared" si="162"/>
        <v/>
      </c>
      <c r="DM200" s="158"/>
      <c r="DR200">
        <f t="shared" si="174"/>
        <v>0</v>
      </c>
      <c r="DS200" t="e">
        <f t="shared" si="163"/>
        <v>#NUM!</v>
      </c>
      <c r="DT200">
        <v>199</v>
      </c>
      <c r="DV200" s="151" t="str">
        <f>IF($DK200="","",IF(VLOOKUP($DK200,'CR AP'!D$17:J$33,6,0)="",VLOOKUP($DK200,'CR AP'!D$17:J$33,4,0),VLOOKUP($DK200,'CR AP'!D$17:J$33,6,0)))</f>
        <v/>
      </c>
      <c r="DW200" s="151" t="str">
        <f>IF($DK200="","",IF(VLOOKUP($DK200,'CR AP'!D$19:M$33,9,0)="",VLOOKUP($DK200,'CR AP'!D$19:M$33,8,0),VLOOKUP($DK200,'CR AP'!D$19:M$33,9,0)))</f>
        <v/>
      </c>
      <c r="DX200" s="151" t="str">
        <f>IF('CR AP'!I205="Agrar Basis",DW200,DV200)</f>
        <v/>
      </c>
      <c r="ED200" s="151"/>
    </row>
    <row r="201" spans="1:134" x14ac:dyDescent="0.2">
      <c r="A201" s="140">
        <f t="shared" si="164"/>
        <v>1</v>
      </c>
      <c r="B201" s="140">
        <f>SUM(A$2:A201)</f>
        <v>200</v>
      </c>
      <c r="C201" s="140">
        <f t="shared" si="175"/>
        <v>200</v>
      </c>
      <c r="D201" s="140">
        <f>'CR AP'!A353</f>
        <v>0</v>
      </c>
      <c r="E201" s="140">
        <f>'CR AP'!B353</f>
        <v>0</v>
      </c>
      <c r="F201" s="144">
        <f>'CR AP'!D353</f>
        <v>0</v>
      </c>
      <c r="G201" s="144">
        <f>'CR AP'!E353</f>
        <v>0</v>
      </c>
      <c r="H201" s="144">
        <f>'CR AP'!F353</f>
        <v>0</v>
      </c>
      <c r="I201" s="144">
        <f>'CR AP'!G353</f>
        <v>0</v>
      </c>
      <c r="J201" s="153">
        <f>'CR AP'!H353</f>
        <v>0</v>
      </c>
      <c r="K201" s="144">
        <f>'CR AP'!I353</f>
        <v>0</v>
      </c>
      <c r="L201" s="153">
        <f>'CR AP'!J353</f>
        <v>0</v>
      </c>
      <c r="M201" s="140">
        <f t="shared" si="165"/>
        <v>0</v>
      </c>
      <c r="N201" s="140">
        <f t="shared" si="166"/>
        <v>0</v>
      </c>
      <c r="O201" s="140" t="e">
        <f t="shared" si="150"/>
        <v>#N/A</v>
      </c>
      <c r="P201" s="140" t="e">
        <f t="shared" si="151"/>
        <v>#N/A</v>
      </c>
      <c r="Q201" s="153">
        <f>'CR AP'!J353</f>
        <v>0</v>
      </c>
      <c r="R201" s="140">
        <f>'CR AP'!L353</f>
        <v>0</v>
      </c>
      <c r="S201" s="140">
        <f>'CR AP'!M353</f>
        <v>0</v>
      </c>
      <c r="AA201" s="142">
        <v>910</v>
      </c>
      <c r="AB201" s="142" t="s">
        <v>1649</v>
      </c>
      <c r="AC201" s="154">
        <v>910</v>
      </c>
      <c r="AD201" s="140" t="s">
        <v>1650</v>
      </c>
      <c r="AF201" s="144" t="s">
        <v>1650</v>
      </c>
      <c r="AG201" s="140" t="s">
        <v>1651</v>
      </c>
      <c r="BA201" s="140">
        <f t="shared" si="152"/>
        <v>200</v>
      </c>
      <c r="BB201" s="140">
        <f t="shared" si="134"/>
        <v>0</v>
      </c>
      <c r="BC201" s="140">
        <f t="shared" si="135"/>
        <v>0</v>
      </c>
      <c r="BD201" s="140">
        <f t="shared" si="136"/>
        <v>0</v>
      </c>
      <c r="BE201" s="140">
        <f t="shared" si="137"/>
        <v>0</v>
      </c>
      <c r="BF201" s="144">
        <f t="shared" si="138"/>
        <v>0</v>
      </c>
      <c r="BG201" s="140">
        <f t="shared" si="139"/>
        <v>0</v>
      </c>
      <c r="BH201" s="140">
        <f t="shared" si="140"/>
        <v>0</v>
      </c>
      <c r="BI201" s="140">
        <f t="shared" si="141"/>
        <v>0</v>
      </c>
      <c r="BJ201" s="140">
        <f t="shared" si="142"/>
        <v>0</v>
      </c>
      <c r="BK201" s="140">
        <f t="shared" si="143"/>
        <v>0</v>
      </c>
      <c r="BL201" s="140">
        <f t="shared" si="144"/>
        <v>0</v>
      </c>
      <c r="BM201" s="140" t="e">
        <f t="shared" si="145"/>
        <v>#N/A</v>
      </c>
      <c r="BN201" s="140" t="e">
        <f t="shared" si="146"/>
        <v>#N/A</v>
      </c>
      <c r="BO201" s="140">
        <f t="shared" si="147"/>
        <v>0</v>
      </c>
      <c r="BP201" s="140">
        <f t="shared" si="148"/>
        <v>0</v>
      </c>
      <c r="BQ201" s="140">
        <f t="shared" si="149"/>
        <v>0</v>
      </c>
      <c r="CA201" s="140" t="str">
        <f t="shared" si="153"/>
        <v/>
      </c>
      <c r="CB201" s="146" t="str">
        <f t="shared" si="167"/>
        <v/>
      </c>
      <c r="CC201" s="146" t="str">
        <f t="shared" si="168"/>
        <v/>
      </c>
      <c r="CD201" s="146" t="str">
        <f t="shared" si="169"/>
        <v/>
      </c>
      <c r="CE201" s="146" t="str">
        <f t="shared" si="170"/>
        <v/>
      </c>
      <c r="CF201" s="146" t="str">
        <f t="shared" si="171"/>
        <v/>
      </c>
      <c r="CG201" s="146" t="str">
        <f t="shared" si="154"/>
        <v/>
      </c>
      <c r="CH201" s="146" t="str">
        <f t="shared" si="155"/>
        <v/>
      </c>
      <c r="CI201" s="146" t="str">
        <f t="shared" si="156"/>
        <v/>
      </c>
      <c r="CL201" s="155"/>
      <c r="CQ201" s="140">
        <v>74</v>
      </c>
      <c r="DA201" t="str">
        <f t="shared" si="172"/>
        <v/>
      </c>
      <c r="DB201" t="str">
        <f t="shared" si="157"/>
        <v/>
      </c>
      <c r="DC201" t="str">
        <f t="shared" si="158"/>
        <v/>
      </c>
      <c r="DD201" t="str">
        <f t="shared" si="159"/>
        <v/>
      </c>
      <c r="DE201" t="str">
        <f t="shared" si="160"/>
        <v/>
      </c>
      <c r="DG201" t="str">
        <f t="shared" si="161"/>
        <v/>
      </c>
      <c r="DH201" s="140" t="str">
        <f t="shared" si="133"/>
        <v/>
      </c>
      <c r="DI201" t="str">
        <f t="shared" si="173"/>
        <v/>
      </c>
      <c r="DK201" t="str">
        <f t="shared" si="162"/>
        <v/>
      </c>
      <c r="DM201" s="158"/>
      <c r="DR201">
        <f t="shared" si="174"/>
        <v>0</v>
      </c>
      <c r="DS201" t="e">
        <f t="shared" si="163"/>
        <v>#NUM!</v>
      </c>
      <c r="DT201">
        <v>200</v>
      </c>
      <c r="DV201" s="151" t="str">
        <f>IF($DK201="","",IF(VLOOKUP($DK201,'CR AP'!D$17:J$33,6,0)="",VLOOKUP($DK201,'CR AP'!D$17:J$33,4,0),VLOOKUP($DK201,'CR AP'!D$17:J$33,6,0)))</f>
        <v/>
      </c>
      <c r="DW201" s="151" t="str">
        <f>IF($DK201="","",IF(VLOOKUP($DK201,'CR AP'!D$19:M$33,9,0)="",VLOOKUP($DK201,'CR AP'!D$19:M$33,8,0),VLOOKUP($DK201,'CR AP'!D$19:M$33,9,0)))</f>
        <v/>
      </c>
      <c r="DX201" s="151" t="str">
        <f>IF('CR AP'!I206="Agrar Basis",DW201,DV201)</f>
        <v/>
      </c>
      <c r="ED201" s="151"/>
    </row>
    <row r="202" spans="1:134" x14ac:dyDescent="0.2">
      <c r="A202" s="140">
        <f t="shared" si="164"/>
        <v>1</v>
      </c>
      <c r="B202" s="140">
        <f>SUM(A$2:A202)</f>
        <v>201</v>
      </c>
      <c r="C202" s="140">
        <f t="shared" si="175"/>
        <v>201</v>
      </c>
      <c r="D202" s="140">
        <f>'CR AP'!A354</f>
        <v>0</v>
      </c>
      <c r="E202" s="140">
        <f>'CR AP'!B354</f>
        <v>0</v>
      </c>
      <c r="F202" s="144">
        <f>'CR AP'!D354</f>
        <v>0</v>
      </c>
      <c r="G202" s="144">
        <f>'CR AP'!E354</f>
        <v>0</v>
      </c>
      <c r="H202" s="144">
        <f>'CR AP'!F354</f>
        <v>0</v>
      </c>
      <c r="I202" s="144">
        <f>'CR AP'!G354</f>
        <v>0</v>
      </c>
      <c r="J202" s="153">
        <f>'CR AP'!H354</f>
        <v>0</v>
      </c>
      <c r="K202" s="144">
        <f>'CR AP'!I354</f>
        <v>0</v>
      </c>
      <c r="L202" s="153">
        <f>'CR AP'!J354</f>
        <v>0</v>
      </c>
      <c r="M202" s="140">
        <f t="shared" si="165"/>
        <v>0</v>
      </c>
      <c r="N202" s="140">
        <f t="shared" si="166"/>
        <v>0</v>
      </c>
      <c r="O202" s="140" t="e">
        <f t="shared" si="150"/>
        <v>#N/A</v>
      </c>
      <c r="P202" s="140" t="e">
        <f t="shared" si="151"/>
        <v>#N/A</v>
      </c>
      <c r="Q202" s="153">
        <f>'CR AP'!J354</f>
        <v>0</v>
      </c>
      <c r="R202" s="140">
        <f>'CR AP'!L354</f>
        <v>0</v>
      </c>
      <c r="S202" s="140">
        <f>'CR AP'!M354</f>
        <v>0</v>
      </c>
      <c r="AA202" s="142">
        <v>911</v>
      </c>
      <c r="AB202" s="142" t="s">
        <v>1652</v>
      </c>
      <c r="AC202" s="154">
        <v>911</v>
      </c>
      <c r="AD202" s="140" t="s">
        <v>1653</v>
      </c>
      <c r="AF202" s="144" t="s">
        <v>1653</v>
      </c>
      <c r="AG202" s="140" t="s">
        <v>1654</v>
      </c>
      <c r="BA202" s="140">
        <f t="shared" si="152"/>
        <v>201</v>
      </c>
      <c r="BB202" s="140">
        <f t="shared" si="134"/>
        <v>0</v>
      </c>
      <c r="BC202" s="140">
        <f t="shared" si="135"/>
        <v>0</v>
      </c>
      <c r="BD202" s="140">
        <f t="shared" si="136"/>
        <v>0</v>
      </c>
      <c r="BE202" s="140">
        <f t="shared" si="137"/>
        <v>0</v>
      </c>
      <c r="BF202" s="144">
        <f t="shared" si="138"/>
        <v>0</v>
      </c>
      <c r="BG202" s="140">
        <f t="shared" si="139"/>
        <v>0</v>
      </c>
      <c r="BH202" s="140">
        <f t="shared" si="140"/>
        <v>0</v>
      </c>
      <c r="BI202" s="140">
        <f t="shared" si="141"/>
        <v>0</v>
      </c>
      <c r="BJ202" s="140">
        <f t="shared" si="142"/>
        <v>0</v>
      </c>
      <c r="BK202" s="140">
        <f t="shared" si="143"/>
        <v>0</v>
      </c>
      <c r="BL202" s="140">
        <f t="shared" si="144"/>
        <v>0</v>
      </c>
      <c r="BM202" s="140" t="e">
        <f t="shared" si="145"/>
        <v>#N/A</v>
      </c>
      <c r="BN202" s="140" t="e">
        <f t="shared" si="146"/>
        <v>#N/A</v>
      </c>
      <c r="BO202" s="140">
        <f t="shared" si="147"/>
        <v>0</v>
      </c>
      <c r="BP202" s="140">
        <f t="shared" si="148"/>
        <v>0</v>
      </c>
      <c r="BQ202" s="140">
        <f t="shared" si="149"/>
        <v>0</v>
      </c>
      <c r="CA202" s="140" t="str">
        <f t="shared" si="153"/>
        <v/>
      </c>
      <c r="CB202" s="146" t="str">
        <f t="shared" si="167"/>
        <v/>
      </c>
      <c r="CC202" s="146" t="str">
        <f t="shared" si="168"/>
        <v/>
      </c>
      <c r="CD202" s="146" t="str">
        <f t="shared" si="169"/>
        <v/>
      </c>
      <c r="CE202" s="146" t="str">
        <f t="shared" si="170"/>
        <v/>
      </c>
      <c r="CF202" s="146" t="str">
        <f t="shared" si="171"/>
        <v/>
      </c>
      <c r="CG202" s="146" t="str">
        <f t="shared" si="154"/>
        <v/>
      </c>
      <c r="CH202" s="146" t="str">
        <f t="shared" si="155"/>
        <v/>
      </c>
      <c r="CI202" s="146" t="str">
        <f t="shared" si="156"/>
        <v/>
      </c>
      <c r="CL202" s="155"/>
      <c r="CQ202" s="140">
        <v>73</v>
      </c>
      <c r="DA202" t="str">
        <f t="shared" si="172"/>
        <v/>
      </c>
      <c r="DB202" t="str">
        <f t="shared" si="157"/>
        <v/>
      </c>
      <c r="DC202" t="str">
        <f t="shared" si="158"/>
        <v/>
      </c>
      <c r="DD202" t="str">
        <f t="shared" si="159"/>
        <v/>
      </c>
      <c r="DE202" t="str">
        <f t="shared" si="160"/>
        <v/>
      </c>
      <c r="DG202" t="str">
        <f t="shared" si="161"/>
        <v/>
      </c>
      <c r="DH202" s="140" t="str">
        <f t="shared" si="133"/>
        <v/>
      </c>
      <c r="DI202" t="str">
        <f t="shared" si="173"/>
        <v/>
      </c>
      <c r="DK202" t="str">
        <f t="shared" si="162"/>
        <v/>
      </c>
      <c r="DM202" s="158"/>
      <c r="DR202">
        <f t="shared" si="174"/>
        <v>0</v>
      </c>
      <c r="DS202" t="e">
        <f t="shared" si="163"/>
        <v>#NUM!</v>
      </c>
      <c r="DT202">
        <v>201</v>
      </c>
      <c r="DV202" s="151" t="str">
        <f>IF($DK202="","",IF(VLOOKUP($DK202,'CR AP'!D$17:J$33,6,0)="",VLOOKUP($DK202,'CR AP'!D$17:J$33,4,0),VLOOKUP($DK202,'CR AP'!D$17:J$33,6,0)))</f>
        <v/>
      </c>
      <c r="DW202" s="151" t="str">
        <f>IF($DK202="","",IF(VLOOKUP($DK202,'CR AP'!D$19:M$33,9,0)="",VLOOKUP($DK202,'CR AP'!D$19:M$33,8,0),VLOOKUP($DK202,'CR AP'!D$19:M$33,9,0)))</f>
        <v/>
      </c>
      <c r="DX202" s="151" t="str">
        <f>IF('CR AP'!I207="Agrar Basis",DW202,DV202)</f>
        <v/>
      </c>
      <c r="ED202" s="151"/>
    </row>
    <row r="203" spans="1:134" x14ac:dyDescent="0.2">
      <c r="A203" s="140">
        <f t="shared" si="164"/>
        <v>1</v>
      </c>
      <c r="B203" s="140">
        <f>SUM(A$2:A203)</f>
        <v>202</v>
      </c>
      <c r="C203" s="140">
        <f t="shared" si="175"/>
        <v>202</v>
      </c>
      <c r="D203" s="140">
        <f>'CR AP'!A355</f>
        <v>0</v>
      </c>
      <c r="E203" s="140">
        <f>'CR AP'!B355</f>
        <v>0</v>
      </c>
      <c r="F203" s="144">
        <f>'CR AP'!D355</f>
        <v>0</v>
      </c>
      <c r="G203" s="144">
        <f>'CR AP'!E355</f>
        <v>0</v>
      </c>
      <c r="H203" s="144">
        <f>'CR AP'!F355</f>
        <v>0</v>
      </c>
      <c r="I203" s="144">
        <f>'CR AP'!G355</f>
        <v>0</v>
      </c>
      <c r="J203" s="153">
        <f>'CR AP'!H355</f>
        <v>0</v>
      </c>
      <c r="K203" s="144">
        <f>'CR AP'!I355</f>
        <v>0</v>
      </c>
      <c r="L203" s="153">
        <f>'CR AP'!J355</f>
        <v>0</v>
      </c>
      <c r="M203" s="140">
        <f t="shared" si="165"/>
        <v>0</v>
      </c>
      <c r="N203" s="140">
        <f t="shared" si="166"/>
        <v>0</v>
      </c>
      <c r="O203" s="140" t="e">
        <f t="shared" si="150"/>
        <v>#N/A</v>
      </c>
      <c r="P203" s="140" t="e">
        <f t="shared" si="151"/>
        <v>#N/A</v>
      </c>
      <c r="Q203" s="153">
        <f>'CR AP'!J355</f>
        <v>0</v>
      </c>
      <c r="R203" s="140">
        <f>'CR AP'!L355</f>
        <v>0</v>
      </c>
      <c r="S203" s="140">
        <f>'CR AP'!M355</f>
        <v>0</v>
      </c>
      <c r="AA203" s="142">
        <v>912</v>
      </c>
      <c r="AB203" s="142" t="s">
        <v>1655</v>
      </c>
      <c r="AC203" s="154">
        <v>912</v>
      </c>
      <c r="AD203" s="140" t="s">
        <v>1656</v>
      </c>
      <c r="AF203" s="144" t="s">
        <v>1656</v>
      </c>
      <c r="AG203" s="140" t="s">
        <v>1657</v>
      </c>
      <c r="BA203" s="140">
        <f t="shared" si="152"/>
        <v>202</v>
      </c>
      <c r="BB203" s="140">
        <f t="shared" si="134"/>
        <v>0</v>
      </c>
      <c r="BC203" s="140">
        <f t="shared" si="135"/>
        <v>0</v>
      </c>
      <c r="BD203" s="140">
        <f t="shared" si="136"/>
        <v>0</v>
      </c>
      <c r="BE203" s="140">
        <f t="shared" si="137"/>
        <v>0</v>
      </c>
      <c r="BF203" s="144">
        <f t="shared" si="138"/>
        <v>0</v>
      </c>
      <c r="BG203" s="140">
        <f t="shared" si="139"/>
        <v>0</v>
      </c>
      <c r="BH203" s="140">
        <f t="shared" si="140"/>
        <v>0</v>
      </c>
      <c r="BI203" s="140">
        <f t="shared" si="141"/>
        <v>0</v>
      </c>
      <c r="BJ203" s="140">
        <f t="shared" si="142"/>
        <v>0</v>
      </c>
      <c r="BK203" s="140">
        <f t="shared" si="143"/>
        <v>0</v>
      </c>
      <c r="BL203" s="140">
        <f t="shared" si="144"/>
        <v>0</v>
      </c>
      <c r="BM203" s="140" t="e">
        <f t="shared" si="145"/>
        <v>#N/A</v>
      </c>
      <c r="BN203" s="140" t="e">
        <f t="shared" si="146"/>
        <v>#N/A</v>
      </c>
      <c r="BO203" s="140">
        <f t="shared" si="147"/>
        <v>0</v>
      </c>
      <c r="BP203" s="140">
        <f t="shared" si="148"/>
        <v>0</v>
      </c>
      <c r="BQ203" s="140">
        <f t="shared" si="149"/>
        <v>0</v>
      </c>
      <c r="CA203" s="140" t="str">
        <f t="shared" si="153"/>
        <v/>
      </c>
      <c r="CB203" s="146" t="str">
        <f t="shared" si="167"/>
        <v/>
      </c>
      <c r="CC203" s="146" t="str">
        <f t="shared" si="168"/>
        <v/>
      </c>
      <c r="CD203" s="146" t="str">
        <f t="shared" si="169"/>
        <v/>
      </c>
      <c r="CE203" s="146" t="str">
        <f t="shared" si="170"/>
        <v/>
      </c>
      <c r="CF203" s="146" t="str">
        <f t="shared" si="171"/>
        <v/>
      </c>
      <c r="CG203" s="146" t="str">
        <f t="shared" si="154"/>
        <v/>
      </c>
      <c r="CH203" s="146" t="str">
        <f t="shared" si="155"/>
        <v/>
      </c>
      <c r="CI203" s="146" t="str">
        <f t="shared" si="156"/>
        <v/>
      </c>
      <c r="CL203" s="155"/>
      <c r="CQ203" s="140">
        <v>72</v>
      </c>
      <c r="DA203" t="str">
        <f t="shared" si="172"/>
        <v/>
      </c>
      <c r="DB203" t="str">
        <f t="shared" si="157"/>
        <v/>
      </c>
      <c r="DC203" t="str">
        <f t="shared" si="158"/>
        <v/>
      </c>
      <c r="DD203" t="str">
        <f t="shared" si="159"/>
        <v/>
      </c>
      <c r="DE203" t="str">
        <f t="shared" si="160"/>
        <v/>
      </c>
      <c r="DG203" t="str">
        <f t="shared" si="161"/>
        <v/>
      </c>
      <c r="DH203" s="140" t="str">
        <f t="shared" si="133"/>
        <v/>
      </c>
      <c r="DI203" t="str">
        <f t="shared" si="173"/>
        <v/>
      </c>
      <c r="DK203" t="str">
        <f t="shared" si="162"/>
        <v/>
      </c>
      <c r="DM203" s="158"/>
      <c r="DR203">
        <f t="shared" si="174"/>
        <v>0</v>
      </c>
      <c r="DS203" t="e">
        <f t="shared" si="163"/>
        <v>#NUM!</v>
      </c>
      <c r="DT203">
        <v>202</v>
      </c>
      <c r="DV203" s="151" t="str">
        <f>IF($DK203="","",IF(VLOOKUP($DK203,'CR AP'!D$17:J$33,6,0)="",VLOOKUP($DK203,'CR AP'!D$17:J$33,4,0),VLOOKUP($DK203,'CR AP'!D$17:J$33,6,0)))</f>
        <v/>
      </c>
      <c r="DW203" s="151" t="str">
        <f>IF($DK203="","",IF(VLOOKUP($DK203,'CR AP'!D$19:M$33,9,0)="",VLOOKUP($DK203,'CR AP'!D$19:M$33,8,0),VLOOKUP($DK203,'CR AP'!D$19:M$33,9,0)))</f>
        <v/>
      </c>
      <c r="DX203" s="151" t="str">
        <f>IF('CR AP'!I208="Agrar Basis",DW203,DV203)</f>
        <v/>
      </c>
      <c r="ED203" s="151"/>
    </row>
    <row r="204" spans="1:134" x14ac:dyDescent="0.2">
      <c r="A204" s="140">
        <f t="shared" si="164"/>
        <v>1</v>
      </c>
      <c r="B204" s="140">
        <f>SUM(A$2:A204)</f>
        <v>203</v>
      </c>
      <c r="C204" s="140">
        <f t="shared" si="175"/>
        <v>203</v>
      </c>
      <c r="D204" s="140">
        <f>'CR AP'!A356</f>
        <v>0</v>
      </c>
      <c r="E204" s="140">
        <f>'CR AP'!B356</f>
        <v>0</v>
      </c>
      <c r="F204" s="144">
        <f>'CR AP'!D356</f>
        <v>0</v>
      </c>
      <c r="G204" s="144">
        <f>'CR AP'!E356</f>
        <v>0</v>
      </c>
      <c r="H204" s="144">
        <f>'CR AP'!F356</f>
        <v>0</v>
      </c>
      <c r="I204" s="144">
        <f>'CR AP'!G356</f>
        <v>0</v>
      </c>
      <c r="J204" s="153">
        <f>'CR AP'!H356</f>
        <v>0</v>
      </c>
      <c r="K204" s="144">
        <f>'CR AP'!I356</f>
        <v>0</v>
      </c>
      <c r="L204" s="153">
        <f>'CR AP'!J356</f>
        <v>0</v>
      </c>
      <c r="M204" s="140">
        <f t="shared" si="165"/>
        <v>0</v>
      </c>
      <c r="N204" s="140">
        <f t="shared" si="166"/>
        <v>0</v>
      </c>
      <c r="O204" s="140" t="e">
        <f t="shared" si="150"/>
        <v>#N/A</v>
      </c>
      <c r="P204" s="140" t="e">
        <f t="shared" si="151"/>
        <v>#N/A</v>
      </c>
      <c r="Q204" s="153">
        <f>'CR AP'!J356</f>
        <v>0</v>
      </c>
      <c r="R204" s="140">
        <f>'CR AP'!L356</f>
        <v>0</v>
      </c>
      <c r="S204" s="140">
        <f>'CR AP'!M356</f>
        <v>0</v>
      </c>
      <c r="AA204" s="142">
        <v>913</v>
      </c>
      <c r="AB204" s="142" t="s">
        <v>1658</v>
      </c>
      <c r="AC204" s="154">
        <v>913</v>
      </c>
      <c r="AD204" s="140" t="s">
        <v>1659</v>
      </c>
      <c r="AF204" s="144" t="s">
        <v>1659</v>
      </c>
      <c r="AG204" s="140" t="s">
        <v>1660</v>
      </c>
      <c r="BA204" s="140">
        <f t="shared" si="152"/>
        <v>203</v>
      </c>
      <c r="BB204" s="140">
        <f t="shared" si="134"/>
        <v>0</v>
      </c>
      <c r="BC204" s="140">
        <f t="shared" si="135"/>
        <v>0</v>
      </c>
      <c r="BD204" s="140">
        <f t="shared" si="136"/>
        <v>0</v>
      </c>
      <c r="BE204" s="140">
        <f t="shared" si="137"/>
        <v>0</v>
      </c>
      <c r="BF204" s="144">
        <f t="shared" si="138"/>
        <v>0</v>
      </c>
      <c r="BG204" s="140">
        <f t="shared" si="139"/>
        <v>0</v>
      </c>
      <c r="BH204" s="140">
        <f t="shared" si="140"/>
        <v>0</v>
      </c>
      <c r="BI204" s="140">
        <f t="shared" si="141"/>
        <v>0</v>
      </c>
      <c r="BJ204" s="140">
        <f t="shared" si="142"/>
        <v>0</v>
      </c>
      <c r="BK204" s="140">
        <f t="shared" si="143"/>
        <v>0</v>
      </c>
      <c r="BL204" s="140">
        <f t="shared" si="144"/>
        <v>0</v>
      </c>
      <c r="BM204" s="140" t="e">
        <f t="shared" si="145"/>
        <v>#N/A</v>
      </c>
      <c r="BN204" s="140" t="e">
        <f t="shared" si="146"/>
        <v>#N/A</v>
      </c>
      <c r="BO204" s="140">
        <f t="shared" si="147"/>
        <v>0</v>
      </c>
      <c r="BP204" s="140">
        <f t="shared" si="148"/>
        <v>0</v>
      </c>
      <c r="BQ204" s="140">
        <f t="shared" si="149"/>
        <v>0</v>
      </c>
      <c r="CA204" s="140" t="str">
        <f t="shared" si="153"/>
        <v/>
      </c>
      <c r="CB204" s="146" t="str">
        <f t="shared" si="167"/>
        <v/>
      </c>
      <c r="CC204" s="146" t="str">
        <f t="shared" si="168"/>
        <v/>
      </c>
      <c r="CD204" s="146" t="str">
        <f t="shared" si="169"/>
        <v/>
      </c>
      <c r="CE204" s="146" t="str">
        <f t="shared" si="170"/>
        <v/>
      </c>
      <c r="CF204" s="146" t="str">
        <f t="shared" si="171"/>
        <v/>
      </c>
      <c r="CG204" s="146" t="str">
        <f t="shared" si="154"/>
        <v/>
      </c>
      <c r="CH204" s="146" t="str">
        <f t="shared" si="155"/>
        <v/>
      </c>
      <c r="CI204" s="146" t="str">
        <f t="shared" si="156"/>
        <v/>
      </c>
      <c r="CL204" s="155"/>
      <c r="CQ204" s="140">
        <v>71</v>
      </c>
      <c r="DA204" t="str">
        <f t="shared" si="172"/>
        <v/>
      </c>
      <c r="DB204" t="str">
        <f t="shared" si="157"/>
        <v/>
      </c>
      <c r="DC204" t="str">
        <f t="shared" si="158"/>
        <v/>
      </c>
      <c r="DD204" t="str">
        <f t="shared" si="159"/>
        <v/>
      </c>
      <c r="DE204" t="str">
        <f t="shared" si="160"/>
        <v/>
      </c>
      <c r="DG204" t="str">
        <f t="shared" si="161"/>
        <v/>
      </c>
      <c r="DH204" s="140" t="str">
        <f t="shared" si="133"/>
        <v/>
      </c>
      <c r="DI204" t="str">
        <f t="shared" si="173"/>
        <v/>
      </c>
      <c r="DK204" t="str">
        <f t="shared" si="162"/>
        <v/>
      </c>
      <c r="DM204" s="158"/>
      <c r="DR204">
        <f t="shared" si="174"/>
        <v>0</v>
      </c>
      <c r="DS204" t="e">
        <f t="shared" si="163"/>
        <v>#NUM!</v>
      </c>
      <c r="DT204">
        <v>203</v>
      </c>
      <c r="DV204" s="151" t="str">
        <f>IF($DK204="","",IF(VLOOKUP($DK204,'CR AP'!D$17:J$33,6,0)="",VLOOKUP($DK204,'CR AP'!D$17:J$33,4,0),VLOOKUP($DK204,'CR AP'!D$17:J$33,6,0)))</f>
        <v/>
      </c>
      <c r="DW204" s="151" t="str">
        <f>IF($DK204="","",IF(VLOOKUP($DK204,'CR AP'!D$19:M$33,9,0)="",VLOOKUP($DK204,'CR AP'!D$19:M$33,8,0),VLOOKUP($DK204,'CR AP'!D$19:M$33,9,0)))</f>
        <v/>
      </c>
      <c r="DX204" s="151" t="str">
        <f>IF('CR AP'!I209="Agrar Basis",DW204,DV204)</f>
        <v/>
      </c>
      <c r="ED204" s="151"/>
    </row>
    <row r="205" spans="1:134" x14ac:dyDescent="0.2">
      <c r="A205" s="140">
        <f t="shared" si="164"/>
        <v>1</v>
      </c>
      <c r="B205" s="140">
        <f>SUM(A$2:A205)</f>
        <v>204</v>
      </c>
      <c r="C205" s="140">
        <f t="shared" si="175"/>
        <v>204</v>
      </c>
      <c r="D205" s="140">
        <f>'CR AP'!A357</f>
        <v>0</v>
      </c>
      <c r="E205" s="140">
        <f>'CR AP'!B357</f>
        <v>0</v>
      </c>
      <c r="F205" s="144">
        <f>'CR AP'!D357</f>
        <v>0</v>
      </c>
      <c r="G205" s="144">
        <f>'CR AP'!E357</f>
        <v>0</v>
      </c>
      <c r="H205" s="144">
        <f>'CR AP'!F357</f>
        <v>0</v>
      </c>
      <c r="I205" s="144">
        <f>'CR AP'!G357</f>
        <v>0</v>
      </c>
      <c r="J205" s="153">
        <f>'CR AP'!H357</f>
        <v>0</v>
      </c>
      <c r="K205" s="144">
        <f>'CR AP'!I357</f>
        <v>0</v>
      </c>
      <c r="L205" s="153">
        <f>'CR AP'!J357</f>
        <v>0</v>
      </c>
      <c r="M205" s="140">
        <f t="shared" si="165"/>
        <v>0</v>
      </c>
      <c r="N205" s="140">
        <f t="shared" si="166"/>
        <v>0</v>
      </c>
      <c r="O205" s="140" t="e">
        <f t="shared" si="150"/>
        <v>#N/A</v>
      </c>
      <c r="P205" s="140" t="e">
        <f t="shared" si="151"/>
        <v>#N/A</v>
      </c>
      <c r="Q205" s="153">
        <f>'CR AP'!J357</f>
        <v>0</v>
      </c>
      <c r="R205" s="140">
        <f>'CR AP'!L357</f>
        <v>0</v>
      </c>
      <c r="S205" s="140">
        <f>'CR AP'!M357</f>
        <v>0</v>
      </c>
      <c r="AA205" s="142">
        <v>914</v>
      </c>
      <c r="AB205" s="142" t="s">
        <v>1661</v>
      </c>
      <c r="AC205" s="154">
        <v>914</v>
      </c>
      <c r="AD205" s="140" t="s">
        <v>1662</v>
      </c>
      <c r="AF205" s="144" t="s">
        <v>1662</v>
      </c>
      <c r="AG205" s="140" t="s">
        <v>1663</v>
      </c>
      <c r="BA205" s="140">
        <f t="shared" si="152"/>
        <v>204</v>
      </c>
      <c r="BB205" s="140">
        <f t="shared" si="134"/>
        <v>0</v>
      </c>
      <c r="BC205" s="140">
        <f t="shared" si="135"/>
        <v>0</v>
      </c>
      <c r="BD205" s="140">
        <f t="shared" si="136"/>
        <v>0</v>
      </c>
      <c r="BE205" s="140">
        <f t="shared" si="137"/>
        <v>0</v>
      </c>
      <c r="BF205" s="144">
        <f t="shared" si="138"/>
        <v>0</v>
      </c>
      <c r="BG205" s="140">
        <f t="shared" si="139"/>
        <v>0</v>
      </c>
      <c r="BH205" s="140">
        <f t="shared" si="140"/>
        <v>0</v>
      </c>
      <c r="BI205" s="140">
        <f t="shared" si="141"/>
        <v>0</v>
      </c>
      <c r="BJ205" s="140">
        <f t="shared" si="142"/>
        <v>0</v>
      </c>
      <c r="BK205" s="140">
        <f t="shared" si="143"/>
        <v>0</v>
      </c>
      <c r="BL205" s="140">
        <f t="shared" si="144"/>
        <v>0</v>
      </c>
      <c r="BM205" s="140" t="e">
        <f t="shared" si="145"/>
        <v>#N/A</v>
      </c>
      <c r="BN205" s="140" t="e">
        <f t="shared" si="146"/>
        <v>#N/A</v>
      </c>
      <c r="BO205" s="140">
        <f t="shared" si="147"/>
        <v>0</v>
      </c>
      <c r="BP205" s="140">
        <f t="shared" si="148"/>
        <v>0</v>
      </c>
      <c r="BQ205" s="140">
        <f t="shared" si="149"/>
        <v>0</v>
      </c>
      <c r="CA205" s="140" t="str">
        <f t="shared" si="153"/>
        <v/>
      </c>
      <c r="CB205" s="146" t="str">
        <f t="shared" si="167"/>
        <v/>
      </c>
      <c r="CC205" s="146" t="str">
        <f t="shared" si="168"/>
        <v/>
      </c>
      <c r="CD205" s="146" t="str">
        <f t="shared" si="169"/>
        <v/>
      </c>
      <c r="CE205" s="146" t="str">
        <f t="shared" si="170"/>
        <v/>
      </c>
      <c r="CF205" s="146" t="str">
        <f t="shared" si="171"/>
        <v/>
      </c>
      <c r="CG205" s="146" t="str">
        <f t="shared" si="154"/>
        <v/>
      </c>
      <c r="CH205" s="146" t="str">
        <f t="shared" si="155"/>
        <v/>
      </c>
      <c r="CI205" s="146" t="str">
        <f t="shared" si="156"/>
        <v/>
      </c>
      <c r="CL205" s="155"/>
      <c r="CQ205" s="140">
        <v>70</v>
      </c>
      <c r="DA205" t="str">
        <f t="shared" si="172"/>
        <v/>
      </c>
      <c r="DB205" t="str">
        <f t="shared" si="157"/>
        <v/>
      </c>
      <c r="DC205" t="str">
        <f t="shared" si="158"/>
        <v/>
      </c>
      <c r="DD205" t="str">
        <f t="shared" si="159"/>
        <v/>
      </c>
      <c r="DE205" t="str">
        <f t="shared" si="160"/>
        <v/>
      </c>
      <c r="DG205" t="str">
        <f t="shared" si="161"/>
        <v/>
      </c>
      <c r="DH205" s="140" t="str">
        <f t="shared" si="133"/>
        <v/>
      </c>
      <c r="DI205" t="str">
        <f t="shared" si="173"/>
        <v/>
      </c>
      <c r="DK205" t="str">
        <f t="shared" si="162"/>
        <v/>
      </c>
      <c r="DM205" s="158"/>
      <c r="DR205">
        <f t="shared" si="174"/>
        <v>0</v>
      </c>
      <c r="DS205" t="e">
        <f t="shared" si="163"/>
        <v>#NUM!</v>
      </c>
      <c r="DT205">
        <v>204</v>
      </c>
      <c r="DV205" s="151" t="str">
        <f>IF($DK205="","",IF(VLOOKUP($DK205,'CR AP'!D$17:J$33,6,0)="",VLOOKUP($DK205,'CR AP'!D$17:J$33,4,0),VLOOKUP($DK205,'CR AP'!D$17:J$33,6,0)))</f>
        <v/>
      </c>
      <c r="DW205" s="151" t="str">
        <f>IF($DK205="","",IF(VLOOKUP($DK205,'CR AP'!D$19:M$33,9,0)="",VLOOKUP($DK205,'CR AP'!D$19:M$33,8,0),VLOOKUP($DK205,'CR AP'!D$19:M$33,9,0)))</f>
        <v/>
      </c>
      <c r="DX205" s="151" t="str">
        <f>IF('CR AP'!I210="Agrar Basis",DW205,DV205)</f>
        <v/>
      </c>
      <c r="ED205" s="151"/>
    </row>
    <row r="206" spans="1:134" x14ac:dyDescent="0.2">
      <c r="A206" s="140">
        <f t="shared" si="164"/>
        <v>1</v>
      </c>
      <c r="B206" s="140">
        <f>SUM(A$2:A206)</f>
        <v>205</v>
      </c>
      <c r="C206" s="140">
        <f t="shared" si="175"/>
        <v>205</v>
      </c>
      <c r="D206" s="140">
        <f>'CR AP'!A358</f>
        <v>0</v>
      </c>
      <c r="E206" s="140">
        <f>'CR AP'!B358</f>
        <v>0</v>
      </c>
      <c r="F206" s="144">
        <f>'CR AP'!D358</f>
        <v>0</v>
      </c>
      <c r="G206" s="144">
        <f>'CR AP'!E358</f>
        <v>0</v>
      </c>
      <c r="H206" s="144">
        <f>'CR AP'!F358</f>
        <v>0</v>
      </c>
      <c r="I206" s="144">
        <f>'CR AP'!G358</f>
        <v>0</v>
      </c>
      <c r="J206" s="153">
        <f>'CR AP'!H358</f>
        <v>0</v>
      </c>
      <c r="K206" s="144">
        <f>'CR AP'!I358</f>
        <v>0</v>
      </c>
      <c r="L206" s="153">
        <f>'CR AP'!J358</f>
        <v>0</v>
      </c>
      <c r="M206" s="140">
        <f t="shared" si="165"/>
        <v>0</v>
      </c>
      <c r="N206" s="140">
        <f t="shared" si="166"/>
        <v>0</v>
      </c>
      <c r="O206" s="140" t="e">
        <f t="shared" si="150"/>
        <v>#N/A</v>
      </c>
      <c r="P206" s="140" t="e">
        <f t="shared" si="151"/>
        <v>#N/A</v>
      </c>
      <c r="Q206" s="153">
        <f>'CR AP'!J358</f>
        <v>0</v>
      </c>
      <c r="R206" s="140">
        <f>'CR AP'!L358</f>
        <v>0</v>
      </c>
      <c r="S206" s="140">
        <f>'CR AP'!M358</f>
        <v>0</v>
      </c>
      <c r="AA206" s="142">
        <v>923</v>
      </c>
      <c r="AB206" s="142" t="s">
        <v>1664</v>
      </c>
      <c r="AC206" s="154">
        <v>923</v>
      </c>
      <c r="AD206" s="140" t="s">
        <v>1665</v>
      </c>
      <c r="AF206" s="144" t="s">
        <v>1665</v>
      </c>
      <c r="AG206" s="140" t="s">
        <v>1666</v>
      </c>
      <c r="BA206" s="140">
        <f t="shared" si="152"/>
        <v>205</v>
      </c>
      <c r="BB206" s="140">
        <f t="shared" si="134"/>
        <v>0</v>
      </c>
      <c r="BC206" s="140">
        <f t="shared" si="135"/>
        <v>0</v>
      </c>
      <c r="BD206" s="140">
        <f t="shared" si="136"/>
        <v>0</v>
      </c>
      <c r="BE206" s="140">
        <f t="shared" si="137"/>
        <v>0</v>
      </c>
      <c r="BF206" s="144">
        <f t="shared" si="138"/>
        <v>0</v>
      </c>
      <c r="BG206" s="140">
        <f t="shared" si="139"/>
        <v>0</v>
      </c>
      <c r="BH206" s="140">
        <f t="shared" si="140"/>
        <v>0</v>
      </c>
      <c r="BI206" s="140">
        <f t="shared" si="141"/>
        <v>0</v>
      </c>
      <c r="BJ206" s="140">
        <f t="shared" si="142"/>
        <v>0</v>
      </c>
      <c r="BK206" s="140">
        <f t="shared" si="143"/>
        <v>0</v>
      </c>
      <c r="BL206" s="140">
        <f t="shared" si="144"/>
        <v>0</v>
      </c>
      <c r="BM206" s="140" t="e">
        <f t="shared" si="145"/>
        <v>#N/A</v>
      </c>
      <c r="BN206" s="140" t="e">
        <f t="shared" si="146"/>
        <v>#N/A</v>
      </c>
      <c r="BO206" s="140">
        <f t="shared" si="147"/>
        <v>0</v>
      </c>
      <c r="BP206" s="140">
        <f t="shared" si="148"/>
        <v>0</v>
      </c>
      <c r="BQ206" s="140">
        <f t="shared" si="149"/>
        <v>0</v>
      </c>
      <c r="CA206" s="140" t="str">
        <f t="shared" si="153"/>
        <v/>
      </c>
      <c r="CB206" s="146" t="str">
        <f t="shared" si="167"/>
        <v/>
      </c>
      <c r="CC206" s="146" t="str">
        <f t="shared" si="168"/>
        <v/>
      </c>
      <c r="CD206" s="146" t="str">
        <f t="shared" si="169"/>
        <v/>
      </c>
      <c r="CE206" s="146" t="str">
        <f t="shared" si="170"/>
        <v/>
      </c>
      <c r="CF206" s="146" t="str">
        <f t="shared" si="171"/>
        <v/>
      </c>
      <c r="CG206" s="146" t="str">
        <f t="shared" si="154"/>
        <v/>
      </c>
      <c r="CH206" s="146" t="str">
        <f t="shared" si="155"/>
        <v/>
      </c>
      <c r="CI206" s="146" t="str">
        <f t="shared" si="156"/>
        <v/>
      </c>
      <c r="CL206" s="155"/>
      <c r="CQ206" s="140">
        <v>69</v>
      </c>
      <c r="DA206" t="str">
        <f t="shared" si="172"/>
        <v/>
      </c>
      <c r="DB206" t="str">
        <f t="shared" si="157"/>
        <v/>
      </c>
      <c r="DC206" t="str">
        <f t="shared" si="158"/>
        <v/>
      </c>
      <c r="DD206" t="str">
        <f t="shared" si="159"/>
        <v/>
      </c>
      <c r="DE206" t="str">
        <f t="shared" si="160"/>
        <v/>
      </c>
      <c r="DG206" t="str">
        <f t="shared" si="161"/>
        <v/>
      </c>
      <c r="DH206" s="140" t="str">
        <f t="shared" si="133"/>
        <v/>
      </c>
      <c r="DI206" t="str">
        <f t="shared" si="173"/>
        <v/>
      </c>
      <c r="DK206" t="str">
        <f t="shared" si="162"/>
        <v/>
      </c>
      <c r="DM206" s="158"/>
      <c r="DR206">
        <f t="shared" si="174"/>
        <v>0</v>
      </c>
      <c r="DS206" t="e">
        <f t="shared" si="163"/>
        <v>#NUM!</v>
      </c>
      <c r="DT206">
        <v>205</v>
      </c>
      <c r="DV206" s="151" t="str">
        <f>IF($DK206="","",IF(VLOOKUP($DK206,'CR AP'!D$17:J$33,6,0)="",VLOOKUP($DK206,'CR AP'!D$17:J$33,4,0),VLOOKUP($DK206,'CR AP'!D$17:J$33,6,0)))</f>
        <v/>
      </c>
      <c r="DW206" s="151" t="str">
        <f>IF($DK206="","",IF(VLOOKUP($DK206,'CR AP'!D$19:M$33,9,0)="",VLOOKUP($DK206,'CR AP'!D$19:M$33,8,0),VLOOKUP($DK206,'CR AP'!D$19:M$33,9,0)))</f>
        <v/>
      </c>
      <c r="DX206" s="151" t="str">
        <f>IF('CR AP'!I211="Agrar Basis",DW206,DV206)</f>
        <v/>
      </c>
      <c r="ED206" s="151"/>
    </row>
    <row r="207" spans="1:134" x14ac:dyDescent="0.2">
      <c r="A207" s="140">
        <f t="shared" si="164"/>
        <v>1</v>
      </c>
      <c r="B207" s="140">
        <f>SUM(A$2:A207)</f>
        <v>206</v>
      </c>
      <c r="C207" s="140">
        <f t="shared" si="175"/>
        <v>206</v>
      </c>
      <c r="D207" s="140">
        <f>'CR AP'!A359</f>
        <v>0</v>
      </c>
      <c r="E207" s="140">
        <f>'CR AP'!B359</f>
        <v>0</v>
      </c>
      <c r="F207" s="144">
        <f>'CR AP'!D359</f>
        <v>0</v>
      </c>
      <c r="G207" s="144">
        <f>'CR AP'!E359</f>
        <v>0</v>
      </c>
      <c r="H207" s="144">
        <f>'CR AP'!F359</f>
        <v>0</v>
      </c>
      <c r="I207" s="144">
        <f>'CR AP'!G359</f>
        <v>0</v>
      </c>
      <c r="J207" s="153">
        <f>'CR AP'!H359</f>
        <v>0</v>
      </c>
      <c r="K207" s="144">
        <f>'CR AP'!I359</f>
        <v>0</v>
      </c>
      <c r="L207" s="153">
        <f>'CR AP'!J359</f>
        <v>0</v>
      </c>
      <c r="M207" s="140">
        <f t="shared" si="165"/>
        <v>0</v>
      </c>
      <c r="N207" s="140">
        <f t="shared" si="166"/>
        <v>0</v>
      </c>
      <c r="O207" s="140" t="e">
        <f t="shared" si="150"/>
        <v>#N/A</v>
      </c>
      <c r="P207" s="140" t="e">
        <f t="shared" si="151"/>
        <v>#N/A</v>
      </c>
      <c r="Q207" s="153">
        <f>'CR AP'!J359</f>
        <v>0</v>
      </c>
      <c r="R207" s="140">
        <f>'CR AP'!L359</f>
        <v>0</v>
      </c>
      <c r="S207" s="140">
        <f>'CR AP'!M359</f>
        <v>0</v>
      </c>
      <c r="AA207" s="142">
        <v>925</v>
      </c>
      <c r="AB207" s="142" t="s">
        <v>1667</v>
      </c>
      <c r="AC207" s="154">
        <v>925</v>
      </c>
      <c r="AD207" s="140" t="s">
        <v>1668</v>
      </c>
      <c r="AF207" s="144" t="s">
        <v>1668</v>
      </c>
      <c r="AG207" s="140" t="s">
        <v>1669</v>
      </c>
      <c r="BA207" s="140">
        <f t="shared" si="152"/>
        <v>206</v>
      </c>
      <c r="BB207" s="140">
        <f t="shared" si="134"/>
        <v>0</v>
      </c>
      <c r="BC207" s="140">
        <f t="shared" si="135"/>
        <v>0</v>
      </c>
      <c r="BD207" s="140">
        <f t="shared" si="136"/>
        <v>0</v>
      </c>
      <c r="BE207" s="140">
        <f t="shared" si="137"/>
        <v>0</v>
      </c>
      <c r="BF207" s="144">
        <f t="shared" si="138"/>
        <v>0</v>
      </c>
      <c r="BG207" s="140">
        <f t="shared" si="139"/>
        <v>0</v>
      </c>
      <c r="BH207" s="140">
        <f t="shared" si="140"/>
        <v>0</v>
      </c>
      <c r="BI207" s="140">
        <f t="shared" si="141"/>
        <v>0</v>
      </c>
      <c r="BJ207" s="140">
        <f t="shared" si="142"/>
        <v>0</v>
      </c>
      <c r="BK207" s="140">
        <f t="shared" si="143"/>
        <v>0</v>
      </c>
      <c r="BL207" s="140">
        <f t="shared" si="144"/>
        <v>0</v>
      </c>
      <c r="BM207" s="140" t="e">
        <f t="shared" si="145"/>
        <v>#N/A</v>
      </c>
      <c r="BN207" s="140" t="e">
        <f t="shared" si="146"/>
        <v>#N/A</v>
      </c>
      <c r="BO207" s="140">
        <f t="shared" si="147"/>
        <v>0</v>
      </c>
      <c r="BP207" s="140">
        <f t="shared" si="148"/>
        <v>0</v>
      </c>
      <c r="BQ207" s="140">
        <f t="shared" si="149"/>
        <v>0</v>
      </c>
      <c r="CA207" s="140" t="str">
        <f t="shared" si="153"/>
        <v/>
      </c>
      <c r="CB207" s="146" t="str">
        <f t="shared" si="167"/>
        <v/>
      </c>
      <c r="CC207" s="146" t="str">
        <f t="shared" si="168"/>
        <v/>
      </c>
      <c r="CD207" s="146" t="str">
        <f t="shared" si="169"/>
        <v/>
      </c>
      <c r="CE207" s="146" t="str">
        <f t="shared" si="170"/>
        <v/>
      </c>
      <c r="CF207" s="146" t="str">
        <f t="shared" si="171"/>
        <v/>
      </c>
      <c r="CG207" s="146" t="str">
        <f t="shared" si="154"/>
        <v/>
      </c>
      <c r="CH207" s="146" t="str">
        <f t="shared" si="155"/>
        <v/>
      </c>
      <c r="CI207" s="146" t="str">
        <f t="shared" si="156"/>
        <v/>
      </c>
      <c r="CL207" s="155"/>
      <c r="CQ207" s="140">
        <v>68</v>
      </c>
      <c r="DA207" t="str">
        <f t="shared" si="172"/>
        <v/>
      </c>
      <c r="DB207" t="str">
        <f t="shared" si="157"/>
        <v/>
      </c>
      <c r="DC207" t="str">
        <f t="shared" si="158"/>
        <v/>
      </c>
      <c r="DD207" t="str">
        <f t="shared" si="159"/>
        <v/>
      </c>
      <c r="DE207" t="str">
        <f t="shared" si="160"/>
        <v/>
      </c>
      <c r="DG207" t="str">
        <f t="shared" si="161"/>
        <v/>
      </c>
      <c r="DH207" s="140" t="str">
        <f t="shared" si="133"/>
        <v/>
      </c>
      <c r="DI207" t="str">
        <f t="shared" si="173"/>
        <v/>
      </c>
      <c r="DK207" t="str">
        <f t="shared" si="162"/>
        <v/>
      </c>
      <c r="DM207" s="158"/>
      <c r="DR207">
        <f t="shared" si="174"/>
        <v>0</v>
      </c>
      <c r="DS207" t="e">
        <f t="shared" si="163"/>
        <v>#NUM!</v>
      </c>
      <c r="DT207">
        <v>206</v>
      </c>
      <c r="DV207" s="151" t="str">
        <f>IF($DK207="","",IF(VLOOKUP($DK207,'CR AP'!D$17:J$33,6,0)="",VLOOKUP($DK207,'CR AP'!D$17:J$33,4,0),VLOOKUP($DK207,'CR AP'!D$17:J$33,6,0)))</f>
        <v/>
      </c>
      <c r="DW207" s="151" t="str">
        <f>IF($DK207="","",IF(VLOOKUP($DK207,'CR AP'!D$19:M$33,9,0)="",VLOOKUP($DK207,'CR AP'!D$19:M$33,8,0),VLOOKUP($DK207,'CR AP'!D$19:M$33,9,0)))</f>
        <v/>
      </c>
      <c r="DX207" s="151" t="str">
        <f>IF('CR AP'!I212="Agrar Basis",DW207,DV207)</f>
        <v/>
      </c>
      <c r="ED207" s="151"/>
    </row>
    <row r="208" spans="1:134" x14ac:dyDescent="0.2">
      <c r="A208" s="140">
        <f t="shared" si="164"/>
        <v>1</v>
      </c>
      <c r="B208" s="140">
        <f>SUM(A$2:A208)</f>
        <v>207</v>
      </c>
      <c r="C208" s="140">
        <f t="shared" si="175"/>
        <v>207</v>
      </c>
      <c r="D208" s="140">
        <f>'CR AP'!A360</f>
        <v>0</v>
      </c>
      <c r="E208" s="140">
        <f>'CR AP'!B360</f>
        <v>0</v>
      </c>
      <c r="F208" s="144">
        <f>'CR AP'!D360</f>
        <v>0</v>
      </c>
      <c r="G208" s="144">
        <f>'CR AP'!E360</f>
        <v>0</v>
      </c>
      <c r="H208" s="144">
        <f>'CR AP'!F360</f>
        <v>0</v>
      </c>
      <c r="I208" s="144">
        <f>'CR AP'!G360</f>
        <v>0</v>
      </c>
      <c r="J208" s="153">
        <f>'CR AP'!H360</f>
        <v>0</v>
      </c>
      <c r="K208" s="144">
        <f>'CR AP'!I360</f>
        <v>0</v>
      </c>
      <c r="L208" s="153">
        <f>'CR AP'!J360</f>
        <v>0</v>
      </c>
      <c r="M208" s="140">
        <f t="shared" si="165"/>
        <v>0</v>
      </c>
      <c r="N208" s="140">
        <f t="shared" si="166"/>
        <v>0</v>
      </c>
      <c r="O208" s="140" t="e">
        <f t="shared" si="150"/>
        <v>#N/A</v>
      </c>
      <c r="P208" s="140" t="e">
        <f t="shared" si="151"/>
        <v>#N/A</v>
      </c>
      <c r="Q208" s="153">
        <f>'CR AP'!J360</f>
        <v>0</v>
      </c>
      <c r="R208" s="140">
        <f>'CR AP'!L360</f>
        <v>0</v>
      </c>
      <c r="S208" s="140">
        <f>'CR AP'!M360</f>
        <v>0</v>
      </c>
      <c r="AA208" s="142">
        <v>926</v>
      </c>
      <c r="AB208" s="142" t="s">
        <v>1670</v>
      </c>
      <c r="AC208" s="154">
        <v>926</v>
      </c>
      <c r="AD208" s="140" t="s">
        <v>1671</v>
      </c>
      <c r="AF208" s="144" t="s">
        <v>1671</v>
      </c>
      <c r="AG208" s="140" t="s">
        <v>1672</v>
      </c>
      <c r="BA208" s="140">
        <f t="shared" si="152"/>
        <v>207</v>
      </c>
      <c r="BB208" s="140">
        <f t="shared" si="134"/>
        <v>0</v>
      </c>
      <c r="BC208" s="140">
        <f t="shared" si="135"/>
        <v>0</v>
      </c>
      <c r="BD208" s="140">
        <f t="shared" si="136"/>
        <v>0</v>
      </c>
      <c r="BE208" s="140">
        <f t="shared" si="137"/>
        <v>0</v>
      </c>
      <c r="BF208" s="144">
        <f t="shared" si="138"/>
        <v>0</v>
      </c>
      <c r="BG208" s="140">
        <f t="shared" si="139"/>
        <v>0</v>
      </c>
      <c r="BH208" s="140">
        <f t="shared" si="140"/>
        <v>0</v>
      </c>
      <c r="BI208" s="140">
        <f t="shared" si="141"/>
        <v>0</v>
      </c>
      <c r="BJ208" s="140">
        <f t="shared" si="142"/>
        <v>0</v>
      </c>
      <c r="BK208" s="140">
        <f t="shared" si="143"/>
        <v>0</v>
      </c>
      <c r="BL208" s="140">
        <f t="shared" si="144"/>
        <v>0</v>
      </c>
      <c r="BM208" s="140" t="e">
        <f t="shared" si="145"/>
        <v>#N/A</v>
      </c>
      <c r="BN208" s="140" t="e">
        <f t="shared" si="146"/>
        <v>#N/A</v>
      </c>
      <c r="BO208" s="140">
        <f t="shared" si="147"/>
        <v>0</v>
      </c>
      <c r="BP208" s="140">
        <f t="shared" si="148"/>
        <v>0</v>
      </c>
      <c r="BQ208" s="140">
        <f t="shared" si="149"/>
        <v>0</v>
      </c>
      <c r="CA208" s="140" t="str">
        <f t="shared" si="153"/>
        <v/>
      </c>
      <c r="CB208" s="146" t="str">
        <f t="shared" si="167"/>
        <v/>
      </c>
      <c r="CC208" s="146" t="str">
        <f t="shared" si="168"/>
        <v/>
      </c>
      <c r="CD208" s="146" t="str">
        <f t="shared" si="169"/>
        <v/>
      </c>
      <c r="CE208" s="146" t="str">
        <f t="shared" si="170"/>
        <v/>
      </c>
      <c r="CF208" s="146" t="str">
        <f t="shared" si="171"/>
        <v/>
      </c>
      <c r="CG208" s="146" t="str">
        <f t="shared" si="154"/>
        <v/>
      </c>
      <c r="CH208" s="146" t="str">
        <f t="shared" si="155"/>
        <v/>
      </c>
      <c r="CI208" s="146" t="str">
        <f t="shared" si="156"/>
        <v/>
      </c>
      <c r="CL208" s="155"/>
      <c r="CQ208" s="140">
        <v>67</v>
      </c>
      <c r="DA208" t="str">
        <f t="shared" si="172"/>
        <v/>
      </c>
      <c r="DB208" t="str">
        <f t="shared" si="157"/>
        <v/>
      </c>
      <c r="DC208" t="str">
        <f t="shared" si="158"/>
        <v/>
      </c>
      <c r="DD208" t="str">
        <f t="shared" si="159"/>
        <v/>
      </c>
      <c r="DE208" t="str">
        <f t="shared" si="160"/>
        <v/>
      </c>
      <c r="DG208" t="str">
        <f t="shared" si="161"/>
        <v/>
      </c>
      <c r="DH208" s="140" t="str">
        <f t="shared" si="133"/>
        <v/>
      </c>
      <c r="DI208" t="str">
        <f t="shared" si="173"/>
        <v/>
      </c>
      <c r="DK208" t="str">
        <f t="shared" si="162"/>
        <v/>
      </c>
      <c r="DM208" s="158"/>
      <c r="DR208">
        <f t="shared" si="174"/>
        <v>0</v>
      </c>
      <c r="DS208" t="e">
        <f t="shared" si="163"/>
        <v>#NUM!</v>
      </c>
      <c r="DT208">
        <v>207</v>
      </c>
      <c r="DV208" s="151" t="str">
        <f>IF($DK208="","",IF(VLOOKUP($DK208,'CR AP'!D$17:J$33,6,0)="",VLOOKUP($DK208,'CR AP'!D$17:J$33,4,0),VLOOKUP($DK208,'CR AP'!D$17:J$33,6,0)))</f>
        <v/>
      </c>
      <c r="DW208" s="151" t="str">
        <f>IF($DK208="","",IF(VLOOKUP($DK208,'CR AP'!D$19:M$33,9,0)="",VLOOKUP($DK208,'CR AP'!D$19:M$33,8,0),VLOOKUP($DK208,'CR AP'!D$19:M$33,9,0)))</f>
        <v/>
      </c>
      <c r="DX208" s="151" t="str">
        <f>IF('CR AP'!I213="Agrar Basis",DW208,DV208)</f>
        <v/>
      </c>
      <c r="ED208" s="151"/>
    </row>
    <row r="209" spans="1:134" x14ac:dyDescent="0.2">
      <c r="A209" s="140">
        <f t="shared" si="164"/>
        <v>1</v>
      </c>
      <c r="B209" s="140">
        <f>SUM(A$2:A209)</f>
        <v>208</v>
      </c>
      <c r="C209" s="140">
        <f t="shared" si="175"/>
        <v>208</v>
      </c>
      <c r="D209" s="140">
        <f>'CR AP'!A361</f>
        <v>0</v>
      </c>
      <c r="E209" s="140">
        <f>'CR AP'!B361</f>
        <v>0</v>
      </c>
      <c r="F209" s="144">
        <f>'CR AP'!D361</f>
        <v>0</v>
      </c>
      <c r="G209" s="144">
        <f>'CR AP'!E361</f>
        <v>0</v>
      </c>
      <c r="H209" s="144">
        <f>'CR AP'!F361</f>
        <v>0</v>
      </c>
      <c r="I209" s="144">
        <f>'CR AP'!G361</f>
        <v>0</v>
      </c>
      <c r="J209" s="153">
        <f>'CR AP'!H361</f>
        <v>0</v>
      </c>
      <c r="K209" s="144">
        <f>'CR AP'!I361</f>
        <v>0</v>
      </c>
      <c r="L209" s="153">
        <f>'CR AP'!J361</f>
        <v>0</v>
      </c>
      <c r="M209" s="140">
        <f t="shared" si="165"/>
        <v>0</v>
      </c>
      <c r="N209" s="140">
        <f t="shared" si="166"/>
        <v>0</v>
      </c>
      <c r="O209" s="140" t="e">
        <f t="shared" si="150"/>
        <v>#N/A</v>
      </c>
      <c r="P209" s="140" t="e">
        <f t="shared" si="151"/>
        <v>#N/A</v>
      </c>
      <c r="Q209" s="153">
        <f>'CR AP'!J361</f>
        <v>0</v>
      </c>
      <c r="R209" s="140">
        <f>'CR AP'!L361</f>
        <v>0</v>
      </c>
      <c r="S209" s="140">
        <f>'CR AP'!M361</f>
        <v>0</v>
      </c>
      <c r="AA209" s="142">
        <v>927</v>
      </c>
      <c r="AB209" s="142" t="s">
        <v>1673</v>
      </c>
      <c r="AC209" s="154">
        <v>927</v>
      </c>
      <c r="AD209" s="140" t="s">
        <v>1674</v>
      </c>
      <c r="AF209" s="144" t="s">
        <v>1674</v>
      </c>
      <c r="AG209" s="140" t="s">
        <v>1675</v>
      </c>
      <c r="BA209" s="140">
        <f t="shared" si="152"/>
        <v>208</v>
      </c>
      <c r="BB209" s="140">
        <f t="shared" si="134"/>
        <v>0</v>
      </c>
      <c r="BC209" s="140">
        <f t="shared" si="135"/>
        <v>0</v>
      </c>
      <c r="BD209" s="140">
        <f t="shared" si="136"/>
        <v>0</v>
      </c>
      <c r="BE209" s="140">
        <f t="shared" si="137"/>
        <v>0</v>
      </c>
      <c r="BF209" s="144">
        <f t="shared" si="138"/>
        <v>0</v>
      </c>
      <c r="BG209" s="140">
        <f t="shared" si="139"/>
        <v>0</v>
      </c>
      <c r="BH209" s="140">
        <f t="shared" si="140"/>
        <v>0</v>
      </c>
      <c r="BI209" s="140">
        <f t="shared" si="141"/>
        <v>0</v>
      </c>
      <c r="BJ209" s="140">
        <f t="shared" si="142"/>
        <v>0</v>
      </c>
      <c r="BK209" s="140">
        <f t="shared" si="143"/>
        <v>0</v>
      </c>
      <c r="BL209" s="140">
        <f t="shared" si="144"/>
        <v>0</v>
      </c>
      <c r="BM209" s="140" t="e">
        <f t="shared" si="145"/>
        <v>#N/A</v>
      </c>
      <c r="BN209" s="140" t="e">
        <f t="shared" si="146"/>
        <v>#N/A</v>
      </c>
      <c r="BO209" s="140">
        <f t="shared" si="147"/>
        <v>0</v>
      </c>
      <c r="BP209" s="140">
        <f t="shared" si="148"/>
        <v>0</v>
      </c>
      <c r="BQ209" s="140">
        <f t="shared" si="149"/>
        <v>0</v>
      </c>
      <c r="CA209" s="140" t="str">
        <f t="shared" si="153"/>
        <v/>
      </c>
      <c r="CB209" s="146" t="str">
        <f t="shared" si="167"/>
        <v/>
      </c>
      <c r="CC209" s="146" t="str">
        <f t="shared" si="168"/>
        <v/>
      </c>
      <c r="CD209" s="146" t="str">
        <f t="shared" si="169"/>
        <v/>
      </c>
      <c r="CE209" s="146" t="str">
        <f t="shared" si="170"/>
        <v/>
      </c>
      <c r="CF209" s="146" t="str">
        <f t="shared" si="171"/>
        <v/>
      </c>
      <c r="CG209" s="146" t="str">
        <f t="shared" si="154"/>
        <v/>
      </c>
      <c r="CH209" s="146" t="str">
        <f t="shared" si="155"/>
        <v/>
      </c>
      <c r="CI209" s="146" t="str">
        <f t="shared" si="156"/>
        <v/>
      </c>
      <c r="CL209" s="155"/>
      <c r="CQ209" s="140">
        <v>66</v>
      </c>
      <c r="DA209" t="str">
        <f t="shared" si="172"/>
        <v/>
      </c>
      <c r="DB209" t="str">
        <f t="shared" si="157"/>
        <v/>
      </c>
      <c r="DC209" t="str">
        <f t="shared" si="158"/>
        <v/>
      </c>
      <c r="DD209" t="str">
        <f t="shared" si="159"/>
        <v/>
      </c>
      <c r="DE209" t="str">
        <f t="shared" si="160"/>
        <v/>
      </c>
      <c r="DG209" t="str">
        <f t="shared" si="161"/>
        <v/>
      </c>
      <c r="DH209" s="140" t="str">
        <f t="shared" si="133"/>
        <v/>
      </c>
      <c r="DI209" t="str">
        <f t="shared" si="173"/>
        <v/>
      </c>
      <c r="DK209" t="str">
        <f t="shared" si="162"/>
        <v/>
      </c>
      <c r="DM209" s="158"/>
      <c r="DR209">
        <f t="shared" si="174"/>
        <v>0</v>
      </c>
      <c r="DS209" t="e">
        <f t="shared" si="163"/>
        <v>#NUM!</v>
      </c>
      <c r="DT209">
        <v>208</v>
      </c>
      <c r="DV209" s="151" t="str">
        <f>IF($DK209="","",IF(VLOOKUP($DK209,'CR AP'!D$17:J$33,6,0)="",VLOOKUP($DK209,'CR AP'!D$17:J$33,4,0),VLOOKUP($DK209,'CR AP'!D$17:J$33,6,0)))</f>
        <v/>
      </c>
      <c r="DW209" s="151" t="str">
        <f>IF($DK209="","",IF(VLOOKUP($DK209,'CR AP'!D$19:M$33,9,0)="",VLOOKUP($DK209,'CR AP'!D$19:M$33,8,0),VLOOKUP($DK209,'CR AP'!D$19:M$33,9,0)))</f>
        <v/>
      </c>
      <c r="DX209" s="151" t="str">
        <f>IF('CR AP'!I214="Agrar Basis",DW209,DV209)</f>
        <v/>
      </c>
      <c r="ED209" s="151"/>
    </row>
    <row r="210" spans="1:134" x14ac:dyDescent="0.2">
      <c r="A210" s="140">
        <f t="shared" si="164"/>
        <v>1</v>
      </c>
      <c r="B210" s="140">
        <f>SUM(A$2:A210)</f>
        <v>209</v>
      </c>
      <c r="C210" s="140">
        <f t="shared" si="175"/>
        <v>209</v>
      </c>
      <c r="D210" s="140">
        <f>'CR AP'!A362</f>
        <v>0</v>
      </c>
      <c r="E210" s="140">
        <f>'CR AP'!B362</f>
        <v>0</v>
      </c>
      <c r="F210" s="144">
        <f>'CR AP'!D362</f>
        <v>0</v>
      </c>
      <c r="G210" s="144">
        <f>'CR AP'!E362</f>
        <v>0</v>
      </c>
      <c r="H210" s="144">
        <f>'CR AP'!F362</f>
        <v>0</v>
      </c>
      <c r="I210" s="144">
        <f>'CR AP'!G362</f>
        <v>0</v>
      </c>
      <c r="J210" s="153">
        <f>'CR AP'!H362</f>
        <v>0</v>
      </c>
      <c r="K210" s="144">
        <f>'CR AP'!I362</f>
        <v>0</v>
      </c>
      <c r="L210" s="153">
        <f>'CR AP'!J362</f>
        <v>0</v>
      </c>
      <c r="M210" s="140">
        <f t="shared" si="165"/>
        <v>0</v>
      </c>
      <c r="N210" s="140">
        <f t="shared" si="166"/>
        <v>0</v>
      </c>
      <c r="O210" s="140" t="e">
        <f t="shared" si="150"/>
        <v>#N/A</v>
      </c>
      <c r="P210" s="140" t="e">
        <f t="shared" si="151"/>
        <v>#N/A</v>
      </c>
      <c r="Q210" s="153">
        <f>'CR AP'!J362</f>
        <v>0</v>
      </c>
      <c r="R210" s="140">
        <f>'CR AP'!L362</f>
        <v>0</v>
      </c>
      <c r="S210" s="140">
        <f>'CR AP'!M362</f>
        <v>0</v>
      </c>
      <c r="AA210" s="142">
        <v>928</v>
      </c>
      <c r="AB210" s="142" t="s">
        <v>1676</v>
      </c>
      <c r="AC210" s="154">
        <v>928</v>
      </c>
      <c r="AD210" s="140" t="s">
        <v>1677</v>
      </c>
      <c r="AF210" s="144" t="s">
        <v>1677</v>
      </c>
      <c r="AG210" s="140" t="s">
        <v>1678</v>
      </c>
      <c r="BA210" s="140">
        <f t="shared" si="152"/>
        <v>209</v>
      </c>
      <c r="BB210" s="140">
        <f t="shared" si="134"/>
        <v>0</v>
      </c>
      <c r="BC210" s="140">
        <f t="shared" si="135"/>
        <v>0</v>
      </c>
      <c r="BD210" s="140">
        <f t="shared" si="136"/>
        <v>0</v>
      </c>
      <c r="BE210" s="140">
        <f t="shared" si="137"/>
        <v>0</v>
      </c>
      <c r="BF210" s="144">
        <f t="shared" si="138"/>
        <v>0</v>
      </c>
      <c r="BG210" s="140">
        <f t="shared" si="139"/>
        <v>0</v>
      </c>
      <c r="BH210" s="140">
        <f t="shared" si="140"/>
        <v>0</v>
      </c>
      <c r="BI210" s="140">
        <f t="shared" si="141"/>
        <v>0</v>
      </c>
      <c r="BJ210" s="140">
        <f t="shared" si="142"/>
        <v>0</v>
      </c>
      <c r="BK210" s="140">
        <f t="shared" si="143"/>
        <v>0</v>
      </c>
      <c r="BL210" s="140">
        <f t="shared" si="144"/>
        <v>0</v>
      </c>
      <c r="BM210" s="140" t="e">
        <f t="shared" si="145"/>
        <v>#N/A</v>
      </c>
      <c r="BN210" s="140" t="e">
        <f t="shared" si="146"/>
        <v>#N/A</v>
      </c>
      <c r="BO210" s="140">
        <f t="shared" si="147"/>
        <v>0</v>
      </c>
      <c r="BP210" s="140">
        <f t="shared" si="148"/>
        <v>0</v>
      </c>
      <c r="BQ210" s="140">
        <f t="shared" si="149"/>
        <v>0</v>
      </c>
      <c r="CA210" s="140" t="str">
        <f t="shared" si="153"/>
        <v/>
      </c>
      <c r="CB210" s="146" t="str">
        <f t="shared" si="167"/>
        <v/>
      </c>
      <c r="CC210" s="146" t="str">
        <f t="shared" si="168"/>
        <v/>
      </c>
      <c r="CD210" s="146" t="str">
        <f t="shared" si="169"/>
        <v/>
      </c>
      <c r="CE210" s="146" t="str">
        <f t="shared" si="170"/>
        <v/>
      </c>
      <c r="CF210" s="146" t="str">
        <f t="shared" si="171"/>
        <v/>
      </c>
      <c r="CG210" s="146" t="str">
        <f t="shared" si="154"/>
        <v/>
      </c>
      <c r="CH210" s="146" t="str">
        <f t="shared" si="155"/>
        <v/>
      </c>
      <c r="CI210" s="146" t="str">
        <f t="shared" si="156"/>
        <v/>
      </c>
      <c r="CL210" s="155"/>
      <c r="CQ210" s="140">
        <v>65</v>
      </c>
      <c r="DA210" t="str">
        <f t="shared" si="172"/>
        <v/>
      </c>
      <c r="DB210" t="str">
        <f t="shared" si="157"/>
        <v/>
      </c>
      <c r="DC210" t="str">
        <f t="shared" si="158"/>
        <v/>
      </c>
      <c r="DD210" t="str">
        <f t="shared" si="159"/>
        <v/>
      </c>
      <c r="DE210" t="str">
        <f t="shared" si="160"/>
        <v/>
      </c>
      <c r="DG210" t="str">
        <f t="shared" si="161"/>
        <v/>
      </c>
      <c r="DH210" s="140" t="str">
        <f t="shared" si="133"/>
        <v/>
      </c>
      <c r="DI210" t="str">
        <f t="shared" si="173"/>
        <v/>
      </c>
      <c r="DK210" t="str">
        <f t="shared" si="162"/>
        <v/>
      </c>
      <c r="DM210" s="158"/>
      <c r="DR210">
        <f t="shared" si="174"/>
        <v>0</v>
      </c>
      <c r="DS210" t="e">
        <f t="shared" si="163"/>
        <v>#NUM!</v>
      </c>
      <c r="DT210">
        <v>209</v>
      </c>
      <c r="DV210" s="151" t="str">
        <f>IF($DK210="","",IF(VLOOKUP($DK210,'CR AP'!D$17:J$33,6,0)="",VLOOKUP($DK210,'CR AP'!D$17:J$33,4,0),VLOOKUP($DK210,'CR AP'!D$17:J$33,6,0)))</f>
        <v/>
      </c>
      <c r="DW210" s="151" t="str">
        <f>IF($DK210="","",IF(VLOOKUP($DK210,'CR AP'!D$19:M$33,9,0)="",VLOOKUP($DK210,'CR AP'!D$19:M$33,8,0),VLOOKUP($DK210,'CR AP'!D$19:M$33,9,0)))</f>
        <v/>
      </c>
      <c r="DX210" s="151" t="str">
        <f>IF('CR AP'!I215="Agrar Basis",DW210,DV210)</f>
        <v/>
      </c>
      <c r="ED210" s="151"/>
    </row>
    <row r="211" spans="1:134" x14ac:dyDescent="0.2">
      <c r="A211" s="140">
        <f t="shared" si="164"/>
        <v>1</v>
      </c>
      <c r="B211" s="140">
        <f>SUM(A$2:A211)</f>
        <v>210</v>
      </c>
      <c r="C211" s="140">
        <f t="shared" si="175"/>
        <v>210</v>
      </c>
      <c r="D211" s="140">
        <f>'CR AP'!A363</f>
        <v>0</v>
      </c>
      <c r="E211" s="140">
        <f>'CR AP'!B363</f>
        <v>0</v>
      </c>
      <c r="F211" s="144">
        <f>'CR AP'!D363</f>
        <v>0</v>
      </c>
      <c r="G211" s="144">
        <f>'CR AP'!E363</f>
        <v>0</v>
      </c>
      <c r="H211" s="144">
        <f>'CR AP'!F363</f>
        <v>0</v>
      </c>
      <c r="I211" s="144">
        <f>'CR AP'!G363</f>
        <v>0</v>
      </c>
      <c r="J211" s="153">
        <f>'CR AP'!H363</f>
        <v>0</v>
      </c>
      <c r="K211" s="144">
        <f>'CR AP'!I363</f>
        <v>0</v>
      </c>
      <c r="L211" s="153">
        <f>'CR AP'!J363</f>
        <v>0</v>
      </c>
      <c r="M211" s="140">
        <f t="shared" si="165"/>
        <v>0</v>
      </c>
      <c r="N211" s="140">
        <f t="shared" si="166"/>
        <v>0</v>
      </c>
      <c r="O211" s="140" t="e">
        <f t="shared" si="150"/>
        <v>#N/A</v>
      </c>
      <c r="P211" s="140" t="e">
        <f t="shared" si="151"/>
        <v>#N/A</v>
      </c>
      <c r="Q211" s="153">
        <f>'CR AP'!J363</f>
        <v>0</v>
      </c>
      <c r="R211" s="140">
        <f>'CR AP'!L363</f>
        <v>0</v>
      </c>
      <c r="S211" s="140">
        <f>'CR AP'!M363</f>
        <v>0</v>
      </c>
      <c r="AA211" s="142">
        <v>929</v>
      </c>
      <c r="AB211" s="142" t="s">
        <v>1679</v>
      </c>
      <c r="AC211" s="154">
        <v>929</v>
      </c>
      <c r="AD211" s="140" t="s">
        <v>1680</v>
      </c>
      <c r="AF211" s="144" t="s">
        <v>1680</v>
      </c>
      <c r="AG211" s="140" t="s">
        <v>1681</v>
      </c>
      <c r="BA211" s="140">
        <f t="shared" si="152"/>
        <v>210</v>
      </c>
      <c r="BB211" s="140">
        <f t="shared" si="134"/>
        <v>0</v>
      </c>
      <c r="BC211" s="140">
        <f t="shared" si="135"/>
        <v>0</v>
      </c>
      <c r="BD211" s="140">
        <f t="shared" si="136"/>
        <v>0</v>
      </c>
      <c r="BE211" s="140">
        <f t="shared" si="137"/>
        <v>0</v>
      </c>
      <c r="BF211" s="144">
        <f t="shared" si="138"/>
        <v>0</v>
      </c>
      <c r="BG211" s="140">
        <f t="shared" si="139"/>
        <v>0</v>
      </c>
      <c r="BH211" s="140">
        <f t="shared" si="140"/>
        <v>0</v>
      </c>
      <c r="BI211" s="140">
        <f t="shared" si="141"/>
        <v>0</v>
      </c>
      <c r="BJ211" s="140">
        <f t="shared" si="142"/>
        <v>0</v>
      </c>
      <c r="BK211" s="140">
        <f t="shared" si="143"/>
        <v>0</v>
      </c>
      <c r="BL211" s="140">
        <f t="shared" si="144"/>
        <v>0</v>
      </c>
      <c r="BM211" s="140" t="e">
        <f t="shared" si="145"/>
        <v>#N/A</v>
      </c>
      <c r="BN211" s="140" t="e">
        <f t="shared" si="146"/>
        <v>#N/A</v>
      </c>
      <c r="BO211" s="140">
        <f t="shared" si="147"/>
        <v>0</v>
      </c>
      <c r="BP211" s="140">
        <f t="shared" si="148"/>
        <v>0</v>
      </c>
      <c r="BQ211" s="140">
        <f t="shared" si="149"/>
        <v>0</v>
      </c>
      <c r="CA211" s="140" t="str">
        <f t="shared" si="153"/>
        <v/>
      </c>
      <c r="CB211" s="146" t="str">
        <f t="shared" si="167"/>
        <v/>
      </c>
      <c r="CC211" s="146" t="str">
        <f t="shared" si="168"/>
        <v/>
      </c>
      <c r="CD211" s="146" t="str">
        <f t="shared" si="169"/>
        <v/>
      </c>
      <c r="CE211" s="146" t="str">
        <f t="shared" si="170"/>
        <v/>
      </c>
      <c r="CF211" s="146" t="str">
        <f t="shared" si="171"/>
        <v/>
      </c>
      <c r="CG211" s="146" t="str">
        <f t="shared" si="154"/>
        <v/>
      </c>
      <c r="CH211" s="146" t="str">
        <f t="shared" si="155"/>
        <v/>
      </c>
      <c r="CI211" s="146" t="str">
        <f t="shared" si="156"/>
        <v/>
      </c>
      <c r="CL211" s="155"/>
      <c r="CQ211" s="140">
        <v>64</v>
      </c>
      <c r="DA211" t="str">
        <f t="shared" si="172"/>
        <v/>
      </c>
      <c r="DB211" t="str">
        <f t="shared" si="157"/>
        <v/>
      </c>
      <c r="DC211" t="str">
        <f t="shared" si="158"/>
        <v/>
      </c>
      <c r="DD211" t="str">
        <f t="shared" si="159"/>
        <v/>
      </c>
      <c r="DE211" t="str">
        <f t="shared" si="160"/>
        <v/>
      </c>
      <c r="DG211" t="str">
        <f t="shared" si="161"/>
        <v/>
      </c>
      <c r="DH211" s="140" t="str">
        <f t="shared" si="133"/>
        <v/>
      </c>
      <c r="DI211" t="str">
        <f t="shared" si="173"/>
        <v/>
      </c>
      <c r="DK211" t="str">
        <f t="shared" si="162"/>
        <v/>
      </c>
      <c r="DM211" s="158"/>
      <c r="DR211">
        <f t="shared" si="174"/>
        <v>0</v>
      </c>
      <c r="DS211" t="e">
        <f t="shared" si="163"/>
        <v>#NUM!</v>
      </c>
      <c r="DT211">
        <v>210</v>
      </c>
      <c r="DV211" s="151" t="str">
        <f>IF($DK211="","",IF(VLOOKUP($DK211,'CR AP'!D$17:J$33,6,0)="",VLOOKUP($DK211,'CR AP'!D$17:J$33,4,0),VLOOKUP($DK211,'CR AP'!D$17:J$33,6,0)))</f>
        <v/>
      </c>
      <c r="DW211" s="151" t="str">
        <f>IF($DK211="","",IF(VLOOKUP($DK211,'CR AP'!D$19:M$33,9,0)="",VLOOKUP($DK211,'CR AP'!D$19:M$33,8,0),VLOOKUP($DK211,'CR AP'!D$19:M$33,9,0)))</f>
        <v/>
      </c>
      <c r="DX211" s="151" t="str">
        <f>IF('CR AP'!I216="Agrar Basis",DW211,DV211)</f>
        <v/>
      </c>
      <c r="ED211" s="151"/>
    </row>
    <row r="212" spans="1:134" x14ac:dyDescent="0.2">
      <c r="A212" s="140">
        <f t="shared" si="164"/>
        <v>1</v>
      </c>
      <c r="B212" s="140">
        <f>SUM(A$2:A212)</f>
        <v>211</v>
      </c>
      <c r="C212" s="140">
        <f t="shared" si="175"/>
        <v>211</v>
      </c>
      <c r="D212" s="140">
        <f>'CR AP'!A364</f>
        <v>0</v>
      </c>
      <c r="E212" s="140">
        <f>'CR AP'!B364</f>
        <v>0</v>
      </c>
      <c r="F212" s="144">
        <f>'CR AP'!D364</f>
        <v>0</v>
      </c>
      <c r="G212" s="144">
        <f>'CR AP'!E364</f>
        <v>0</v>
      </c>
      <c r="H212" s="144">
        <f>'CR AP'!F364</f>
        <v>0</v>
      </c>
      <c r="I212" s="144">
        <f>'CR AP'!G364</f>
        <v>0</v>
      </c>
      <c r="J212" s="153">
        <f>'CR AP'!H364</f>
        <v>0</v>
      </c>
      <c r="K212" s="144">
        <f>'CR AP'!I364</f>
        <v>0</v>
      </c>
      <c r="L212" s="153">
        <f>'CR AP'!J364</f>
        <v>0</v>
      </c>
      <c r="M212" s="140">
        <f t="shared" si="165"/>
        <v>0</v>
      </c>
      <c r="N212" s="140">
        <f t="shared" si="166"/>
        <v>0</v>
      </c>
      <c r="O212" s="140" t="e">
        <f t="shared" si="150"/>
        <v>#N/A</v>
      </c>
      <c r="P212" s="140" t="e">
        <f t="shared" si="151"/>
        <v>#N/A</v>
      </c>
      <c r="Q212" s="153">
        <f>'CR AP'!J364</f>
        <v>0</v>
      </c>
      <c r="R212" s="140">
        <f>'CR AP'!L364</f>
        <v>0</v>
      </c>
      <c r="S212" s="140">
        <f>'CR AP'!M364</f>
        <v>0</v>
      </c>
      <c r="AA212" s="142">
        <v>930</v>
      </c>
      <c r="AB212" s="142" t="s">
        <v>1682</v>
      </c>
      <c r="AC212" s="154">
        <v>930</v>
      </c>
      <c r="AD212" s="140" t="s">
        <v>1683</v>
      </c>
      <c r="AF212" s="144" t="s">
        <v>1683</v>
      </c>
      <c r="AG212" s="140" t="s">
        <v>1684</v>
      </c>
      <c r="BA212" s="140">
        <f t="shared" si="152"/>
        <v>211</v>
      </c>
      <c r="BB212" s="140">
        <f t="shared" si="134"/>
        <v>0</v>
      </c>
      <c r="BC212" s="140">
        <f t="shared" si="135"/>
        <v>0</v>
      </c>
      <c r="BD212" s="140">
        <f t="shared" si="136"/>
        <v>0</v>
      </c>
      <c r="BE212" s="140">
        <f t="shared" si="137"/>
        <v>0</v>
      </c>
      <c r="BF212" s="144">
        <f t="shared" si="138"/>
        <v>0</v>
      </c>
      <c r="BG212" s="140">
        <f t="shared" si="139"/>
        <v>0</v>
      </c>
      <c r="BH212" s="140">
        <f t="shared" si="140"/>
        <v>0</v>
      </c>
      <c r="BI212" s="140">
        <f t="shared" si="141"/>
        <v>0</v>
      </c>
      <c r="BJ212" s="140">
        <f t="shared" si="142"/>
        <v>0</v>
      </c>
      <c r="BK212" s="140">
        <f t="shared" si="143"/>
        <v>0</v>
      </c>
      <c r="BL212" s="140">
        <f t="shared" si="144"/>
        <v>0</v>
      </c>
      <c r="BM212" s="140" t="e">
        <f t="shared" si="145"/>
        <v>#N/A</v>
      </c>
      <c r="BN212" s="140" t="e">
        <f t="shared" si="146"/>
        <v>#N/A</v>
      </c>
      <c r="BO212" s="140">
        <f t="shared" si="147"/>
        <v>0</v>
      </c>
      <c r="BP212" s="140">
        <f t="shared" si="148"/>
        <v>0</v>
      </c>
      <c r="BQ212" s="140">
        <f t="shared" si="149"/>
        <v>0</v>
      </c>
      <c r="CA212" s="140" t="str">
        <f t="shared" si="153"/>
        <v/>
      </c>
      <c r="CB212" s="146" t="str">
        <f t="shared" si="167"/>
        <v/>
      </c>
      <c r="CC212" s="146" t="str">
        <f t="shared" si="168"/>
        <v/>
      </c>
      <c r="CD212" s="146" t="str">
        <f t="shared" si="169"/>
        <v/>
      </c>
      <c r="CE212" s="146" t="str">
        <f t="shared" si="170"/>
        <v/>
      </c>
      <c r="CF212" s="146" t="str">
        <f t="shared" si="171"/>
        <v/>
      </c>
      <c r="CG212" s="146" t="str">
        <f t="shared" si="154"/>
        <v/>
      </c>
      <c r="CH212" s="146" t="str">
        <f t="shared" si="155"/>
        <v/>
      </c>
      <c r="CI212" s="146" t="str">
        <f t="shared" si="156"/>
        <v/>
      </c>
      <c r="CL212" s="155"/>
      <c r="CQ212" s="140">
        <v>63</v>
      </c>
      <c r="DA212" t="str">
        <f t="shared" si="172"/>
        <v/>
      </c>
      <c r="DB212" t="str">
        <f t="shared" si="157"/>
        <v/>
      </c>
      <c r="DC212" t="str">
        <f t="shared" si="158"/>
        <v/>
      </c>
      <c r="DD212" t="str">
        <f t="shared" si="159"/>
        <v/>
      </c>
      <c r="DE212" t="str">
        <f t="shared" si="160"/>
        <v/>
      </c>
      <c r="DG212" t="str">
        <f t="shared" si="161"/>
        <v/>
      </c>
      <c r="DH212" s="140" t="str">
        <f t="shared" si="133"/>
        <v/>
      </c>
      <c r="DI212" t="str">
        <f t="shared" si="173"/>
        <v/>
      </c>
      <c r="DK212" t="str">
        <f t="shared" si="162"/>
        <v/>
      </c>
      <c r="DM212" s="158"/>
      <c r="DR212">
        <f t="shared" si="174"/>
        <v>0</v>
      </c>
      <c r="DS212" t="e">
        <f t="shared" si="163"/>
        <v>#NUM!</v>
      </c>
      <c r="DT212">
        <v>211</v>
      </c>
      <c r="DV212" s="151" t="str">
        <f>IF($DK212="","",IF(VLOOKUP($DK212,'CR AP'!D$17:J$33,6,0)="",VLOOKUP($DK212,'CR AP'!D$17:J$33,4,0),VLOOKUP($DK212,'CR AP'!D$17:J$33,6,0)))</f>
        <v/>
      </c>
      <c r="DW212" s="151" t="str">
        <f>IF($DK212="","",IF(VLOOKUP($DK212,'CR AP'!D$19:M$33,9,0)="",VLOOKUP($DK212,'CR AP'!D$19:M$33,8,0),VLOOKUP($DK212,'CR AP'!D$19:M$33,9,0)))</f>
        <v/>
      </c>
      <c r="DX212" s="151" t="str">
        <f>IF('CR AP'!I217="Agrar Basis",DW212,DV212)</f>
        <v/>
      </c>
      <c r="ED212" s="151"/>
    </row>
    <row r="213" spans="1:134" x14ac:dyDescent="0.2">
      <c r="A213" s="140">
        <f t="shared" si="164"/>
        <v>1</v>
      </c>
      <c r="B213" s="140">
        <f>SUM(A$2:A213)</f>
        <v>212</v>
      </c>
      <c r="C213" s="140">
        <f t="shared" si="175"/>
        <v>212</v>
      </c>
      <c r="D213" s="140">
        <f>'CR AP'!A365</f>
        <v>0</v>
      </c>
      <c r="E213" s="140">
        <f>'CR AP'!B365</f>
        <v>0</v>
      </c>
      <c r="F213" s="144">
        <f>'CR AP'!D365</f>
        <v>0</v>
      </c>
      <c r="G213" s="144">
        <f>'CR AP'!E365</f>
        <v>0</v>
      </c>
      <c r="H213" s="144">
        <f>'CR AP'!F365</f>
        <v>0</v>
      </c>
      <c r="I213" s="144">
        <f>'CR AP'!G365</f>
        <v>0</v>
      </c>
      <c r="J213" s="153">
        <f>'CR AP'!H365</f>
        <v>0</v>
      </c>
      <c r="K213" s="144">
        <f>'CR AP'!I365</f>
        <v>0</v>
      </c>
      <c r="L213" s="153">
        <f>'CR AP'!J365</f>
        <v>0</v>
      </c>
      <c r="M213" s="140">
        <f t="shared" si="165"/>
        <v>0</v>
      </c>
      <c r="N213" s="140">
        <f t="shared" si="166"/>
        <v>0</v>
      </c>
      <c r="O213" s="140" t="e">
        <f t="shared" si="150"/>
        <v>#N/A</v>
      </c>
      <c r="P213" s="140" t="e">
        <f t="shared" si="151"/>
        <v>#N/A</v>
      </c>
      <c r="Q213" s="153">
        <f>'CR AP'!J365</f>
        <v>0</v>
      </c>
      <c r="R213" s="140">
        <f>'CR AP'!L365</f>
        <v>0</v>
      </c>
      <c r="S213" s="140">
        <f>'CR AP'!M365</f>
        <v>0</v>
      </c>
      <c r="AA213" s="142">
        <v>932</v>
      </c>
      <c r="AB213" s="142" t="s">
        <v>1685</v>
      </c>
      <c r="AC213" s="154">
        <v>932</v>
      </c>
      <c r="AD213" s="140" t="s">
        <v>1686</v>
      </c>
      <c r="AF213" s="144" t="s">
        <v>1686</v>
      </c>
      <c r="AG213" s="140" t="s">
        <v>1687</v>
      </c>
      <c r="BA213" s="140">
        <f t="shared" si="152"/>
        <v>212</v>
      </c>
      <c r="BB213" s="140">
        <f t="shared" si="134"/>
        <v>0</v>
      </c>
      <c r="BC213" s="140">
        <f t="shared" si="135"/>
        <v>0</v>
      </c>
      <c r="BD213" s="140">
        <f t="shared" si="136"/>
        <v>0</v>
      </c>
      <c r="BE213" s="140">
        <f t="shared" si="137"/>
        <v>0</v>
      </c>
      <c r="BF213" s="144">
        <f t="shared" si="138"/>
        <v>0</v>
      </c>
      <c r="BG213" s="140">
        <f t="shared" si="139"/>
        <v>0</v>
      </c>
      <c r="BH213" s="140">
        <f t="shared" si="140"/>
        <v>0</v>
      </c>
      <c r="BI213" s="140">
        <f t="shared" si="141"/>
        <v>0</v>
      </c>
      <c r="BJ213" s="140">
        <f t="shared" si="142"/>
        <v>0</v>
      </c>
      <c r="BK213" s="140">
        <f t="shared" si="143"/>
        <v>0</v>
      </c>
      <c r="BL213" s="140">
        <f t="shared" si="144"/>
        <v>0</v>
      </c>
      <c r="BM213" s="140" t="e">
        <f t="shared" si="145"/>
        <v>#N/A</v>
      </c>
      <c r="BN213" s="140" t="e">
        <f t="shared" si="146"/>
        <v>#N/A</v>
      </c>
      <c r="BO213" s="140">
        <f t="shared" si="147"/>
        <v>0</v>
      </c>
      <c r="BP213" s="140">
        <f t="shared" si="148"/>
        <v>0</v>
      </c>
      <c r="BQ213" s="140">
        <f t="shared" si="149"/>
        <v>0</v>
      </c>
      <c r="CA213" s="140" t="str">
        <f t="shared" si="153"/>
        <v/>
      </c>
      <c r="CB213" s="146" t="str">
        <f t="shared" si="167"/>
        <v/>
      </c>
      <c r="CC213" s="146" t="str">
        <f t="shared" si="168"/>
        <v/>
      </c>
      <c r="CD213" s="146" t="str">
        <f t="shared" si="169"/>
        <v/>
      </c>
      <c r="CE213" s="146" t="str">
        <f t="shared" si="170"/>
        <v/>
      </c>
      <c r="CF213" s="146" t="str">
        <f t="shared" si="171"/>
        <v/>
      </c>
      <c r="CG213" s="146" t="str">
        <f t="shared" si="154"/>
        <v/>
      </c>
      <c r="CH213" s="146" t="str">
        <f t="shared" si="155"/>
        <v/>
      </c>
      <c r="CI213" s="146" t="str">
        <f t="shared" si="156"/>
        <v/>
      </c>
      <c r="CL213" s="155"/>
      <c r="CQ213" s="140">
        <v>62</v>
      </c>
      <c r="DA213" t="str">
        <f t="shared" si="172"/>
        <v/>
      </c>
      <c r="DB213" t="str">
        <f t="shared" si="157"/>
        <v/>
      </c>
      <c r="DC213" t="str">
        <f t="shared" si="158"/>
        <v/>
      </c>
      <c r="DD213" t="str">
        <f t="shared" si="159"/>
        <v/>
      </c>
      <c r="DE213" t="str">
        <f t="shared" si="160"/>
        <v/>
      </c>
      <c r="DG213" t="str">
        <f t="shared" si="161"/>
        <v/>
      </c>
      <c r="DH213" s="140" t="str">
        <f t="shared" si="133"/>
        <v/>
      </c>
      <c r="DI213" t="str">
        <f t="shared" si="173"/>
        <v/>
      </c>
      <c r="DK213" t="str">
        <f t="shared" si="162"/>
        <v/>
      </c>
      <c r="DM213" s="158"/>
      <c r="DR213">
        <f t="shared" si="174"/>
        <v>0</v>
      </c>
      <c r="DS213" t="e">
        <f t="shared" si="163"/>
        <v>#NUM!</v>
      </c>
      <c r="DT213">
        <v>212</v>
      </c>
      <c r="DV213" s="151" t="str">
        <f>IF($DK213="","",IF(VLOOKUP($DK213,'CR AP'!D$17:J$33,6,0)="",VLOOKUP($DK213,'CR AP'!D$17:J$33,4,0),VLOOKUP($DK213,'CR AP'!D$17:J$33,6,0)))</f>
        <v/>
      </c>
      <c r="DW213" s="151" t="str">
        <f>IF($DK213="","",IF(VLOOKUP($DK213,'CR AP'!D$19:M$33,9,0)="",VLOOKUP($DK213,'CR AP'!D$19:M$33,8,0),VLOOKUP($DK213,'CR AP'!D$19:M$33,9,0)))</f>
        <v/>
      </c>
      <c r="DX213" s="151" t="str">
        <f>IF('CR AP'!I218="Agrar Basis",DW213,DV213)</f>
        <v/>
      </c>
      <c r="ED213" s="151"/>
    </row>
    <row r="214" spans="1:134" x14ac:dyDescent="0.2">
      <c r="A214" s="140">
        <f t="shared" si="164"/>
        <v>1</v>
      </c>
      <c r="B214" s="140">
        <f>SUM(A$2:A214)</f>
        <v>213</v>
      </c>
      <c r="C214" s="140">
        <f t="shared" si="175"/>
        <v>213</v>
      </c>
      <c r="D214" s="140">
        <f>'CR AP'!A366</f>
        <v>0</v>
      </c>
      <c r="E214" s="140">
        <f>'CR AP'!B366</f>
        <v>0</v>
      </c>
      <c r="F214" s="144">
        <f>'CR AP'!D366</f>
        <v>0</v>
      </c>
      <c r="G214" s="144">
        <f>'CR AP'!E366</f>
        <v>0</v>
      </c>
      <c r="H214" s="144">
        <f>'CR AP'!F366</f>
        <v>0</v>
      </c>
      <c r="I214" s="144">
        <f>'CR AP'!G366</f>
        <v>0</v>
      </c>
      <c r="J214" s="153">
        <f>'CR AP'!H366</f>
        <v>0</v>
      </c>
      <c r="K214" s="144">
        <f>'CR AP'!I366</f>
        <v>0</v>
      </c>
      <c r="L214" s="153">
        <f>'CR AP'!J366</f>
        <v>0</v>
      </c>
      <c r="M214" s="140">
        <f t="shared" si="165"/>
        <v>0</v>
      </c>
      <c r="N214" s="140">
        <f t="shared" si="166"/>
        <v>0</v>
      </c>
      <c r="O214" s="140" t="e">
        <f t="shared" si="150"/>
        <v>#N/A</v>
      </c>
      <c r="P214" s="140" t="e">
        <f t="shared" si="151"/>
        <v>#N/A</v>
      </c>
      <c r="Q214" s="153">
        <f>'CR AP'!J366</f>
        <v>0</v>
      </c>
      <c r="R214" s="140">
        <f>'CR AP'!L366</f>
        <v>0</v>
      </c>
      <c r="S214" s="140">
        <f>'CR AP'!M366</f>
        <v>0</v>
      </c>
      <c r="AA214" s="142">
        <v>933</v>
      </c>
      <c r="AB214" s="142" t="s">
        <v>1678</v>
      </c>
      <c r="AC214" s="154">
        <v>933</v>
      </c>
      <c r="AD214" s="140" t="s">
        <v>1688</v>
      </c>
      <c r="AF214" s="144" t="s">
        <v>1688</v>
      </c>
      <c r="AG214" s="140" t="s">
        <v>1689</v>
      </c>
      <c r="BA214" s="140">
        <f t="shared" si="152"/>
        <v>213</v>
      </c>
      <c r="BB214" s="140">
        <f t="shared" si="134"/>
        <v>0</v>
      </c>
      <c r="BC214" s="140">
        <f t="shared" si="135"/>
        <v>0</v>
      </c>
      <c r="BD214" s="140">
        <f t="shared" si="136"/>
        <v>0</v>
      </c>
      <c r="BE214" s="140">
        <f t="shared" si="137"/>
        <v>0</v>
      </c>
      <c r="BF214" s="144">
        <f t="shared" si="138"/>
        <v>0</v>
      </c>
      <c r="BG214" s="140">
        <f t="shared" si="139"/>
        <v>0</v>
      </c>
      <c r="BH214" s="140">
        <f t="shared" si="140"/>
        <v>0</v>
      </c>
      <c r="BI214" s="140">
        <f t="shared" si="141"/>
        <v>0</v>
      </c>
      <c r="BJ214" s="140">
        <f t="shared" si="142"/>
        <v>0</v>
      </c>
      <c r="BK214" s="140">
        <f t="shared" si="143"/>
        <v>0</v>
      </c>
      <c r="BL214" s="140">
        <f t="shared" si="144"/>
        <v>0</v>
      </c>
      <c r="BM214" s="140" t="e">
        <f t="shared" si="145"/>
        <v>#N/A</v>
      </c>
      <c r="BN214" s="140" t="e">
        <f t="shared" si="146"/>
        <v>#N/A</v>
      </c>
      <c r="BO214" s="140">
        <f t="shared" si="147"/>
        <v>0</v>
      </c>
      <c r="BP214" s="140">
        <f t="shared" si="148"/>
        <v>0</v>
      </c>
      <c r="BQ214" s="140">
        <f t="shared" si="149"/>
        <v>0</v>
      </c>
      <c r="CA214" s="140" t="str">
        <f t="shared" si="153"/>
        <v/>
      </c>
      <c r="CB214" s="146" t="str">
        <f t="shared" si="167"/>
        <v/>
      </c>
      <c r="CC214" s="146" t="str">
        <f t="shared" si="168"/>
        <v/>
      </c>
      <c r="CD214" s="146" t="str">
        <f t="shared" si="169"/>
        <v/>
      </c>
      <c r="CE214" s="146" t="str">
        <f t="shared" si="170"/>
        <v/>
      </c>
      <c r="CF214" s="146" t="str">
        <f t="shared" si="171"/>
        <v/>
      </c>
      <c r="CG214" s="146" t="str">
        <f t="shared" si="154"/>
        <v/>
      </c>
      <c r="CH214" s="146" t="str">
        <f t="shared" si="155"/>
        <v/>
      </c>
      <c r="CI214" s="146" t="str">
        <f t="shared" si="156"/>
        <v/>
      </c>
      <c r="CL214" s="155"/>
      <c r="CQ214" s="140">
        <v>61</v>
      </c>
      <c r="DA214" t="str">
        <f t="shared" si="172"/>
        <v/>
      </c>
      <c r="DB214" t="str">
        <f t="shared" si="157"/>
        <v/>
      </c>
      <c r="DC214" t="str">
        <f t="shared" si="158"/>
        <v/>
      </c>
      <c r="DD214" t="str">
        <f t="shared" si="159"/>
        <v/>
      </c>
      <c r="DE214" t="str">
        <f t="shared" si="160"/>
        <v/>
      </c>
      <c r="DG214" t="str">
        <f t="shared" si="161"/>
        <v/>
      </c>
      <c r="DH214" s="140" t="str">
        <f t="shared" si="133"/>
        <v/>
      </c>
      <c r="DI214" t="str">
        <f t="shared" si="173"/>
        <v/>
      </c>
      <c r="DK214" t="str">
        <f t="shared" si="162"/>
        <v/>
      </c>
      <c r="DM214" s="158"/>
      <c r="DR214">
        <f t="shared" si="174"/>
        <v>0</v>
      </c>
      <c r="DS214" t="e">
        <f t="shared" si="163"/>
        <v>#NUM!</v>
      </c>
      <c r="DT214">
        <v>213</v>
      </c>
      <c r="DV214" s="151" t="str">
        <f>IF($DK214="","",IF(VLOOKUP($DK214,'CR AP'!D$17:J$33,6,0)="",VLOOKUP($DK214,'CR AP'!D$17:J$33,4,0),VLOOKUP($DK214,'CR AP'!D$17:J$33,6,0)))</f>
        <v/>
      </c>
      <c r="DW214" s="151" t="str">
        <f>IF($DK214="","",IF(VLOOKUP($DK214,'CR AP'!D$19:M$33,9,0)="",VLOOKUP($DK214,'CR AP'!D$19:M$33,8,0),VLOOKUP($DK214,'CR AP'!D$19:M$33,9,0)))</f>
        <v/>
      </c>
      <c r="DX214" s="151" t="str">
        <f>IF('CR AP'!I219="Agrar Basis",DW214,DV214)</f>
        <v/>
      </c>
      <c r="ED214" s="151"/>
    </row>
    <row r="215" spans="1:134" x14ac:dyDescent="0.2">
      <c r="A215" s="140">
        <f t="shared" si="164"/>
        <v>1</v>
      </c>
      <c r="B215" s="140">
        <f>SUM(A$2:A215)</f>
        <v>214</v>
      </c>
      <c r="C215" s="140">
        <f t="shared" si="175"/>
        <v>214</v>
      </c>
      <c r="D215" s="140">
        <f>'CR AP'!A367</f>
        <v>0</v>
      </c>
      <c r="E215" s="140">
        <f>'CR AP'!B367</f>
        <v>0</v>
      </c>
      <c r="F215" s="144">
        <f>'CR AP'!D367</f>
        <v>0</v>
      </c>
      <c r="G215" s="144">
        <f>'CR AP'!E367</f>
        <v>0</v>
      </c>
      <c r="H215" s="144">
        <f>'CR AP'!F367</f>
        <v>0</v>
      </c>
      <c r="I215" s="144">
        <f>'CR AP'!G367</f>
        <v>0</v>
      </c>
      <c r="J215" s="153">
        <f>'CR AP'!H367</f>
        <v>0</v>
      </c>
      <c r="K215" s="144">
        <f>'CR AP'!I367</f>
        <v>0</v>
      </c>
      <c r="L215" s="153">
        <f>'CR AP'!J367</f>
        <v>0</v>
      </c>
      <c r="M215" s="140">
        <f t="shared" si="165"/>
        <v>0</v>
      </c>
      <c r="N215" s="140">
        <f t="shared" si="166"/>
        <v>0</v>
      </c>
      <c r="O215" s="140" t="e">
        <f t="shared" si="150"/>
        <v>#N/A</v>
      </c>
      <c r="P215" s="140" t="e">
        <f t="shared" si="151"/>
        <v>#N/A</v>
      </c>
      <c r="Q215" s="153">
        <f>'CR AP'!J367</f>
        <v>0</v>
      </c>
      <c r="R215" s="140">
        <f>'CR AP'!L367</f>
        <v>0</v>
      </c>
      <c r="S215" s="140">
        <f>'CR AP'!M367</f>
        <v>0</v>
      </c>
      <c r="AA215" s="142">
        <v>934</v>
      </c>
      <c r="AB215" s="142" t="s">
        <v>1690</v>
      </c>
      <c r="AC215" s="154">
        <v>934</v>
      </c>
      <c r="AD215" s="140" t="s">
        <v>1691</v>
      </c>
      <c r="AF215" s="144" t="s">
        <v>1691</v>
      </c>
      <c r="AG215" s="140" t="s">
        <v>1692</v>
      </c>
      <c r="BA215" s="140">
        <f t="shared" si="152"/>
        <v>214</v>
      </c>
      <c r="BB215" s="140">
        <f t="shared" si="134"/>
        <v>0</v>
      </c>
      <c r="BC215" s="140">
        <f t="shared" si="135"/>
        <v>0</v>
      </c>
      <c r="BD215" s="140">
        <f t="shared" si="136"/>
        <v>0</v>
      </c>
      <c r="BE215" s="140">
        <f t="shared" si="137"/>
        <v>0</v>
      </c>
      <c r="BF215" s="144">
        <f t="shared" si="138"/>
        <v>0</v>
      </c>
      <c r="BG215" s="140">
        <f t="shared" si="139"/>
        <v>0</v>
      </c>
      <c r="BH215" s="140">
        <f t="shared" si="140"/>
        <v>0</v>
      </c>
      <c r="BI215" s="140">
        <f t="shared" si="141"/>
        <v>0</v>
      </c>
      <c r="BJ215" s="140">
        <f t="shared" si="142"/>
        <v>0</v>
      </c>
      <c r="BK215" s="140">
        <f t="shared" si="143"/>
        <v>0</v>
      </c>
      <c r="BL215" s="140">
        <f t="shared" si="144"/>
        <v>0</v>
      </c>
      <c r="BM215" s="140" t="e">
        <f t="shared" si="145"/>
        <v>#N/A</v>
      </c>
      <c r="BN215" s="140" t="e">
        <f t="shared" si="146"/>
        <v>#N/A</v>
      </c>
      <c r="BO215" s="140">
        <f t="shared" si="147"/>
        <v>0</v>
      </c>
      <c r="BP215" s="140">
        <f t="shared" si="148"/>
        <v>0</v>
      </c>
      <c r="BQ215" s="140">
        <f t="shared" si="149"/>
        <v>0</v>
      </c>
      <c r="CA215" s="140" t="str">
        <f t="shared" si="153"/>
        <v/>
      </c>
      <c r="CB215" s="146" t="str">
        <f t="shared" si="167"/>
        <v/>
      </c>
      <c r="CC215" s="146" t="str">
        <f t="shared" si="168"/>
        <v/>
      </c>
      <c r="CD215" s="146" t="str">
        <f t="shared" si="169"/>
        <v/>
      </c>
      <c r="CE215" s="146" t="str">
        <f t="shared" si="170"/>
        <v/>
      </c>
      <c r="CF215" s="146" t="str">
        <f t="shared" si="171"/>
        <v/>
      </c>
      <c r="CG215" s="146" t="str">
        <f t="shared" si="154"/>
        <v/>
      </c>
      <c r="CH215" s="146" t="str">
        <f t="shared" si="155"/>
        <v/>
      </c>
      <c r="CI215" s="146" t="str">
        <f t="shared" si="156"/>
        <v/>
      </c>
      <c r="CL215" s="155"/>
      <c r="CQ215" s="140">
        <v>60</v>
      </c>
      <c r="DA215" t="str">
        <f t="shared" si="172"/>
        <v/>
      </c>
      <c r="DB215" t="str">
        <f t="shared" si="157"/>
        <v/>
      </c>
      <c r="DC215" t="str">
        <f t="shared" si="158"/>
        <v/>
      </c>
      <c r="DD215" t="str">
        <f t="shared" si="159"/>
        <v/>
      </c>
      <c r="DE215" t="str">
        <f t="shared" si="160"/>
        <v/>
      </c>
      <c r="DG215" t="str">
        <f t="shared" si="161"/>
        <v/>
      </c>
      <c r="DH215" s="140" t="str">
        <f t="shared" si="133"/>
        <v/>
      </c>
      <c r="DI215" t="str">
        <f t="shared" si="173"/>
        <v/>
      </c>
      <c r="DK215" t="str">
        <f t="shared" si="162"/>
        <v/>
      </c>
      <c r="DM215" s="158"/>
      <c r="DR215">
        <f t="shared" si="174"/>
        <v>0</v>
      </c>
      <c r="DS215" t="e">
        <f t="shared" si="163"/>
        <v>#NUM!</v>
      </c>
      <c r="DT215">
        <v>214</v>
      </c>
      <c r="DV215" s="151" t="str">
        <f>IF($DK215="","",IF(VLOOKUP($DK215,'CR AP'!D$17:J$33,6,0)="",VLOOKUP($DK215,'CR AP'!D$17:J$33,4,0),VLOOKUP($DK215,'CR AP'!D$17:J$33,6,0)))</f>
        <v/>
      </c>
      <c r="DW215" s="151" t="str">
        <f>IF($DK215="","",IF(VLOOKUP($DK215,'CR AP'!D$19:M$33,9,0)="",VLOOKUP($DK215,'CR AP'!D$19:M$33,8,0),VLOOKUP($DK215,'CR AP'!D$19:M$33,9,0)))</f>
        <v/>
      </c>
      <c r="DX215" s="151" t="str">
        <f>IF('CR AP'!I220="Agrar Basis",DW215,DV215)</f>
        <v/>
      </c>
      <c r="ED215" s="151"/>
    </row>
    <row r="216" spans="1:134" x14ac:dyDescent="0.2">
      <c r="A216" s="140">
        <f t="shared" si="164"/>
        <v>1</v>
      </c>
      <c r="B216" s="140">
        <f>SUM(A$2:A216)</f>
        <v>215</v>
      </c>
      <c r="C216" s="140">
        <f t="shared" si="175"/>
        <v>215</v>
      </c>
      <c r="D216" s="140">
        <f>'CR AP'!A368</f>
        <v>0</v>
      </c>
      <c r="E216" s="140">
        <f>'CR AP'!B368</f>
        <v>0</v>
      </c>
      <c r="F216" s="144">
        <f>'CR AP'!D368</f>
        <v>0</v>
      </c>
      <c r="G216" s="144">
        <f>'CR AP'!E368</f>
        <v>0</v>
      </c>
      <c r="H216" s="144">
        <f>'CR AP'!F368</f>
        <v>0</v>
      </c>
      <c r="I216" s="144">
        <f>'CR AP'!G368</f>
        <v>0</v>
      </c>
      <c r="J216" s="153">
        <f>'CR AP'!H368</f>
        <v>0</v>
      </c>
      <c r="K216" s="144">
        <f>'CR AP'!I368</f>
        <v>0</v>
      </c>
      <c r="L216" s="153">
        <f>'CR AP'!J368</f>
        <v>0</v>
      </c>
      <c r="M216" s="140">
        <f t="shared" si="165"/>
        <v>0</v>
      </c>
      <c r="N216" s="140">
        <f t="shared" si="166"/>
        <v>0</v>
      </c>
      <c r="O216" s="140" t="e">
        <f t="shared" si="150"/>
        <v>#N/A</v>
      </c>
      <c r="P216" s="140" t="e">
        <f t="shared" si="151"/>
        <v>#N/A</v>
      </c>
      <c r="Q216" s="153">
        <f>'CR AP'!J368</f>
        <v>0</v>
      </c>
      <c r="R216" s="140">
        <f>'CR AP'!L368</f>
        <v>0</v>
      </c>
      <c r="S216" s="140">
        <f>'CR AP'!M368</f>
        <v>0</v>
      </c>
      <c r="AA216" s="142">
        <v>935</v>
      </c>
      <c r="AB216" s="142" t="s">
        <v>1693</v>
      </c>
      <c r="AC216" s="154">
        <v>935</v>
      </c>
      <c r="AD216" s="140" t="s">
        <v>1694</v>
      </c>
      <c r="AF216" s="144" t="s">
        <v>1694</v>
      </c>
      <c r="AG216" s="140" t="s">
        <v>1695</v>
      </c>
      <c r="BA216" s="140">
        <f t="shared" si="152"/>
        <v>215</v>
      </c>
      <c r="BB216" s="140">
        <f t="shared" si="134"/>
        <v>0</v>
      </c>
      <c r="BC216" s="140">
        <f t="shared" si="135"/>
        <v>0</v>
      </c>
      <c r="BD216" s="140">
        <f t="shared" si="136"/>
        <v>0</v>
      </c>
      <c r="BE216" s="140">
        <f t="shared" si="137"/>
        <v>0</v>
      </c>
      <c r="BF216" s="144">
        <f t="shared" si="138"/>
        <v>0</v>
      </c>
      <c r="BG216" s="140">
        <f t="shared" si="139"/>
        <v>0</v>
      </c>
      <c r="BH216" s="140">
        <f t="shared" si="140"/>
        <v>0</v>
      </c>
      <c r="BI216" s="140">
        <f t="shared" si="141"/>
        <v>0</v>
      </c>
      <c r="BJ216" s="140">
        <f t="shared" si="142"/>
        <v>0</v>
      </c>
      <c r="BK216" s="140">
        <f t="shared" si="143"/>
        <v>0</v>
      </c>
      <c r="BL216" s="140">
        <f t="shared" si="144"/>
        <v>0</v>
      </c>
      <c r="BM216" s="140" t="e">
        <f t="shared" si="145"/>
        <v>#N/A</v>
      </c>
      <c r="BN216" s="140" t="e">
        <f t="shared" si="146"/>
        <v>#N/A</v>
      </c>
      <c r="BO216" s="140">
        <f t="shared" si="147"/>
        <v>0</v>
      </c>
      <c r="BP216" s="140">
        <f t="shared" si="148"/>
        <v>0</v>
      </c>
      <c r="BQ216" s="140">
        <f t="shared" si="149"/>
        <v>0</v>
      </c>
      <c r="CA216" s="140" t="str">
        <f t="shared" si="153"/>
        <v/>
      </c>
      <c r="CB216" s="146" t="str">
        <f t="shared" si="167"/>
        <v/>
      </c>
      <c r="CC216" s="146" t="str">
        <f t="shared" si="168"/>
        <v/>
      </c>
      <c r="CD216" s="146" t="str">
        <f t="shared" si="169"/>
        <v/>
      </c>
      <c r="CE216" s="146" t="str">
        <f t="shared" si="170"/>
        <v/>
      </c>
      <c r="CF216" s="146" t="str">
        <f t="shared" si="171"/>
        <v/>
      </c>
      <c r="CG216" s="146" t="str">
        <f t="shared" si="154"/>
        <v/>
      </c>
      <c r="CH216" s="146" t="str">
        <f t="shared" si="155"/>
        <v/>
      </c>
      <c r="CI216" s="146" t="str">
        <f t="shared" si="156"/>
        <v/>
      </c>
      <c r="CL216" s="155"/>
      <c r="CQ216" s="140">
        <v>59</v>
      </c>
      <c r="DA216" t="str">
        <f t="shared" si="172"/>
        <v/>
      </c>
      <c r="DB216" t="str">
        <f t="shared" si="157"/>
        <v/>
      </c>
      <c r="DC216" t="str">
        <f t="shared" si="158"/>
        <v/>
      </c>
      <c r="DD216" t="str">
        <f t="shared" si="159"/>
        <v/>
      </c>
      <c r="DE216" t="str">
        <f t="shared" si="160"/>
        <v/>
      </c>
      <c r="DG216" t="str">
        <f t="shared" si="161"/>
        <v/>
      </c>
      <c r="DH216" s="140" t="str">
        <f t="shared" si="133"/>
        <v/>
      </c>
      <c r="DI216" t="str">
        <f t="shared" si="173"/>
        <v/>
      </c>
      <c r="DK216" t="str">
        <f t="shared" si="162"/>
        <v/>
      </c>
      <c r="DM216" s="158"/>
      <c r="DR216">
        <f t="shared" si="174"/>
        <v>0</v>
      </c>
      <c r="DS216" t="e">
        <f t="shared" si="163"/>
        <v>#NUM!</v>
      </c>
      <c r="DT216">
        <v>215</v>
      </c>
      <c r="DV216" s="151" t="str">
        <f>IF($DK216="","",IF(VLOOKUP($DK216,'CR AP'!D$17:J$33,6,0)="",VLOOKUP($DK216,'CR AP'!D$17:J$33,4,0),VLOOKUP($DK216,'CR AP'!D$17:J$33,6,0)))</f>
        <v/>
      </c>
      <c r="DW216" s="151" t="str">
        <f>IF($DK216="","",IF(VLOOKUP($DK216,'CR AP'!D$19:M$33,9,0)="",VLOOKUP($DK216,'CR AP'!D$19:M$33,8,0),VLOOKUP($DK216,'CR AP'!D$19:M$33,9,0)))</f>
        <v/>
      </c>
      <c r="DX216" s="151" t="str">
        <f>IF('CR AP'!I221="Agrar Basis",DW216,DV216)</f>
        <v/>
      </c>
      <c r="ED216" s="151"/>
    </row>
    <row r="217" spans="1:134" x14ac:dyDescent="0.2">
      <c r="A217" s="140">
        <f t="shared" si="164"/>
        <v>1</v>
      </c>
      <c r="B217" s="140">
        <f>SUM(A$2:A217)</f>
        <v>216</v>
      </c>
      <c r="C217" s="140">
        <f t="shared" si="175"/>
        <v>216</v>
      </c>
      <c r="D217" s="140">
        <f>'CR AP'!A369</f>
        <v>0</v>
      </c>
      <c r="E217" s="140">
        <f>'CR AP'!B369</f>
        <v>0</v>
      </c>
      <c r="F217" s="144">
        <f>'CR AP'!D369</f>
        <v>0</v>
      </c>
      <c r="G217" s="144">
        <f>'CR AP'!E369</f>
        <v>0</v>
      </c>
      <c r="H217" s="144">
        <f>'CR AP'!F369</f>
        <v>0</v>
      </c>
      <c r="I217" s="144">
        <f>'CR AP'!G369</f>
        <v>0</v>
      </c>
      <c r="J217" s="153">
        <f>'CR AP'!H369</f>
        <v>0</v>
      </c>
      <c r="K217" s="144">
        <f>'CR AP'!I369</f>
        <v>0</v>
      </c>
      <c r="L217" s="153">
        <f>'CR AP'!J369</f>
        <v>0</v>
      </c>
      <c r="M217" s="140">
        <f t="shared" si="165"/>
        <v>0</v>
      </c>
      <c r="N217" s="140">
        <f t="shared" si="166"/>
        <v>0</v>
      </c>
      <c r="O217" s="140" t="e">
        <f t="shared" si="150"/>
        <v>#N/A</v>
      </c>
      <c r="P217" s="140" t="e">
        <f t="shared" si="151"/>
        <v>#N/A</v>
      </c>
      <c r="Q217" s="153">
        <f>'CR AP'!J369</f>
        <v>0</v>
      </c>
      <c r="R217" s="140">
        <f>'CR AP'!L369</f>
        <v>0</v>
      </c>
      <c r="S217" s="140">
        <f>'CR AP'!M369</f>
        <v>0</v>
      </c>
      <c r="AA217" s="142">
        <v>936</v>
      </c>
      <c r="AB217" s="142" t="s">
        <v>1696</v>
      </c>
      <c r="AC217" s="154">
        <v>936</v>
      </c>
      <c r="AD217" s="140" t="s">
        <v>1697</v>
      </c>
      <c r="AF217" s="144" t="s">
        <v>1697</v>
      </c>
      <c r="AG217" s="140" t="s">
        <v>1698</v>
      </c>
      <c r="BA217" s="140">
        <f t="shared" si="152"/>
        <v>216</v>
      </c>
      <c r="BB217" s="140">
        <f t="shared" si="134"/>
        <v>0</v>
      </c>
      <c r="BC217" s="140">
        <f t="shared" si="135"/>
        <v>0</v>
      </c>
      <c r="BD217" s="140">
        <f t="shared" si="136"/>
        <v>0</v>
      </c>
      <c r="BE217" s="140">
        <f t="shared" si="137"/>
        <v>0</v>
      </c>
      <c r="BF217" s="144">
        <f t="shared" si="138"/>
        <v>0</v>
      </c>
      <c r="BG217" s="140">
        <f t="shared" si="139"/>
        <v>0</v>
      </c>
      <c r="BH217" s="140">
        <f t="shared" si="140"/>
        <v>0</v>
      </c>
      <c r="BI217" s="140">
        <f t="shared" si="141"/>
        <v>0</v>
      </c>
      <c r="BJ217" s="140">
        <f t="shared" si="142"/>
        <v>0</v>
      </c>
      <c r="BK217" s="140">
        <f t="shared" si="143"/>
        <v>0</v>
      </c>
      <c r="BL217" s="140">
        <f t="shared" si="144"/>
        <v>0</v>
      </c>
      <c r="BM217" s="140" t="e">
        <f t="shared" si="145"/>
        <v>#N/A</v>
      </c>
      <c r="BN217" s="140" t="e">
        <f t="shared" si="146"/>
        <v>#N/A</v>
      </c>
      <c r="BO217" s="140">
        <f t="shared" si="147"/>
        <v>0</v>
      </c>
      <c r="BP217" s="140">
        <f t="shared" si="148"/>
        <v>0</v>
      </c>
      <c r="BQ217" s="140">
        <f t="shared" si="149"/>
        <v>0</v>
      </c>
      <c r="CA217" s="140" t="str">
        <f t="shared" si="153"/>
        <v/>
      </c>
      <c r="CB217" s="146" t="str">
        <f t="shared" si="167"/>
        <v/>
      </c>
      <c r="CC217" s="146" t="str">
        <f t="shared" si="168"/>
        <v/>
      </c>
      <c r="CD217" s="146" t="str">
        <f t="shared" si="169"/>
        <v/>
      </c>
      <c r="CE217" s="146" t="str">
        <f t="shared" si="170"/>
        <v/>
      </c>
      <c r="CF217" s="146" t="str">
        <f t="shared" si="171"/>
        <v/>
      </c>
      <c r="CG217" s="146" t="str">
        <f t="shared" si="154"/>
        <v/>
      </c>
      <c r="CH217" s="146" t="str">
        <f t="shared" si="155"/>
        <v/>
      </c>
      <c r="CI217" s="146" t="str">
        <f t="shared" si="156"/>
        <v/>
      </c>
      <c r="CL217" s="155"/>
      <c r="CQ217" s="140">
        <v>58</v>
      </c>
      <c r="DA217" t="str">
        <f t="shared" si="172"/>
        <v/>
      </c>
      <c r="DB217" t="str">
        <f t="shared" si="157"/>
        <v/>
      </c>
      <c r="DC217" t="str">
        <f t="shared" si="158"/>
        <v/>
      </c>
      <c r="DD217" t="str">
        <f t="shared" si="159"/>
        <v/>
      </c>
      <c r="DE217" t="str">
        <f t="shared" si="160"/>
        <v/>
      </c>
      <c r="DG217" t="str">
        <f t="shared" si="161"/>
        <v/>
      </c>
      <c r="DH217" s="140" t="str">
        <f t="shared" si="133"/>
        <v/>
      </c>
      <c r="DI217" t="str">
        <f t="shared" si="173"/>
        <v/>
      </c>
      <c r="DK217" t="str">
        <f t="shared" si="162"/>
        <v/>
      </c>
      <c r="DM217" s="158"/>
      <c r="DR217">
        <f t="shared" si="174"/>
        <v>0</v>
      </c>
      <c r="DS217" t="e">
        <f t="shared" si="163"/>
        <v>#NUM!</v>
      </c>
      <c r="DT217">
        <v>216</v>
      </c>
      <c r="DV217" s="151" t="str">
        <f>IF($DK217="","",IF(VLOOKUP($DK217,'CR AP'!D$17:J$33,6,0)="",VLOOKUP($DK217,'CR AP'!D$17:J$33,4,0),VLOOKUP($DK217,'CR AP'!D$17:J$33,6,0)))</f>
        <v/>
      </c>
      <c r="DW217" s="151" t="str">
        <f>IF($DK217="","",IF(VLOOKUP($DK217,'CR AP'!D$19:M$33,9,0)="",VLOOKUP($DK217,'CR AP'!D$19:M$33,8,0),VLOOKUP($DK217,'CR AP'!D$19:M$33,9,0)))</f>
        <v/>
      </c>
      <c r="DX217" s="151" t="str">
        <f>IF('CR AP'!I222="Agrar Basis",DW217,DV217)</f>
        <v/>
      </c>
      <c r="ED217" s="151"/>
    </row>
    <row r="218" spans="1:134" x14ac:dyDescent="0.2">
      <c r="A218" s="140">
        <f t="shared" si="164"/>
        <v>1</v>
      </c>
      <c r="B218" s="140">
        <f>SUM(A$2:A218)</f>
        <v>217</v>
      </c>
      <c r="C218" s="140">
        <f t="shared" si="175"/>
        <v>217</v>
      </c>
      <c r="D218" s="140">
        <f>'CR AP'!A370</f>
        <v>0</v>
      </c>
      <c r="E218" s="140">
        <f>'CR AP'!B370</f>
        <v>0</v>
      </c>
      <c r="F218" s="144">
        <f>'CR AP'!D370</f>
        <v>0</v>
      </c>
      <c r="G218" s="144">
        <f>'CR AP'!E370</f>
        <v>0</v>
      </c>
      <c r="H218" s="144">
        <f>'CR AP'!F370</f>
        <v>0</v>
      </c>
      <c r="I218" s="144">
        <f>'CR AP'!G370</f>
        <v>0</v>
      </c>
      <c r="J218" s="153">
        <f>'CR AP'!H370</f>
        <v>0</v>
      </c>
      <c r="K218" s="144">
        <f>'CR AP'!I370</f>
        <v>0</v>
      </c>
      <c r="L218" s="153">
        <f>'CR AP'!J370</f>
        <v>0</v>
      </c>
      <c r="M218" s="140">
        <f t="shared" si="165"/>
        <v>0</v>
      </c>
      <c r="N218" s="140">
        <f t="shared" si="166"/>
        <v>0</v>
      </c>
      <c r="O218" s="140" t="e">
        <f t="shared" si="150"/>
        <v>#N/A</v>
      </c>
      <c r="P218" s="140" t="e">
        <f t="shared" si="151"/>
        <v>#N/A</v>
      </c>
      <c r="Q218" s="153">
        <f>'CR AP'!J370</f>
        <v>0</v>
      </c>
      <c r="R218" s="140">
        <f>'CR AP'!L370</f>
        <v>0</v>
      </c>
      <c r="S218" s="140">
        <f>'CR AP'!M370</f>
        <v>0</v>
      </c>
      <c r="AA218" s="142">
        <v>937</v>
      </c>
      <c r="AB218" s="142" t="s">
        <v>1699</v>
      </c>
      <c r="AC218" s="154">
        <v>937</v>
      </c>
      <c r="AD218" s="140" t="s">
        <v>1700</v>
      </c>
      <c r="AF218" s="144" t="s">
        <v>1700</v>
      </c>
      <c r="AG218" s="140" t="s">
        <v>1701</v>
      </c>
      <c r="BA218" s="140">
        <f t="shared" si="152"/>
        <v>217</v>
      </c>
      <c r="BB218" s="140">
        <f t="shared" si="134"/>
        <v>0</v>
      </c>
      <c r="BC218" s="140">
        <f t="shared" si="135"/>
        <v>0</v>
      </c>
      <c r="BD218" s="140">
        <f t="shared" si="136"/>
        <v>0</v>
      </c>
      <c r="BE218" s="140">
        <f t="shared" si="137"/>
        <v>0</v>
      </c>
      <c r="BF218" s="144">
        <f t="shared" si="138"/>
        <v>0</v>
      </c>
      <c r="BG218" s="140">
        <f t="shared" si="139"/>
        <v>0</v>
      </c>
      <c r="BH218" s="140">
        <f t="shared" si="140"/>
        <v>0</v>
      </c>
      <c r="BI218" s="140">
        <f t="shared" si="141"/>
        <v>0</v>
      </c>
      <c r="BJ218" s="140">
        <f t="shared" si="142"/>
        <v>0</v>
      </c>
      <c r="BK218" s="140">
        <f t="shared" si="143"/>
        <v>0</v>
      </c>
      <c r="BL218" s="140">
        <f t="shared" si="144"/>
        <v>0</v>
      </c>
      <c r="BM218" s="140" t="e">
        <f t="shared" si="145"/>
        <v>#N/A</v>
      </c>
      <c r="BN218" s="140" t="e">
        <f t="shared" si="146"/>
        <v>#N/A</v>
      </c>
      <c r="BO218" s="140">
        <f t="shared" si="147"/>
        <v>0</v>
      </c>
      <c r="BP218" s="140">
        <f t="shared" si="148"/>
        <v>0</v>
      </c>
      <c r="BQ218" s="140">
        <f t="shared" si="149"/>
        <v>0</v>
      </c>
      <c r="CA218" s="140" t="str">
        <f t="shared" si="153"/>
        <v/>
      </c>
      <c r="CB218" s="146" t="str">
        <f t="shared" si="167"/>
        <v/>
      </c>
      <c r="CC218" s="146" t="str">
        <f t="shared" si="168"/>
        <v/>
      </c>
      <c r="CD218" s="146" t="str">
        <f t="shared" si="169"/>
        <v/>
      </c>
      <c r="CE218" s="146" t="str">
        <f t="shared" si="170"/>
        <v/>
      </c>
      <c r="CF218" s="146" t="str">
        <f t="shared" si="171"/>
        <v/>
      </c>
      <c r="CG218" s="146" t="str">
        <f t="shared" si="154"/>
        <v/>
      </c>
      <c r="CH218" s="146" t="str">
        <f t="shared" si="155"/>
        <v/>
      </c>
      <c r="CI218" s="146" t="str">
        <f t="shared" si="156"/>
        <v/>
      </c>
      <c r="CL218" s="155"/>
      <c r="CQ218" s="140">
        <v>57</v>
      </c>
      <c r="DA218" t="str">
        <f t="shared" si="172"/>
        <v/>
      </c>
      <c r="DB218" t="str">
        <f t="shared" si="157"/>
        <v/>
      </c>
      <c r="DC218" t="str">
        <f t="shared" si="158"/>
        <v/>
      </c>
      <c r="DD218" t="str">
        <f t="shared" si="159"/>
        <v/>
      </c>
      <c r="DE218" t="str">
        <f t="shared" si="160"/>
        <v/>
      </c>
      <c r="DG218" t="str">
        <f t="shared" si="161"/>
        <v/>
      </c>
      <c r="DH218" s="140" t="str">
        <f t="shared" si="133"/>
        <v/>
      </c>
      <c r="DI218" t="str">
        <f t="shared" si="173"/>
        <v/>
      </c>
      <c r="DK218" t="str">
        <f t="shared" si="162"/>
        <v/>
      </c>
      <c r="DM218" s="158"/>
      <c r="DR218">
        <f t="shared" si="174"/>
        <v>0</v>
      </c>
      <c r="DS218" t="e">
        <f t="shared" si="163"/>
        <v>#NUM!</v>
      </c>
      <c r="DT218">
        <v>217</v>
      </c>
      <c r="DV218" s="151" t="str">
        <f>IF($DK218="","",IF(VLOOKUP($DK218,'CR AP'!D$17:J$33,6,0)="",VLOOKUP($DK218,'CR AP'!D$17:J$33,4,0),VLOOKUP($DK218,'CR AP'!D$17:J$33,6,0)))</f>
        <v/>
      </c>
      <c r="DW218" s="151" t="str">
        <f>IF($DK218="","",IF(VLOOKUP($DK218,'CR AP'!D$19:M$33,9,0)="",VLOOKUP($DK218,'CR AP'!D$19:M$33,8,0),VLOOKUP($DK218,'CR AP'!D$19:M$33,9,0)))</f>
        <v/>
      </c>
      <c r="DX218" s="151" t="str">
        <f>IF('CR AP'!I223="Agrar Basis",DW218,DV218)</f>
        <v/>
      </c>
      <c r="ED218" s="151"/>
    </row>
    <row r="219" spans="1:134" x14ac:dyDescent="0.2">
      <c r="A219" s="140">
        <f t="shared" si="164"/>
        <v>1</v>
      </c>
      <c r="B219" s="140">
        <f>SUM(A$2:A219)</f>
        <v>218</v>
      </c>
      <c r="C219" s="140">
        <f t="shared" si="175"/>
        <v>218</v>
      </c>
      <c r="D219" s="140">
        <f>'CR AP'!A371</f>
        <v>0</v>
      </c>
      <c r="E219" s="140">
        <f>'CR AP'!B371</f>
        <v>0</v>
      </c>
      <c r="F219" s="144">
        <f>'CR AP'!D371</f>
        <v>0</v>
      </c>
      <c r="G219" s="144">
        <f>'CR AP'!E371</f>
        <v>0</v>
      </c>
      <c r="H219" s="144">
        <f>'CR AP'!F371</f>
        <v>0</v>
      </c>
      <c r="I219" s="144">
        <f>'CR AP'!G371</f>
        <v>0</v>
      </c>
      <c r="J219" s="153">
        <f>'CR AP'!H371</f>
        <v>0</v>
      </c>
      <c r="K219" s="144">
        <f>'CR AP'!I371</f>
        <v>0</v>
      </c>
      <c r="L219" s="153">
        <f>'CR AP'!J371</f>
        <v>0</v>
      </c>
      <c r="M219" s="140">
        <f t="shared" si="165"/>
        <v>0</v>
      </c>
      <c r="N219" s="140">
        <f t="shared" si="166"/>
        <v>0</v>
      </c>
      <c r="O219" s="140" t="e">
        <f t="shared" si="150"/>
        <v>#N/A</v>
      </c>
      <c r="P219" s="140" t="e">
        <f t="shared" si="151"/>
        <v>#N/A</v>
      </c>
      <c r="Q219" s="153">
        <f>'CR AP'!J371</f>
        <v>0</v>
      </c>
      <c r="R219" s="140">
        <f>'CR AP'!L371</f>
        <v>0</v>
      </c>
      <c r="S219" s="140">
        <f>'CR AP'!M371</f>
        <v>0</v>
      </c>
      <c r="AA219" s="142">
        <v>940</v>
      </c>
      <c r="AB219" s="142" t="s">
        <v>1702</v>
      </c>
      <c r="AC219" s="154">
        <v>940</v>
      </c>
      <c r="AD219" s="140" t="s">
        <v>1703</v>
      </c>
      <c r="AF219" s="144" t="s">
        <v>1703</v>
      </c>
      <c r="AG219" s="140" t="s">
        <v>1704</v>
      </c>
      <c r="BA219" s="140">
        <f t="shared" si="152"/>
        <v>218</v>
      </c>
      <c r="BB219" s="140">
        <f t="shared" si="134"/>
        <v>0</v>
      </c>
      <c r="BC219" s="140">
        <f t="shared" si="135"/>
        <v>0</v>
      </c>
      <c r="BD219" s="140">
        <f t="shared" si="136"/>
        <v>0</v>
      </c>
      <c r="BE219" s="140">
        <f t="shared" si="137"/>
        <v>0</v>
      </c>
      <c r="BF219" s="144">
        <f t="shared" si="138"/>
        <v>0</v>
      </c>
      <c r="BG219" s="140">
        <f t="shared" si="139"/>
        <v>0</v>
      </c>
      <c r="BH219" s="140">
        <f t="shared" si="140"/>
        <v>0</v>
      </c>
      <c r="BI219" s="140">
        <f t="shared" si="141"/>
        <v>0</v>
      </c>
      <c r="BJ219" s="140">
        <f t="shared" si="142"/>
        <v>0</v>
      </c>
      <c r="BK219" s="140">
        <f t="shared" si="143"/>
        <v>0</v>
      </c>
      <c r="BL219" s="140">
        <f t="shared" si="144"/>
        <v>0</v>
      </c>
      <c r="BM219" s="140" t="e">
        <f t="shared" si="145"/>
        <v>#N/A</v>
      </c>
      <c r="BN219" s="140" t="e">
        <f t="shared" si="146"/>
        <v>#N/A</v>
      </c>
      <c r="BO219" s="140">
        <f t="shared" si="147"/>
        <v>0</v>
      </c>
      <c r="BP219" s="140">
        <f t="shared" si="148"/>
        <v>0</v>
      </c>
      <c r="BQ219" s="140">
        <f t="shared" si="149"/>
        <v>0</v>
      </c>
      <c r="CA219" s="140" t="str">
        <f t="shared" si="153"/>
        <v/>
      </c>
      <c r="CB219" s="146" t="str">
        <f t="shared" si="167"/>
        <v/>
      </c>
      <c r="CC219" s="146" t="str">
        <f t="shared" si="168"/>
        <v/>
      </c>
      <c r="CD219" s="146" t="str">
        <f t="shared" si="169"/>
        <v/>
      </c>
      <c r="CE219" s="146" t="str">
        <f t="shared" si="170"/>
        <v/>
      </c>
      <c r="CF219" s="146" t="str">
        <f t="shared" si="171"/>
        <v/>
      </c>
      <c r="CG219" s="146" t="str">
        <f t="shared" si="154"/>
        <v/>
      </c>
      <c r="CH219" s="146" t="str">
        <f t="shared" si="155"/>
        <v/>
      </c>
      <c r="CI219" s="146" t="str">
        <f t="shared" si="156"/>
        <v/>
      </c>
      <c r="CL219" s="155"/>
      <c r="CQ219" s="140">
        <v>56</v>
      </c>
      <c r="DA219" t="str">
        <f t="shared" si="172"/>
        <v/>
      </c>
      <c r="DB219" t="str">
        <f t="shared" si="157"/>
        <v/>
      </c>
      <c r="DC219" t="str">
        <f t="shared" si="158"/>
        <v/>
      </c>
      <c r="DD219" t="str">
        <f t="shared" si="159"/>
        <v/>
      </c>
      <c r="DE219" t="str">
        <f t="shared" si="160"/>
        <v/>
      </c>
      <c r="DG219" t="str">
        <f t="shared" si="161"/>
        <v/>
      </c>
      <c r="DH219" s="140" t="str">
        <f t="shared" si="133"/>
        <v/>
      </c>
      <c r="DI219" t="str">
        <f t="shared" si="173"/>
        <v/>
      </c>
      <c r="DK219" t="str">
        <f t="shared" si="162"/>
        <v/>
      </c>
      <c r="DM219" s="158"/>
      <c r="DR219">
        <f t="shared" si="174"/>
        <v>0</v>
      </c>
      <c r="DS219" t="e">
        <f t="shared" si="163"/>
        <v>#NUM!</v>
      </c>
      <c r="DT219">
        <v>218</v>
      </c>
      <c r="DV219" s="151" t="str">
        <f>IF($DK219="","",IF(VLOOKUP($DK219,'CR AP'!D$17:J$33,6,0)="",VLOOKUP($DK219,'CR AP'!D$17:J$33,4,0),VLOOKUP($DK219,'CR AP'!D$17:J$33,6,0)))</f>
        <v/>
      </c>
      <c r="DW219" s="151" t="str">
        <f>IF($DK219="","",IF(VLOOKUP($DK219,'CR AP'!D$19:M$33,9,0)="",VLOOKUP($DK219,'CR AP'!D$19:M$33,8,0),VLOOKUP($DK219,'CR AP'!D$19:M$33,9,0)))</f>
        <v/>
      </c>
      <c r="DX219" s="151" t="str">
        <f>IF('CR AP'!I224="Agrar Basis",DW219,DV219)</f>
        <v/>
      </c>
      <c r="ED219" s="151"/>
    </row>
    <row r="220" spans="1:134" x14ac:dyDescent="0.2">
      <c r="A220" s="140">
        <f t="shared" si="164"/>
        <v>1</v>
      </c>
      <c r="B220" s="140">
        <f>SUM(A$2:A220)</f>
        <v>219</v>
      </c>
      <c r="C220" s="140">
        <f t="shared" si="175"/>
        <v>219</v>
      </c>
      <c r="D220" s="140">
        <f>'CR AP'!A372</f>
        <v>0</v>
      </c>
      <c r="E220" s="140">
        <f>'CR AP'!B372</f>
        <v>0</v>
      </c>
      <c r="F220" s="144">
        <f>'CR AP'!D372</f>
        <v>0</v>
      </c>
      <c r="G220" s="144">
        <f>'CR AP'!E372</f>
        <v>0</v>
      </c>
      <c r="H220" s="144">
        <f>'CR AP'!F372</f>
        <v>0</v>
      </c>
      <c r="I220" s="144">
        <f>'CR AP'!G372</f>
        <v>0</v>
      </c>
      <c r="J220" s="153">
        <f>'CR AP'!H372</f>
        <v>0</v>
      </c>
      <c r="K220" s="144">
        <f>'CR AP'!I372</f>
        <v>0</v>
      </c>
      <c r="L220" s="153">
        <f>'CR AP'!J372</f>
        <v>0</v>
      </c>
      <c r="M220" s="140">
        <f t="shared" si="165"/>
        <v>0</v>
      </c>
      <c r="N220" s="140">
        <f t="shared" si="166"/>
        <v>0</v>
      </c>
      <c r="O220" s="140" t="e">
        <f t="shared" si="150"/>
        <v>#N/A</v>
      </c>
      <c r="P220" s="140" t="e">
        <f t="shared" si="151"/>
        <v>#N/A</v>
      </c>
      <c r="Q220" s="153">
        <f>'CR AP'!J372</f>
        <v>0</v>
      </c>
      <c r="R220" s="140">
        <f>'CR AP'!L372</f>
        <v>0</v>
      </c>
      <c r="S220" s="140">
        <f>'CR AP'!M372</f>
        <v>0</v>
      </c>
      <c r="AA220" s="142">
        <v>942</v>
      </c>
      <c r="AB220" s="142" t="s">
        <v>1705</v>
      </c>
      <c r="AC220" s="154">
        <v>942</v>
      </c>
      <c r="AD220" s="140" t="s">
        <v>1706</v>
      </c>
      <c r="AF220" s="144" t="s">
        <v>1706</v>
      </c>
      <c r="AG220" s="140" t="s">
        <v>1707</v>
      </c>
      <c r="BA220" s="140">
        <f t="shared" si="152"/>
        <v>219</v>
      </c>
      <c r="BB220" s="140">
        <f t="shared" si="134"/>
        <v>0</v>
      </c>
      <c r="BC220" s="140">
        <f t="shared" si="135"/>
        <v>0</v>
      </c>
      <c r="BD220" s="140">
        <f t="shared" si="136"/>
        <v>0</v>
      </c>
      <c r="BE220" s="140">
        <f t="shared" si="137"/>
        <v>0</v>
      </c>
      <c r="BF220" s="144">
        <f t="shared" si="138"/>
        <v>0</v>
      </c>
      <c r="BG220" s="140">
        <f t="shared" si="139"/>
        <v>0</v>
      </c>
      <c r="BH220" s="140">
        <f t="shared" si="140"/>
        <v>0</v>
      </c>
      <c r="BI220" s="140">
        <f t="shared" si="141"/>
        <v>0</v>
      </c>
      <c r="BJ220" s="140">
        <f t="shared" si="142"/>
        <v>0</v>
      </c>
      <c r="BK220" s="140">
        <f t="shared" si="143"/>
        <v>0</v>
      </c>
      <c r="BL220" s="140">
        <f t="shared" si="144"/>
        <v>0</v>
      </c>
      <c r="BM220" s="140" t="e">
        <f t="shared" si="145"/>
        <v>#N/A</v>
      </c>
      <c r="BN220" s="140" t="e">
        <f t="shared" si="146"/>
        <v>#N/A</v>
      </c>
      <c r="BO220" s="140">
        <f t="shared" si="147"/>
        <v>0</v>
      </c>
      <c r="BP220" s="140">
        <f t="shared" si="148"/>
        <v>0</v>
      </c>
      <c r="BQ220" s="140">
        <f t="shared" si="149"/>
        <v>0</v>
      </c>
      <c r="CA220" s="140" t="str">
        <f t="shared" si="153"/>
        <v/>
      </c>
      <c r="CB220" s="146" t="str">
        <f t="shared" si="167"/>
        <v/>
      </c>
      <c r="CC220" s="146" t="str">
        <f t="shared" si="168"/>
        <v/>
      </c>
      <c r="CD220" s="146" t="str">
        <f t="shared" si="169"/>
        <v/>
      </c>
      <c r="CE220" s="146" t="str">
        <f t="shared" si="170"/>
        <v/>
      </c>
      <c r="CF220" s="146" t="str">
        <f t="shared" si="171"/>
        <v/>
      </c>
      <c r="CG220" s="146" t="str">
        <f t="shared" si="154"/>
        <v/>
      </c>
      <c r="CH220" s="146" t="str">
        <f t="shared" si="155"/>
        <v/>
      </c>
      <c r="CI220" s="146" t="str">
        <f t="shared" si="156"/>
        <v/>
      </c>
      <c r="CL220" s="155"/>
      <c r="CQ220" s="140">
        <v>55</v>
      </c>
      <c r="DA220" t="str">
        <f t="shared" si="172"/>
        <v/>
      </c>
      <c r="DB220" t="str">
        <f t="shared" si="157"/>
        <v/>
      </c>
      <c r="DC220" t="str">
        <f t="shared" si="158"/>
        <v/>
      </c>
      <c r="DD220" t="str">
        <f t="shared" si="159"/>
        <v/>
      </c>
      <c r="DE220" t="str">
        <f t="shared" si="160"/>
        <v/>
      </c>
      <c r="DG220" t="str">
        <f t="shared" si="161"/>
        <v/>
      </c>
      <c r="DH220" s="140" t="str">
        <f t="shared" si="133"/>
        <v/>
      </c>
      <c r="DI220" t="str">
        <f t="shared" si="173"/>
        <v/>
      </c>
      <c r="DK220" t="str">
        <f t="shared" si="162"/>
        <v/>
      </c>
      <c r="DM220" s="158"/>
      <c r="DR220">
        <f t="shared" si="174"/>
        <v>0</v>
      </c>
      <c r="DS220" t="e">
        <f t="shared" si="163"/>
        <v>#NUM!</v>
      </c>
      <c r="DT220">
        <v>219</v>
      </c>
      <c r="DV220" s="151" t="str">
        <f>IF($DK220="","",IF(VLOOKUP($DK220,'CR AP'!D$17:J$33,6,0)="",VLOOKUP($DK220,'CR AP'!D$17:J$33,4,0),VLOOKUP($DK220,'CR AP'!D$17:J$33,6,0)))</f>
        <v/>
      </c>
      <c r="DW220" s="151" t="str">
        <f>IF($DK220="","",IF(VLOOKUP($DK220,'CR AP'!D$19:M$33,9,0)="",VLOOKUP($DK220,'CR AP'!D$19:M$33,8,0),VLOOKUP($DK220,'CR AP'!D$19:M$33,9,0)))</f>
        <v/>
      </c>
      <c r="DX220" s="151" t="str">
        <f>IF('CR AP'!I225="Agrar Basis",DW220,DV220)</f>
        <v/>
      </c>
      <c r="ED220" s="151"/>
    </row>
    <row r="221" spans="1:134" x14ac:dyDescent="0.2">
      <c r="A221" s="140">
        <f t="shared" si="164"/>
        <v>1</v>
      </c>
      <c r="B221" s="140">
        <f>SUM(A$2:A221)</f>
        <v>220</v>
      </c>
      <c r="C221" s="140">
        <f t="shared" si="175"/>
        <v>220</v>
      </c>
      <c r="D221" s="140">
        <f>'CR AP'!A373</f>
        <v>0</v>
      </c>
      <c r="E221" s="140">
        <f>'CR AP'!B373</f>
        <v>0</v>
      </c>
      <c r="F221" s="144">
        <f>'CR AP'!D373</f>
        <v>0</v>
      </c>
      <c r="G221" s="144">
        <f>'CR AP'!E373</f>
        <v>0</v>
      </c>
      <c r="H221" s="144">
        <f>'CR AP'!F373</f>
        <v>0</v>
      </c>
      <c r="I221" s="144">
        <f>'CR AP'!G373</f>
        <v>0</v>
      </c>
      <c r="J221" s="153">
        <f>'CR AP'!H373</f>
        <v>0</v>
      </c>
      <c r="K221" s="144">
        <f>'CR AP'!I373</f>
        <v>0</v>
      </c>
      <c r="L221" s="153">
        <f>'CR AP'!J373</f>
        <v>0</v>
      </c>
      <c r="M221" s="140">
        <f t="shared" si="165"/>
        <v>0</v>
      </c>
      <c r="N221" s="140">
        <f t="shared" si="166"/>
        <v>0</v>
      </c>
      <c r="O221" s="140" t="e">
        <f t="shared" si="150"/>
        <v>#N/A</v>
      </c>
      <c r="P221" s="140" t="e">
        <f t="shared" si="151"/>
        <v>#N/A</v>
      </c>
      <c r="Q221" s="153">
        <f>'CR AP'!J373</f>
        <v>0</v>
      </c>
      <c r="R221" s="140">
        <f>'CR AP'!L373</f>
        <v>0</v>
      </c>
      <c r="S221" s="140">
        <f>'CR AP'!M373</f>
        <v>0</v>
      </c>
      <c r="AA221" s="142">
        <v>945</v>
      </c>
      <c r="AB221" s="142" t="s">
        <v>1708</v>
      </c>
      <c r="AC221" s="154">
        <v>945</v>
      </c>
      <c r="AD221" s="140" t="s">
        <v>1709</v>
      </c>
      <c r="AF221" s="144" t="s">
        <v>1709</v>
      </c>
      <c r="AG221" s="140" t="s">
        <v>1710</v>
      </c>
      <c r="BA221" s="140">
        <f t="shared" si="152"/>
        <v>220</v>
      </c>
      <c r="BB221" s="140">
        <f t="shared" si="134"/>
        <v>0</v>
      </c>
      <c r="BC221" s="140">
        <f t="shared" si="135"/>
        <v>0</v>
      </c>
      <c r="BD221" s="140">
        <f t="shared" si="136"/>
        <v>0</v>
      </c>
      <c r="BE221" s="140">
        <f t="shared" si="137"/>
        <v>0</v>
      </c>
      <c r="BF221" s="144">
        <f t="shared" si="138"/>
        <v>0</v>
      </c>
      <c r="BG221" s="140">
        <f t="shared" si="139"/>
        <v>0</v>
      </c>
      <c r="BH221" s="140">
        <f t="shared" si="140"/>
        <v>0</v>
      </c>
      <c r="BI221" s="140">
        <f t="shared" si="141"/>
        <v>0</v>
      </c>
      <c r="BJ221" s="140">
        <f t="shared" si="142"/>
        <v>0</v>
      </c>
      <c r="BK221" s="140">
        <f t="shared" si="143"/>
        <v>0</v>
      </c>
      <c r="BL221" s="140">
        <f t="shared" si="144"/>
        <v>0</v>
      </c>
      <c r="BM221" s="140" t="e">
        <f t="shared" si="145"/>
        <v>#N/A</v>
      </c>
      <c r="BN221" s="140" t="e">
        <f t="shared" si="146"/>
        <v>#N/A</v>
      </c>
      <c r="BO221" s="140">
        <f t="shared" si="147"/>
        <v>0</v>
      </c>
      <c r="BP221" s="140">
        <f t="shared" si="148"/>
        <v>0</v>
      </c>
      <c r="BQ221" s="140">
        <f t="shared" si="149"/>
        <v>0</v>
      </c>
      <c r="CA221" s="140" t="str">
        <f t="shared" si="153"/>
        <v/>
      </c>
      <c r="CB221" s="146" t="str">
        <f t="shared" si="167"/>
        <v/>
      </c>
      <c r="CC221" s="146" t="str">
        <f t="shared" si="168"/>
        <v/>
      </c>
      <c r="CD221" s="146" t="str">
        <f t="shared" si="169"/>
        <v/>
      </c>
      <c r="CE221" s="146" t="str">
        <f t="shared" si="170"/>
        <v/>
      </c>
      <c r="CF221" s="146" t="str">
        <f t="shared" si="171"/>
        <v/>
      </c>
      <c r="CG221" s="146" t="str">
        <f t="shared" si="154"/>
        <v/>
      </c>
      <c r="CH221" s="146" t="str">
        <f t="shared" si="155"/>
        <v/>
      </c>
      <c r="CI221" s="146" t="str">
        <f t="shared" si="156"/>
        <v/>
      </c>
      <c r="CL221" s="155"/>
      <c r="CQ221" s="140">
        <v>54</v>
      </c>
      <c r="DA221" t="str">
        <f t="shared" si="172"/>
        <v/>
      </c>
      <c r="DB221" t="str">
        <f t="shared" si="157"/>
        <v/>
      </c>
      <c r="DC221" t="str">
        <f t="shared" si="158"/>
        <v/>
      </c>
      <c r="DD221" t="str">
        <f t="shared" si="159"/>
        <v/>
      </c>
      <c r="DE221" t="str">
        <f t="shared" si="160"/>
        <v/>
      </c>
      <c r="DG221" t="str">
        <f t="shared" si="161"/>
        <v/>
      </c>
      <c r="DH221" s="140" t="str">
        <f t="shared" si="133"/>
        <v/>
      </c>
      <c r="DI221" t="str">
        <f t="shared" si="173"/>
        <v/>
      </c>
      <c r="DK221" t="str">
        <f t="shared" si="162"/>
        <v/>
      </c>
      <c r="DM221" s="158"/>
      <c r="DR221">
        <f t="shared" si="174"/>
        <v>0</v>
      </c>
      <c r="DS221" t="e">
        <f t="shared" si="163"/>
        <v>#NUM!</v>
      </c>
      <c r="DT221">
        <v>220</v>
      </c>
      <c r="DV221" s="151" t="str">
        <f>IF($DK221="","",IF(VLOOKUP($DK221,'CR AP'!D$17:J$33,6,0)="",VLOOKUP($DK221,'CR AP'!D$17:J$33,4,0),VLOOKUP($DK221,'CR AP'!D$17:J$33,6,0)))</f>
        <v/>
      </c>
      <c r="DW221" s="151" t="str">
        <f>IF($DK221="","",IF(VLOOKUP($DK221,'CR AP'!D$19:M$33,9,0)="",VLOOKUP($DK221,'CR AP'!D$19:M$33,8,0),VLOOKUP($DK221,'CR AP'!D$19:M$33,9,0)))</f>
        <v/>
      </c>
      <c r="DX221" s="151" t="str">
        <f>IF('CR AP'!I226="Agrar Basis",DW221,DV221)</f>
        <v/>
      </c>
      <c r="ED221" s="151"/>
    </row>
    <row r="222" spans="1:134" x14ac:dyDescent="0.2">
      <c r="A222" s="140">
        <f t="shared" si="164"/>
        <v>1</v>
      </c>
      <c r="B222" s="140">
        <f>SUM(A$2:A222)</f>
        <v>221</v>
      </c>
      <c r="C222" s="140">
        <f t="shared" si="175"/>
        <v>221</v>
      </c>
      <c r="D222" s="140">
        <f>'CR AP'!A374</f>
        <v>0</v>
      </c>
      <c r="E222" s="140">
        <f>'CR AP'!B374</f>
        <v>0</v>
      </c>
      <c r="F222" s="144">
        <f>'CR AP'!D374</f>
        <v>0</v>
      </c>
      <c r="G222" s="144">
        <f>'CR AP'!E374</f>
        <v>0</v>
      </c>
      <c r="H222" s="144">
        <f>'CR AP'!F374</f>
        <v>0</v>
      </c>
      <c r="I222" s="144">
        <f>'CR AP'!G374</f>
        <v>0</v>
      </c>
      <c r="J222" s="153">
        <f>'CR AP'!H374</f>
        <v>0</v>
      </c>
      <c r="K222" s="144">
        <f>'CR AP'!I374</f>
        <v>0</v>
      </c>
      <c r="L222" s="153">
        <f>'CR AP'!J374</f>
        <v>0</v>
      </c>
      <c r="M222" s="140">
        <f t="shared" si="165"/>
        <v>0</v>
      </c>
      <c r="N222" s="140">
        <f t="shared" si="166"/>
        <v>0</v>
      </c>
      <c r="O222" s="140" t="e">
        <f t="shared" si="150"/>
        <v>#N/A</v>
      </c>
      <c r="P222" s="140" t="e">
        <f t="shared" si="151"/>
        <v>#N/A</v>
      </c>
      <c r="Q222" s="153">
        <f>'CR AP'!J374</f>
        <v>0</v>
      </c>
      <c r="R222" s="140">
        <f>'CR AP'!L374</f>
        <v>0</v>
      </c>
      <c r="S222" s="140">
        <f>'CR AP'!M374</f>
        <v>0</v>
      </c>
      <c r="AA222" s="142">
        <v>947</v>
      </c>
      <c r="AB222" s="142" t="s">
        <v>1711</v>
      </c>
      <c r="AC222" s="154">
        <v>947</v>
      </c>
      <c r="AD222" s="140" t="s">
        <v>1712</v>
      </c>
      <c r="AF222" s="144" t="s">
        <v>1712</v>
      </c>
      <c r="AG222" s="140" t="s">
        <v>1713</v>
      </c>
      <c r="BA222" s="140">
        <f t="shared" si="152"/>
        <v>221</v>
      </c>
      <c r="BB222" s="140">
        <f t="shared" si="134"/>
        <v>0</v>
      </c>
      <c r="BC222" s="140">
        <f t="shared" si="135"/>
        <v>0</v>
      </c>
      <c r="BD222" s="140">
        <f t="shared" si="136"/>
        <v>0</v>
      </c>
      <c r="BE222" s="140">
        <f t="shared" si="137"/>
        <v>0</v>
      </c>
      <c r="BF222" s="144">
        <f t="shared" si="138"/>
        <v>0</v>
      </c>
      <c r="BG222" s="140">
        <f t="shared" si="139"/>
        <v>0</v>
      </c>
      <c r="BH222" s="140">
        <f t="shared" si="140"/>
        <v>0</v>
      </c>
      <c r="BI222" s="140">
        <f t="shared" si="141"/>
        <v>0</v>
      </c>
      <c r="BJ222" s="140">
        <f t="shared" si="142"/>
        <v>0</v>
      </c>
      <c r="BK222" s="140">
        <f t="shared" si="143"/>
        <v>0</v>
      </c>
      <c r="BL222" s="140">
        <f t="shared" si="144"/>
        <v>0</v>
      </c>
      <c r="BM222" s="140" t="e">
        <f t="shared" si="145"/>
        <v>#N/A</v>
      </c>
      <c r="BN222" s="140" t="e">
        <f t="shared" si="146"/>
        <v>#N/A</v>
      </c>
      <c r="BO222" s="140">
        <f t="shared" si="147"/>
        <v>0</v>
      </c>
      <c r="BP222" s="140">
        <f t="shared" si="148"/>
        <v>0</v>
      </c>
      <c r="BQ222" s="140">
        <f t="shared" si="149"/>
        <v>0</v>
      </c>
      <c r="CA222" s="140" t="str">
        <f t="shared" si="153"/>
        <v/>
      </c>
      <c r="CB222" s="146" t="str">
        <f t="shared" si="167"/>
        <v/>
      </c>
      <c r="CC222" s="146" t="str">
        <f t="shared" si="168"/>
        <v/>
      </c>
      <c r="CD222" s="146" t="str">
        <f t="shared" si="169"/>
        <v/>
      </c>
      <c r="CE222" s="146" t="str">
        <f t="shared" si="170"/>
        <v/>
      </c>
      <c r="CF222" s="146" t="str">
        <f t="shared" si="171"/>
        <v/>
      </c>
      <c r="CG222" s="146" t="str">
        <f t="shared" si="154"/>
        <v/>
      </c>
      <c r="CH222" s="146" t="str">
        <f t="shared" si="155"/>
        <v/>
      </c>
      <c r="CI222" s="146" t="str">
        <f t="shared" si="156"/>
        <v/>
      </c>
      <c r="CL222" s="155"/>
      <c r="CQ222" s="140">
        <v>53</v>
      </c>
      <c r="DA222" t="str">
        <f t="shared" si="172"/>
        <v/>
      </c>
      <c r="DB222" t="str">
        <f t="shared" si="157"/>
        <v/>
      </c>
      <c r="DC222" t="str">
        <f t="shared" si="158"/>
        <v/>
      </c>
      <c r="DD222" t="str">
        <f t="shared" si="159"/>
        <v/>
      </c>
      <c r="DE222" t="str">
        <f t="shared" si="160"/>
        <v/>
      </c>
      <c r="DG222" t="str">
        <f t="shared" si="161"/>
        <v/>
      </c>
      <c r="DH222" s="140" t="str">
        <f t="shared" si="133"/>
        <v/>
      </c>
      <c r="DI222" t="str">
        <f t="shared" si="173"/>
        <v/>
      </c>
      <c r="DK222" t="str">
        <f t="shared" si="162"/>
        <v/>
      </c>
      <c r="DM222" s="158"/>
      <c r="DR222">
        <f t="shared" si="174"/>
        <v>0</v>
      </c>
      <c r="DS222" t="e">
        <f t="shared" si="163"/>
        <v>#NUM!</v>
      </c>
      <c r="DT222">
        <v>221</v>
      </c>
      <c r="DV222" s="151" t="str">
        <f>IF($DK222="","",IF(VLOOKUP($DK222,'CR AP'!D$17:J$33,6,0)="",VLOOKUP($DK222,'CR AP'!D$17:J$33,4,0),VLOOKUP($DK222,'CR AP'!D$17:J$33,6,0)))</f>
        <v/>
      </c>
      <c r="DW222" s="151" t="str">
        <f>IF($DK222="","",IF(VLOOKUP($DK222,'CR AP'!D$19:M$33,9,0)="",VLOOKUP($DK222,'CR AP'!D$19:M$33,8,0),VLOOKUP($DK222,'CR AP'!D$19:M$33,9,0)))</f>
        <v/>
      </c>
      <c r="DX222" s="151" t="str">
        <f>IF('CR AP'!I227="Agrar Basis",DW222,DV222)</f>
        <v/>
      </c>
      <c r="ED222" s="151"/>
    </row>
    <row r="223" spans="1:134" x14ac:dyDescent="0.2">
      <c r="A223" s="140">
        <f t="shared" si="164"/>
        <v>1</v>
      </c>
      <c r="B223" s="140">
        <f>SUM(A$2:A223)</f>
        <v>222</v>
      </c>
      <c r="C223" s="140">
        <f t="shared" si="175"/>
        <v>222</v>
      </c>
      <c r="D223" s="140">
        <f>'CR AP'!A375</f>
        <v>0</v>
      </c>
      <c r="E223" s="140">
        <f>'CR AP'!B375</f>
        <v>0</v>
      </c>
      <c r="F223" s="144">
        <f>'CR AP'!D375</f>
        <v>0</v>
      </c>
      <c r="G223" s="144">
        <f>'CR AP'!E375</f>
        <v>0</v>
      </c>
      <c r="H223" s="144">
        <f>'CR AP'!F375</f>
        <v>0</v>
      </c>
      <c r="I223" s="144">
        <f>'CR AP'!G375</f>
        <v>0</v>
      </c>
      <c r="J223" s="153">
        <f>'CR AP'!H375</f>
        <v>0</v>
      </c>
      <c r="K223" s="144">
        <f>'CR AP'!I375</f>
        <v>0</v>
      </c>
      <c r="L223" s="153">
        <f>'CR AP'!J375</f>
        <v>0</v>
      </c>
      <c r="M223" s="140">
        <f t="shared" si="165"/>
        <v>0</v>
      </c>
      <c r="N223" s="140">
        <f t="shared" si="166"/>
        <v>0</v>
      </c>
      <c r="O223" s="140" t="e">
        <f t="shared" si="150"/>
        <v>#N/A</v>
      </c>
      <c r="P223" s="140" t="e">
        <f t="shared" si="151"/>
        <v>#N/A</v>
      </c>
      <c r="Q223" s="153">
        <f>'CR AP'!J375</f>
        <v>0</v>
      </c>
      <c r="R223" s="140">
        <f>'CR AP'!L375</f>
        <v>0</v>
      </c>
      <c r="S223" s="140">
        <f>'CR AP'!M375</f>
        <v>0</v>
      </c>
      <c r="AA223" s="142">
        <v>950</v>
      </c>
      <c r="AB223" s="142" t="s">
        <v>1714</v>
      </c>
      <c r="AC223" s="154">
        <v>950</v>
      </c>
      <c r="AD223" s="140" t="s">
        <v>1715</v>
      </c>
      <c r="AF223" s="144" t="s">
        <v>1715</v>
      </c>
      <c r="AG223" s="140" t="s">
        <v>1716</v>
      </c>
      <c r="BA223" s="140">
        <f t="shared" si="152"/>
        <v>222</v>
      </c>
      <c r="BB223" s="140">
        <f t="shared" si="134"/>
        <v>0</v>
      </c>
      <c r="BC223" s="140">
        <f t="shared" si="135"/>
        <v>0</v>
      </c>
      <c r="BD223" s="140">
        <f t="shared" si="136"/>
        <v>0</v>
      </c>
      <c r="BE223" s="140">
        <f t="shared" si="137"/>
        <v>0</v>
      </c>
      <c r="BF223" s="144">
        <f t="shared" si="138"/>
        <v>0</v>
      </c>
      <c r="BG223" s="140">
        <f t="shared" si="139"/>
        <v>0</v>
      </c>
      <c r="BH223" s="140">
        <f t="shared" si="140"/>
        <v>0</v>
      </c>
      <c r="BI223" s="140">
        <f t="shared" si="141"/>
        <v>0</v>
      </c>
      <c r="BJ223" s="140">
        <f t="shared" si="142"/>
        <v>0</v>
      </c>
      <c r="BK223" s="140">
        <f t="shared" si="143"/>
        <v>0</v>
      </c>
      <c r="BL223" s="140">
        <f t="shared" si="144"/>
        <v>0</v>
      </c>
      <c r="BM223" s="140" t="e">
        <f t="shared" si="145"/>
        <v>#N/A</v>
      </c>
      <c r="BN223" s="140" t="e">
        <f t="shared" si="146"/>
        <v>#N/A</v>
      </c>
      <c r="BO223" s="140">
        <f t="shared" si="147"/>
        <v>0</v>
      </c>
      <c r="BP223" s="140">
        <f t="shared" si="148"/>
        <v>0</v>
      </c>
      <c r="BQ223" s="140">
        <f t="shared" si="149"/>
        <v>0</v>
      </c>
      <c r="CA223" s="140" t="str">
        <f t="shared" si="153"/>
        <v/>
      </c>
      <c r="CB223" s="146" t="str">
        <f t="shared" si="167"/>
        <v/>
      </c>
      <c r="CC223" s="146" t="str">
        <f t="shared" si="168"/>
        <v/>
      </c>
      <c r="CD223" s="146" t="str">
        <f t="shared" si="169"/>
        <v/>
      </c>
      <c r="CE223" s="146" t="str">
        <f t="shared" si="170"/>
        <v/>
      </c>
      <c r="CF223" s="146" t="str">
        <f t="shared" si="171"/>
        <v/>
      </c>
      <c r="CG223" s="146" t="str">
        <f t="shared" si="154"/>
        <v/>
      </c>
      <c r="CH223" s="146" t="str">
        <f t="shared" si="155"/>
        <v/>
      </c>
      <c r="CI223" s="146" t="str">
        <f t="shared" si="156"/>
        <v/>
      </c>
      <c r="CL223" s="155"/>
      <c r="CQ223" s="140">
        <v>52</v>
      </c>
      <c r="DA223" t="str">
        <f t="shared" si="172"/>
        <v/>
      </c>
      <c r="DB223" t="str">
        <f t="shared" si="157"/>
        <v/>
      </c>
      <c r="DC223" t="str">
        <f t="shared" si="158"/>
        <v/>
      </c>
      <c r="DD223" t="str">
        <f t="shared" si="159"/>
        <v/>
      </c>
      <c r="DE223" t="str">
        <f t="shared" si="160"/>
        <v/>
      </c>
      <c r="DG223" t="str">
        <f t="shared" si="161"/>
        <v/>
      </c>
      <c r="DH223" s="140" t="str">
        <f t="shared" si="133"/>
        <v/>
      </c>
      <c r="DI223" t="str">
        <f t="shared" si="173"/>
        <v/>
      </c>
      <c r="DK223" t="str">
        <f t="shared" si="162"/>
        <v/>
      </c>
      <c r="DM223" s="158"/>
      <c r="DR223">
        <f t="shared" si="174"/>
        <v>0</v>
      </c>
      <c r="DS223" t="e">
        <f t="shared" si="163"/>
        <v>#NUM!</v>
      </c>
      <c r="DT223">
        <v>222</v>
      </c>
      <c r="DV223" s="151" t="str">
        <f>IF($DK223="","",IF(VLOOKUP($DK223,'CR AP'!D$17:J$33,6,0)="",VLOOKUP($DK223,'CR AP'!D$17:J$33,4,0),VLOOKUP($DK223,'CR AP'!D$17:J$33,6,0)))</f>
        <v/>
      </c>
      <c r="DW223" s="151" t="str">
        <f>IF($DK223="","",IF(VLOOKUP($DK223,'CR AP'!D$19:M$33,9,0)="",VLOOKUP($DK223,'CR AP'!D$19:M$33,8,0),VLOOKUP($DK223,'CR AP'!D$19:M$33,9,0)))</f>
        <v/>
      </c>
      <c r="DX223" s="151" t="str">
        <f>IF('CR AP'!I228="Agrar Basis",DW223,DV223)</f>
        <v/>
      </c>
      <c r="ED223" s="151"/>
    </row>
    <row r="224" spans="1:134" x14ac:dyDescent="0.2">
      <c r="A224" s="140">
        <f t="shared" si="164"/>
        <v>1</v>
      </c>
      <c r="B224" s="140">
        <f>SUM(A$2:A224)</f>
        <v>223</v>
      </c>
      <c r="C224" s="140">
        <f t="shared" si="175"/>
        <v>223</v>
      </c>
      <c r="D224" s="140">
        <f>'CR AP'!A376</f>
        <v>0</v>
      </c>
      <c r="E224" s="140">
        <f>'CR AP'!B376</f>
        <v>0</v>
      </c>
      <c r="F224" s="144">
        <f>'CR AP'!D376</f>
        <v>0</v>
      </c>
      <c r="G224" s="144">
        <f>'CR AP'!E376</f>
        <v>0</v>
      </c>
      <c r="H224" s="144">
        <f>'CR AP'!F376</f>
        <v>0</v>
      </c>
      <c r="I224" s="144">
        <f>'CR AP'!G376</f>
        <v>0</v>
      </c>
      <c r="J224" s="153">
        <f>'CR AP'!H376</f>
        <v>0</v>
      </c>
      <c r="K224" s="144">
        <f>'CR AP'!I376</f>
        <v>0</v>
      </c>
      <c r="L224" s="153">
        <f>'CR AP'!J376</f>
        <v>0</v>
      </c>
      <c r="M224" s="140">
        <f t="shared" si="165"/>
        <v>0</v>
      </c>
      <c r="N224" s="140">
        <f t="shared" si="166"/>
        <v>0</v>
      </c>
      <c r="O224" s="140" t="e">
        <f t="shared" si="150"/>
        <v>#N/A</v>
      </c>
      <c r="P224" s="140" t="e">
        <f t="shared" si="151"/>
        <v>#N/A</v>
      </c>
      <c r="Q224" s="153">
        <f>'CR AP'!J376</f>
        <v>0</v>
      </c>
      <c r="R224" s="140">
        <f>'CR AP'!L376</f>
        <v>0</v>
      </c>
      <c r="S224" s="140">
        <f>'CR AP'!M376</f>
        <v>0</v>
      </c>
      <c r="AA224" s="142">
        <v>953</v>
      </c>
      <c r="AB224" s="142" t="s">
        <v>1707</v>
      </c>
      <c r="AC224" s="154">
        <v>953</v>
      </c>
      <c r="AD224" s="140" t="s">
        <v>1717</v>
      </c>
      <c r="AF224" s="144" t="s">
        <v>1717</v>
      </c>
      <c r="AG224" s="140" t="s">
        <v>118</v>
      </c>
      <c r="BA224" s="140">
        <f t="shared" si="152"/>
        <v>223</v>
      </c>
      <c r="BB224" s="140">
        <f t="shared" si="134"/>
        <v>0</v>
      </c>
      <c r="BC224" s="140">
        <f t="shared" si="135"/>
        <v>0</v>
      </c>
      <c r="BD224" s="140">
        <f t="shared" si="136"/>
        <v>0</v>
      </c>
      <c r="BE224" s="140">
        <f t="shared" si="137"/>
        <v>0</v>
      </c>
      <c r="BF224" s="144">
        <f t="shared" si="138"/>
        <v>0</v>
      </c>
      <c r="BG224" s="140">
        <f t="shared" si="139"/>
        <v>0</v>
      </c>
      <c r="BH224" s="140">
        <f t="shared" si="140"/>
        <v>0</v>
      </c>
      <c r="BI224" s="140">
        <f t="shared" si="141"/>
        <v>0</v>
      </c>
      <c r="BJ224" s="140">
        <f t="shared" si="142"/>
        <v>0</v>
      </c>
      <c r="BK224" s="140">
        <f t="shared" si="143"/>
        <v>0</v>
      </c>
      <c r="BL224" s="140">
        <f t="shared" si="144"/>
        <v>0</v>
      </c>
      <c r="BM224" s="140" t="e">
        <f t="shared" si="145"/>
        <v>#N/A</v>
      </c>
      <c r="BN224" s="140" t="e">
        <f t="shared" si="146"/>
        <v>#N/A</v>
      </c>
      <c r="BO224" s="140">
        <f t="shared" si="147"/>
        <v>0</v>
      </c>
      <c r="BP224" s="140">
        <f t="shared" si="148"/>
        <v>0</v>
      </c>
      <c r="BQ224" s="140">
        <f t="shared" si="149"/>
        <v>0</v>
      </c>
      <c r="CA224" s="140" t="str">
        <f t="shared" si="153"/>
        <v/>
      </c>
      <c r="CB224" s="146" t="str">
        <f t="shared" si="167"/>
        <v/>
      </c>
      <c r="CC224" s="146" t="str">
        <f t="shared" si="168"/>
        <v/>
      </c>
      <c r="CD224" s="146" t="str">
        <f t="shared" si="169"/>
        <v/>
      </c>
      <c r="CE224" s="146" t="str">
        <f t="shared" si="170"/>
        <v/>
      </c>
      <c r="CF224" s="146" t="str">
        <f t="shared" si="171"/>
        <v/>
      </c>
      <c r="CG224" s="146" t="str">
        <f t="shared" si="154"/>
        <v/>
      </c>
      <c r="CH224" s="146" t="str">
        <f t="shared" si="155"/>
        <v/>
      </c>
      <c r="CI224" s="146" t="str">
        <f t="shared" si="156"/>
        <v/>
      </c>
      <c r="CL224" s="155"/>
      <c r="CQ224" s="140">
        <v>51</v>
      </c>
      <c r="DA224" t="str">
        <f t="shared" si="172"/>
        <v/>
      </c>
      <c r="DB224" t="str">
        <f t="shared" si="157"/>
        <v/>
      </c>
      <c r="DC224" t="str">
        <f t="shared" si="158"/>
        <v/>
      </c>
      <c r="DD224" t="str">
        <f t="shared" si="159"/>
        <v/>
      </c>
      <c r="DE224" t="str">
        <f t="shared" si="160"/>
        <v/>
      </c>
      <c r="DG224" t="str">
        <f t="shared" si="161"/>
        <v/>
      </c>
      <c r="DH224" s="140" t="str">
        <f t="shared" si="133"/>
        <v/>
      </c>
      <c r="DI224" t="str">
        <f t="shared" si="173"/>
        <v/>
      </c>
      <c r="DK224" t="str">
        <f t="shared" si="162"/>
        <v/>
      </c>
      <c r="DM224" s="158"/>
      <c r="DR224">
        <f t="shared" si="174"/>
        <v>0</v>
      </c>
      <c r="DS224" t="e">
        <f t="shared" si="163"/>
        <v>#NUM!</v>
      </c>
      <c r="DT224">
        <v>223</v>
      </c>
      <c r="DV224" s="151" t="str">
        <f>IF($DK224="","",IF(VLOOKUP($DK224,'CR AP'!D$17:J$33,6,0)="",VLOOKUP($DK224,'CR AP'!D$17:J$33,4,0),VLOOKUP($DK224,'CR AP'!D$17:J$33,6,0)))</f>
        <v/>
      </c>
      <c r="DW224" s="151" t="str">
        <f>IF($DK224="","",IF(VLOOKUP($DK224,'CR AP'!D$19:M$33,9,0)="",VLOOKUP($DK224,'CR AP'!D$19:M$33,8,0),VLOOKUP($DK224,'CR AP'!D$19:M$33,9,0)))</f>
        <v/>
      </c>
      <c r="DX224" s="151" t="str">
        <f>IF('CR AP'!I229="Agrar Basis",DW224,DV224)</f>
        <v/>
      </c>
      <c r="ED224" s="151"/>
    </row>
    <row r="225" spans="1:134" x14ac:dyDescent="0.2">
      <c r="A225" s="140">
        <f t="shared" si="164"/>
        <v>1</v>
      </c>
      <c r="B225" s="140">
        <f>SUM(A$2:A225)</f>
        <v>224</v>
      </c>
      <c r="C225" s="140">
        <f t="shared" si="175"/>
        <v>224</v>
      </c>
      <c r="D225" s="140">
        <f>'CR AP'!A377</f>
        <v>0</v>
      </c>
      <c r="E225" s="140">
        <f>'CR AP'!B377</f>
        <v>0</v>
      </c>
      <c r="F225" s="144">
        <f>'CR AP'!D377</f>
        <v>0</v>
      </c>
      <c r="G225" s="144">
        <f>'CR AP'!E377</f>
        <v>0</v>
      </c>
      <c r="H225" s="144">
        <f>'CR AP'!F377</f>
        <v>0</v>
      </c>
      <c r="I225" s="144">
        <f>'CR AP'!G377</f>
        <v>0</v>
      </c>
      <c r="J225" s="153">
        <f>'CR AP'!H377</f>
        <v>0</v>
      </c>
      <c r="K225" s="144">
        <f>'CR AP'!I377</f>
        <v>0</v>
      </c>
      <c r="L225" s="153">
        <f>'CR AP'!J377</f>
        <v>0</v>
      </c>
      <c r="M225" s="140">
        <f t="shared" si="165"/>
        <v>0</v>
      </c>
      <c r="N225" s="140">
        <f t="shared" si="166"/>
        <v>0</v>
      </c>
      <c r="O225" s="140" t="e">
        <f t="shared" si="150"/>
        <v>#N/A</v>
      </c>
      <c r="P225" s="140" t="e">
        <f t="shared" si="151"/>
        <v>#N/A</v>
      </c>
      <c r="Q225" s="153">
        <f>'CR AP'!J377</f>
        <v>0</v>
      </c>
      <c r="R225" s="140">
        <f>'CR AP'!L377</f>
        <v>0</v>
      </c>
      <c r="S225" s="140">
        <f>'CR AP'!M377</f>
        <v>0</v>
      </c>
      <c r="AA225" s="142">
        <v>954</v>
      </c>
      <c r="AB225" s="142" t="s">
        <v>1718</v>
      </c>
      <c r="AC225" s="154">
        <v>954</v>
      </c>
      <c r="AD225" s="140" t="s">
        <v>1719</v>
      </c>
      <c r="AF225" s="144" t="s">
        <v>1719</v>
      </c>
      <c r="AG225" s="140" t="s">
        <v>1720</v>
      </c>
      <c r="BA225" s="140">
        <f t="shared" si="152"/>
        <v>224</v>
      </c>
      <c r="BB225" s="140">
        <f t="shared" si="134"/>
        <v>0</v>
      </c>
      <c r="BC225" s="140">
        <f t="shared" si="135"/>
        <v>0</v>
      </c>
      <c r="BD225" s="140">
        <f t="shared" si="136"/>
        <v>0</v>
      </c>
      <c r="BE225" s="140">
        <f t="shared" si="137"/>
        <v>0</v>
      </c>
      <c r="BF225" s="144">
        <f t="shared" si="138"/>
        <v>0</v>
      </c>
      <c r="BG225" s="140">
        <f t="shared" si="139"/>
        <v>0</v>
      </c>
      <c r="BH225" s="140">
        <f t="shared" si="140"/>
        <v>0</v>
      </c>
      <c r="BI225" s="140">
        <f t="shared" si="141"/>
        <v>0</v>
      </c>
      <c r="BJ225" s="140">
        <f t="shared" si="142"/>
        <v>0</v>
      </c>
      <c r="BK225" s="140">
        <f t="shared" si="143"/>
        <v>0</v>
      </c>
      <c r="BL225" s="140">
        <f t="shared" si="144"/>
        <v>0</v>
      </c>
      <c r="BM225" s="140" t="e">
        <f t="shared" si="145"/>
        <v>#N/A</v>
      </c>
      <c r="BN225" s="140" t="e">
        <f t="shared" si="146"/>
        <v>#N/A</v>
      </c>
      <c r="BO225" s="140">
        <f t="shared" si="147"/>
        <v>0</v>
      </c>
      <c r="BP225" s="140">
        <f t="shared" si="148"/>
        <v>0</v>
      </c>
      <c r="BQ225" s="140">
        <f t="shared" si="149"/>
        <v>0</v>
      </c>
      <c r="CA225" s="140" t="str">
        <f t="shared" si="153"/>
        <v/>
      </c>
      <c r="CB225" s="146" t="str">
        <f t="shared" si="167"/>
        <v/>
      </c>
      <c r="CC225" s="146" t="str">
        <f t="shared" si="168"/>
        <v/>
      </c>
      <c r="CD225" s="146" t="str">
        <f t="shared" si="169"/>
        <v/>
      </c>
      <c r="CE225" s="146" t="str">
        <f t="shared" si="170"/>
        <v/>
      </c>
      <c r="CF225" s="146" t="str">
        <f t="shared" si="171"/>
        <v/>
      </c>
      <c r="CG225" s="146" t="str">
        <f t="shared" si="154"/>
        <v/>
      </c>
      <c r="CH225" s="146" t="str">
        <f t="shared" si="155"/>
        <v/>
      </c>
      <c r="CI225" s="146" t="str">
        <f t="shared" si="156"/>
        <v/>
      </c>
      <c r="CL225" s="155"/>
      <c r="CQ225" s="140">
        <v>50</v>
      </c>
      <c r="DA225" t="str">
        <f t="shared" si="172"/>
        <v/>
      </c>
      <c r="DB225" t="str">
        <f t="shared" si="157"/>
        <v/>
      </c>
      <c r="DC225" t="str">
        <f t="shared" si="158"/>
        <v/>
      </c>
      <c r="DD225" t="str">
        <f t="shared" si="159"/>
        <v/>
      </c>
      <c r="DE225" t="str">
        <f t="shared" si="160"/>
        <v/>
      </c>
      <c r="DG225" t="str">
        <f t="shared" si="161"/>
        <v/>
      </c>
      <c r="DH225" s="140" t="str">
        <f t="shared" si="133"/>
        <v/>
      </c>
      <c r="DI225" t="str">
        <f t="shared" si="173"/>
        <v/>
      </c>
      <c r="DK225" t="str">
        <f t="shared" si="162"/>
        <v/>
      </c>
      <c r="DM225" s="158"/>
      <c r="DR225">
        <f t="shared" si="174"/>
        <v>0</v>
      </c>
      <c r="DS225" t="e">
        <f t="shared" si="163"/>
        <v>#NUM!</v>
      </c>
      <c r="DT225">
        <v>224</v>
      </c>
      <c r="DV225" s="151" t="str">
        <f>IF($DK225="","",IF(VLOOKUP($DK225,'CR AP'!D$17:J$33,6,0)="",VLOOKUP($DK225,'CR AP'!D$17:J$33,4,0),VLOOKUP($DK225,'CR AP'!D$17:J$33,6,0)))</f>
        <v/>
      </c>
      <c r="DW225" s="151" t="str">
        <f>IF($DK225="","",IF(VLOOKUP($DK225,'CR AP'!D$19:M$33,9,0)="",VLOOKUP($DK225,'CR AP'!D$19:M$33,8,0),VLOOKUP($DK225,'CR AP'!D$19:M$33,9,0)))</f>
        <v/>
      </c>
      <c r="DX225" s="151" t="str">
        <f>IF('CR AP'!I230="Agrar Basis",DW225,DV225)</f>
        <v/>
      </c>
      <c r="ED225" s="151"/>
    </row>
    <row r="226" spans="1:134" x14ac:dyDescent="0.2">
      <c r="A226" s="140">
        <f t="shared" si="164"/>
        <v>1</v>
      </c>
      <c r="B226" s="140">
        <f>SUM(A$2:A226)</f>
        <v>225</v>
      </c>
      <c r="C226" s="140">
        <f t="shared" si="175"/>
        <v>225</v>
      </c>
      <c r="D226" s="140">
        <f>'CR AP'!A378</f>
        <v>0</v>
      </c>
      <c r="E226" s="140">
        <f>'CR AP'!B378</f>
        <v>0</v>
      </c>
      <c r="F226" s="144">
        <f>'CR AP'!D378</f>
        <v>0</v>
      </c>
      <c r="G226" s="144">
        <f>'CR AP'!E378</f>
        <v>0</v>
      </c>
      <c r="H226" s="144">
        <f>'CR AP'!F378</f>
        <v>0</v>
      </c>
      <c r="I226" s="144">
        <f>'CR AP'!G378</f>
        <v>0</v>
      </c>
      <c r="J226" s="153">
        <f>'CR AP'!H378</f>
        <v>0</v>
      </c>
      <c r="K226" s="144">
        <f>'CR AP'!I378</f>
        <v>0</v>
      </c>
      <c r="L226" s="153">
        <f>'CR AP'!J378</f>
        <v>0</v>
      </c>
      <c r="M226" s="140">
        <f t="shared" si="165"/>
        <v>0</v>
      </c>
      <c r="N226" s="140">
        <f t="shared" si="166"/>
        <v>0</v>
      </c>
      <c r="O226" s="140" t="e">
        <f t="shared" si="150"/>
        <v>#N/A</v>
      </c>
      <c r="P226" s="140" t="e">
        <f t="shared" si="151"/>
        <v>#N/A</v>
      </c>
      <c r="Q226" s="153">
        <f>'CR AP'!J378</f>
        <v>0</v>
      </c>
      <c r="R226" s="140">
        <f>'CR AP'!L378</f>
        <v>0</v>
      </c>
      <c r="S226" s="140">
        <f>'CR AP'!M378</f>
        <v>0</v>
      </c>
      <c r="AA226" s="142">
        <v>957</v>
      </c>
      <c r="AB226" s="142" t="s">
        <v>1721</v>
      </c>
      <c r="AC226" s="154">
        <v>957</v>
      </c>
      <c r="AD226" s="140" t="s">
        <v>1722</v>
      </c>
      <c r="AF226" s="144" t="s">
        <v>1722</v>
      </c>
      <c r="AG226" s="140" t="s">
        <v>1723</v>
      </c>
      <c r="BA226" s="140">
        <f t="shared" si="152"/>
        <v>225</v>
      </c>
      <c r="BB226" s="140">
        <f t="shared" si="134"/>
        <v>0</v>
      </c>
      <c r="BC226" s="140">
        <f t="shared" si="135"/>
        <v>0</v>
      </c>
      <c r="BD226" s="140">
        <f t="shared" si="136"/>
        <v>0</v>
      </c>
      <c r="BE226" s="140">
        <f t="shared" si="137"/>
        <v>0</v>
      </c>
      <c r="BF226" s="144">
        <f t="shared" si="138"/>
        <v>0</v>
      </c>
      <c r="BG226" s="140">
        <f t="shared" si="139"/>
        <v>0</v>
      </c>
      <c r="BH226" s="140">
        <f t="shared" si="140"/>
        <v>0</v>
      </c>
      <c r="BI226" s="140">
        <f t="shared" si="141"/>
        <v>0</v>
      </c>
      <c r="BJ226" s="140">
        <f t="shared" si="142"/>
        <v>0</v>
      </c>
      <c r="BK226" s="140">
        <f t="shared" si="143"/>
        <v>0</v>
      </c>
      <c r="BL226" s="140">
        <f t="shared" si="144"/>
        <v>0</v>
      </c>
      <c r="BM226" s="140" t="e">
        <f t="shared" si="145"/>
        <v>#N/A</v>
      </c>
      <c r="BN226" s="140" t="e">
        <f t="shared" si="146"/>
        <v>#N/A</v>
      </c>
      <c r="BO226" s="140">
        <f t="shared" si="147"/>
        <v>0</v>
      </c>
      <c r="BP226" s="140">
        <f t="shared" si="148"/>
        <v>0</v>
      </c>
      <c r="BQ226" s="140">
        <f t="shared" si="149"/>
        <v>0</v>
      </c>
      <c r="CA226" s="140" t="str">
        <f t="shared" si="153"/>
        <v/>
      </c>
      <c r="CB226" s="146" t="str">
        <f t="shared" si="167"/>
        <v/>
      </c>
      <c r="CC226" s="146" t="str">
        <f t="shared" si="168"/>
        <v/>
      </c>
      <c r="CD226" s="146" t="str">
        <f t="shared" si="169"/>
        <v/>
      </c>
      <c r="CE226" s="146" t="str">
        <f t="shared" si="170"/>
        <v/>
      </c>
      <c r="CF226" s="146" t="str">
        <f t="shared" si="171"/>
        <v/>
      </c>
      <c r="CG226" s="146" t="str">
        <f t="shared" si="154"/>
        <v/>
      </c>
      <c r="CH226" s="146" t="str">
        <f t="shared" si="155"/>
        <v/>
      </c>
      <c r="CI226" s="146" t="str">
        <f t="shared" si="156"/>
        <v/>
      </c>
      <c r="CL226" s="155"/>
      <c r="CQ226" s="140">
        <v>49</v>
      </c>
      <c r="DA226" t="str">
        <f t="shared" si="172"/>
        <v/>
      </c>
      <c r="DB226" t="str">
        <f t="shared" si="157"/>
        <v/>
      </c>
      <c r="DC226" t="str">
        <f t="shared" si="158"/>
        <v/>
      </c>
      <c r="DD226" t="str">
        <f t="shared" si="159"/>
        <v/>
      </c>
      <c r="DE226" t="str">
        <f t="shared" si="160"/>
        <v/>
      </c>
      <c r="DG226" t="str">
        <f t="shared" si="161"/>
        <v/>
      </c>
      <c r="DH226" s="140" t="str">
        <f t="shared" si="133"/>
        <v/>
      </c>
      <c r="DI226" t="str">
        <f t="shared" si="173"/>
        <v/>
      </c>
      <c r="DK226" t="str">
        <f t="shared" si="162"/>
        <v/>
      </c>
      <c r="DM226" s="158"/>
      <c r="DR226">
        <f t="shared" si="174"/>
        <v>0</v>
      </c>
      <c r="DS226" t="e">
        <f t="shared" si="163"/>
        <v>#NUM!</v>
      </c>
      <c r="DT226">
        <v>225</v>
      </c>
      <c r="DV226" s="151" t="str">
        <f>IF($DK226="","",IF(VLOOKUP($DK226,'CR AP'!D$17:J$33,6,0)="",VLOOKUP($DK226,'CR AP'!D$17:J$33,4,0),VLOOKUP($DK226,'CR AP'!D$17:J$33,6,0)))</f>
        <v/>
      </c>
      <c r="DW226" s="151" t="str">
        <f>IF($DK226="","",IF(VLOOKUP($DK226,'CR AP'!D$19:M$33,9,0)="",VLOOKUP($DK226,'CR AP'!D$19:M$33,8,0),VLOOKUP($DK226,'CR AP'!D$19:M$33,9,0)))</f>
        <v/>
      </c>
      <c r="DX226" s="151" t="str">
        <f>IF('CR AP'!I231="Agrar Basis",DW226,DV226)</f>
        <v/>
      </c>
      <c r="ED226" s="151"/>
    </row>
    <row r="227" spans="1:134" x14ac:dyDescent="0.2">
      <c r="A227" s="140">
        <f t="shared" si="164"/>
        <v>1</v>
      </c>
      <c r="B227" s="140">
        <f>SUM(A$2:A227)</f>
        <v>226</v>
      </c>
      <c r="C227" s="140">
        <f t="shared" si="175"/>
        <v>226</v>
      </c>
      <c r="D227" s="140">
        <f>'CR AP'!A379</f>
        <v>0</v>
      </c>
      <c r="E227" s="140">
        <f>'CR AP'!B379</f>
        <v>0</v>
      </c>
      <c r="F227" s="144">
        <f>'CR AP'!D379</f>
        <v>0</v>
      </c>
      <c r="G227" s="144">
        <f>'CR AP'!E379</f>
        <v>0</v>
      </c>
      <c r="H227" s="144">
        <f>'CR AP'!F379</f>
        <v>0</v>
      </c>
      <c r="I227" s="144">
        <f>'CR AP'!G379</f>
        <v>0</v>
      </c>
      <c r="J227" s="153">
        <f>'CR AP'!H379</f>
        <v>0</v>
      </c>
      <c r="K227" s="144">
        <f>'CR AP'!I379</f>
        <v>0</v>
      </c>
      <c r="L227" s="153">
        <f>'CR AP'!J379</f>
        <v>0</v>
      </c>
      <c r="M227" s="140">
        <f t="shared" si="165"/>
        <v>0</v>
      </c>
      <c r="N227" s="140">
        <f t="shared" si="166"/>
        <v>0</v>
      </c>
      <c r="O227" s="140" t="e">
        <f t="shared" si="150"/>
        <v>#N/A</v>
      </c>
      <c r="P227" s="140" t="e">
        <f t="shared" si="151"/>
        <v>#N/A</v>
      </c>
      <c r="Q227" s="153">
        <f>'CR AP'!J379</f>
        <v>0</v>
      </c>
      <c r="R227" s="140">
        <f>'CR AP'!L379</f>
        <v>0</v>
      </c>
      <c r="S227" s="140">
        <f>'CR AP'!M379</f>
        <v>0</v>
      </c>
      <c r="AA227" s="142">
        <v>960</v>
      </c>
      <c r="AB227" s="142" t="s">
        <v>1724</v>
      </c>
      <c r="AC227" s="154">
        <v>960</v>
      </c>
      <c r="AD227" s="140" t="s">
        <v>1725</v>
      </c>
      <c r="AF227" s="144" t="s">
        <v>1725</v>
      </c>
      <c r="AG227" s="140" t="s">
        <v>1726</v>
      </c>
      <c r="BA227" s="140">
        <f t="shared" si="152"/>
        <v>226</v>
      </c>
      <c r="BB227" s="140">
        <f t="shared" si="134"/>
        <v>0</v>
      </c>
      <c r="BC227" s="140">
        <f t="shared" si="135"/>
        <v>0</v>
      </c>
      <c r="BD227" s="140">
        <f t="shared" si="136"/>
        <v>0</v>
      </c>
      <c r="BE227" s="140">
        <f t="shared" si="137"/>
        <v>0</v>
      </c>
      <c r="BF227" s="144">
        <f t="shared" si="138"/>
        <v>0</v>
      </c>
      <c r="BG227" s="140">
        <f t="shared" si="139"/>
        <v>0</v>
      </c>
      <c r="BH227" s="140">
        <f t="shared" si="140"/>
        <v>0</v>
      </c>
      <c r="BI227" s="140">
        <f t="shared" si="141"/>
        <v>0</v>
      </c>
      <c r="BJ227" s="140">
        <f t="shared" si="142"/>
        <v>0</v>
      </c>
      <c r="BK227" s="140">
        <f t="shared" si="143"/>
        <v>0</v>
      </c>
      <c r="BL227" s="140">
        <f t="shared" si="144"/>
        <v>0</v>
      </c>
      <c r="BM227" s="140" t="e">
        <f t="shared" si="145"/>
        <v>#N/A</v>
      </c>
      <c r="BN227" s="140" t="e">
        <f t="shared" si="146"/>
        <v>#N/A</v>
      </c>
      <c r="BO227" s="140">
        <f t="shared" si="147"/>
        <v>0</v>
      </c>
      <c r="BP227" s="140">
        <f t="shared" si="148"/>
        <v>0</v>
      </c>
      <c r="BQ227" s="140">
        <f t="shared" si="149"/>
        <v>0</v>
      </c>
      <c r="CA227" s="140" t="str">
        <f t="shared" si="153"/>
        <v/>
      </c>
      <c r="CB227" s="146" t="str">
        <f t="shared" si="167"/>
        <v/>
      </c>
      <c r="CC227" s="146" t="str">
        <f t="shared" si="168"/>
        <v/>
      </c>
      <c r="CD227" s="146" t="str">
        <f t="shared" si="169"/>
        <v/>
      </c>
      <c r="CE227" s="146" t="str">
        <f t="shared" si="170"/>
        <v/>
      </c>
      <c r="CF227" s="146" t="str">
        <f t="shared" si="171"/>
        <v/>
      </c>
      <c r="CG227" s="146" t="str">
        <f t="shared" si="154"/>
        <v/>
      </c>
      <c r="CH227" s="146" t="str">
        <f t="shared" si="155"/>
        <v/>
      </c>
      <c r="CI227" s="146" t="str">
        <f t="shared" si="156"/>
        <v/>
      </c>
      <c r="CL227" s="155"/>
      <c r="CQ227" s="140">
        <v>48</v>
      </c>
      <c r="DA227" t="str">
        <f t="shared" si="172"/>
        <v/>
      </c>
      <c r="DB227" t="str">
        <f t="shared" si="157"/>
        <v/>
      </c>
      <c r="DC227" t="str">
        <f t="shared" si="158"/>
        <v/>
      </c>
      <c r="DD227" t="str">
        <f t="shared" si="159"/>
        <v/>
      </c>
      <c r="DE227" t="str">
        <f t="shared" si="160"/>
        <v/>
      </c>
      <c r="DG227" t="str">
        <f t="shared" si="161"/>
        <v/>
      </c>
      <c r="DH227" s="140" t="str">
        <f t="shared" si="133"/>
        <v/>
      </c>
      <c r="DI227" t="str">
        <f t="shared" si="173"/>
        <v/>
      </c>
      <c r="DK227" t="str">
        <f t="shared" si="162"/>
        <v/>
      </c>
      <c r="DM227" s="158"/>
      <c r="DR227">
        <f t="shared" si="174"/>
        <v>0</v>
      </c>
      <c r="DS227" t="e">
        <f t="shared" si="163"/>
        <v>#NUM!</v>
      </c>
      <c r="DT227">
        <v>226</v>
      </c>
      <c r="DV227" s="151" t="str">
        <f>IF($DK227="","",IF(VLOOKUP($DK227,'CR AP'!D$17:J$33,6,0)="",VLOOKUP($DK227,'CR AP'!D$17:J$33,4,0),VLOOKUP($DK227,'CR AP'!D$17:J$33,6,0)))</f>
        <v/>
      </c>
      <c r="DW227" s="151" t="str">
        <f>IF($DK227="","",IF(VLOOKUP($DK227,'CR AP'!D$19:M$33,9,0)="",VLOOKUP($DK227,'CR AP'!D$19:M$33,8,0),VLOOKUP($DK227,'CR AP'!D$19:M$33,9,0)))</f>
        <v/>
      </c>
      <c r="DX227" s="151" t="str">
        <f>IF('CR AP'!I232="Agrar Basis",DW227,DV227)</f>
        <v/>
      </c>
      <c r="ED227" s="151"/>
    </row>
    <row r="228" spans="1:134" x14ac:dyDescent="0.2">
      <c r="A228" s="140">
        <f t="shared" si="164"/>
        <v>1</v>
      </c>
      <c r="B228" s="140">
        <f>SUM(A$2:A228)</f>
        <v>227</v>
      </c>
      <c r="C228" s="140">
        <f t="shared" si="175"/>
        <v>227</v>
      </c>
      <c r="D228" s="140">
        <f>'CR AP'!A380</f>
        <v>0</v>
      </c>
      <c r="E228" s="140">
        <f>'CR AP'!B380</f>
        <v>0</v>
      </c>
      <c r="F228" s="144">
        <f>'CR AP'!D380</f>
        <v>0</v>
      </c>
      <c r="G228" s="144">
        <f>'CR AP'!E380</f>
        <v>0</v>
      </c>
      <c r="H228" s="144">
        <f>'CR AP'!F380</f>
        <v>0</v>
      </c>
      <c r="I228" s="144">
        <f>'CR AP'!G380</f>
        <v>0</v>
      </c>
      <c r="J228" s="153">
        <f>'CR AP'!H380</f>
        <v>0</v>
      </c>
      <c r="K228" s="144">
        <f>'CR AP'!I380</f>
        <v>0</v>
      </c>
      <c r="L228" s="153">
        <f>'CR AP'!J380</f>
        <v>0</v>
      </c>
      <c r="M228" s="140">
        <f t="shared" si="165"/>
        <v>0</v>
      </c>
      <c r="N228" s="140">
        <f t="shared" si="166"/>
        <v>0</v>
      </c>
      <c r="O228" s="140" t="e">
        <f t="shared" si="150"/>
        <v>#N/A</v>
      </c>
      <c r="P228" s="140" t="e">
        <f t="shared" si="151"/>
        <v>#N/A</v>
      </c>
      <c r="Q228" s="153">
        <f>'CR AP'!J380</f>
        <v>0</v>
      </c>
      <c r="R228" s="140">
        <f>'CR AP'!L380</f>
        <v>0</v>
      </c>
      <c r="S228" s="140">
        <f>'CR AP'!M380</f>
        <v>0</v>
      </c>
      <c r="AA228" s="142">
        <v>961</v>
      </c>
      <c r="AB228" s="142" t="s">
        <v>1727</v>
      </c>
      <c r="AC228" s="154">
        <v>961</v>
      </c>
      <c r="AD228" s="140" t="s">
        <v>1728</v>
      </c>
      <c r="AF228" s="144" t="s">
        <v>1728</v>
      </c>
      <c r="AG228" s="140" t="s">
        <v>1637</v>
      </c>
      <c r="BA228" s="140">
        <f t="shared" si="152"/>
        <v>227</v>
      </c>
      <c r="BB228" s="140">
        <f t="shared" si="134"/>
        <v>0</v>
      </c>
      <c r="BC228" s="140">
        <f t="shared" si="135"/>
        <v>0</v>
      </c>
      <c r="BD228" s="140">
        <f t="shared" si="136"/>
        <v>0</v>
      </c>
      <c r="BE228" s="140">
        <f t="shared" si="137"/>
        <v>0</v>
      </c>
      <c r="BF228" s="144">
        <f t="shared" si="138"/>
        <v>0</v>
      </c>
      <c r="BG228" s="140">
        <f t="shared" si="139"/>
        <v>0</v>
      </c>
      <c r="BH228" s="140">
        <f t="shared" si="140"/>
        <v>0</v>
      </c>
      <c r="BI228" s="140">
        <f t="shared" si="141"/>
        <v>0</v>
      </c>
      <c r="BJ228" s="140">
        <f t="shared" si="142"/>
        <v>0</v>
      </c>
      <c r="BK228" s="140">
        <f t="shared" si="143"/>
        <v>0</v>
      </c>
      <c r="BL228" s="140">
        <f t="shared" si="144"/>
        <v>0</v>
      </c>
      <c r="BM228" s="140" t="e">
        <f t="shared" si="145"/>
        <v>#N/A</v>
      </c>
      <c r="BN228" s="140" t="e">
        <f t="shared" si="146"/>
        <v>#N/A</v>
      </c>
      <c r="BO228" s="140">
        <f t="shared" si="147"/>
        <v>0</v>
      </c>
      <c r="BP228" s="140">
        <f t="shared" si="148"/>
        <v>0</v>
      </c>
      <c r="BQ228" s="140">
        <f t="shared" si="149"/>
        <v>0</v>
      </c>
      <c r="CA228" s="140" t="str">
        <f t="shared" si="153"/>
        <v/>
      </c>
      <c r="CB228" s="146" t="str">
        <f t="shared" si="167"/>
        <v/>
      </c>
      <c r="CC228" s="146" t="str">
        <f t="shared" si="168"/>
        <v/>
      </c>
      <c r="CD228" s="146" t="str">
        <f t="shared" si="169"/>
        <v/>
      </c>
      <c r="CE228" s="146" t="str">
        <f t="shared" si="170"/>
        <v/>
      </c>
      <c r="CF228" s="146" t="str">
        <f t="shared" si="171"/>
        <v/>
      </c>
      <c r="CG228" s="146" t="str">
        <f t="shared" si="154"/>
        <v/>
      </c>
      <c r="CH228" s="146" t="str">
        <f t="shared" si="155"/>
        <v/>
      </c>
      <c r="CI228" s="146" t="str">
        <f t="shared" si="156"/>
        <v/>
      </c>
      <c r="CL228" s="155"/>
      <c r="CQ228" s="140">
        <v>47</v>
      </c>
      <c r="DA228" t="str">
        <f t="shared" si="172"/>
        <v/>
      </c>
      <c r="DB228" t="str">
        <f t="shared" si="157"/>
        <v/>
      </c>
      <c r="DC228" t="str">
        <f t="shared" si="158"/>
        <v/>
      </c>
      <c r="DD228" t="str">
        <f t="shared" si="159"/>
        <v/>
      </c>
      <c r="DE228" t="str">
        <f t="shared" si="160"/>
        <v/>
      </c>
      <c r="DG228" t="str">
        <f t="shared" si="161"/>
        <v/>
      </c>
      <c r="DH228" s="140" t="str">
        <f t="shared" si="133"/>
        <v/>
      </c>
      <c r="DI228" t="str">
        <f t="shared" si="173"/>
        <v/>
      </c>
      <c r="DK228" t="str">
        <f t="shared" si="162"/>
        <v/>
      </c>
      <c r="DM228" s="158"/>
      <c r="DR228">
        <f t="shared" si="174"/>
        <v>0</v>
      </c>
      <c r="DS228" t="e">
        <f t="shared" si="163"/>
        <v>#NUM!</v>
      </c>
      <c r="DT228">
        <v>227</v>
      </c>
      <c r="DV228" s="151" t="str">
        <f>IF($DK228="","",IF(VLOOKUP($DK228,'CR AP'!D$17:J$33,6,0)="",VLOOKUP($DK228,'CR AP'!D$17:J$33,4,0),VLOOKUP($DK228,'CR AP'!D$17:J$33,6,0)))</f>
        <v/>
      </c>
      <c r="DW228" s="151" t="str">
        <f>IF($DK228="","",IF(VLOOKUP($DK228,'CR AP'!D$19:M$33,9,0)="",VLOOKUP($DK228,'CR AP'!D$19:M$33,8,0),VLOOKUP($DK228,'CR AP'!D$19:M$33,9,0)))</f>
        <v/>
      </c>
      <c r="DX228" s="151" t="str">
        <f>IF('CR AP'!I233="Agrar Basis",DW228,DV228)</f>
        <v/>
      </c>
      <c r="ED228" s="151"/>
    </row>
    <row r="229" spans="1:134" x14ac:dyDescent="0.2">
      <c r="A229" s="140">
        <f t="shared" si="164"/>
        <v>1</v>
      </c>
      <c r="B229" s="140">
        <f>SUM(A$2:A229)</f>
        <v>228</v>
      </c>
      <c r="C229" s="140">
        <f t="shared" si="175"/>
        <v>228</v>
      </c>
      <c r="D229" s="140">
        <f>'CR AP'!A381</f>
        <v>0</v>
      </c>
      <c r="E229" s="140">
        <f>'CR AP'!B381</f>
        <v>0</v>
      </c>
      <c r="F229" s="144">
        <f>'CR AP'!D381</f>
        <v>0</v>
      </c>
      <c r="G229" s="144">
        <f>'CR AP'!E381</f>
        <v>0</v>
      </c>
      <c r="H229" s="144">
        <f>'CR AP'!F381</f>
        <v>0</v>
      </c>
      <c r="I229" s="144">
        <f>'CR AP'!G381</f>
        <v>0</v>
      </c>
      <c r="J229" s="153">
        <f>'CR AP'!H381</f>
        <v>0</v>
      </c>
      <c r="K229" s="144">
        <f>'CR AP'!I381</f>
        <v>0</v>
      </c>
      <c r="L229" s="153">
        <f>'CR AP'!J381</f>
        <v>0</v>
      </c>
      <c r="M229" s="140">
        <f t="shared" si="165"/>
        <v>0</v>
      </c>
      <c r="N229" s="140">
        <f t="shared" si="166"/>
        <v>0</v>
      </c>
      <c r="O229" s="140" t="e">
        <f t="shared" si="150"/>
        <v>#N/A</v>
      </c>
      <c r="P229" s="140" t="e">
        <f t="shared" si="151"/>
        <v>#N/A</v>
      </c>
      <c r="Q229" s="153">
        <f>'CR AP'!J381</f>
        <v>0</v>
      </c>
      <c r="R229" s="140">
        <f>'CR AP'!L381</f>
        <v>0</v>
      </c>
      <c r="S229" s="140">
        <f>'CR AP'!M381</f>
        <v>0</v>
      </c>
      <c r="AA229" s="142">
        <v>962</v>
      </c>
      <c r="AB229" s="142" t="s">
        <v>1729</v>
      </c>
      <c r="AC229" s="154">
        <v>962</v>
      </c>
      <c r="AD229" s="140" t="s">
        <v>1730</v>
      </c>
      <c r="AF229" s="144" t="s">
        <v>1730</v>
      </c>
      <c r="AG229" s="140" t="s">
        <v>1639</v>
      </c>
      <c r="BA229" s="140">
        <f t="shared" si="152"/>
        <v>228</v>
      </c>
      <c r="BB229" s="140">
        <f t="shared" si="134"/>
        <v>0</v>
      </c>
      <c r="BC229" s="140">
        <f t="shared" si="135"/>
        <v>0</v>
      </c>
      <c r="BD229" s="140">
        <f t="shared" si="136"/>
        <v>0</v>
      </c>
      <c r="BE229" s="140">
        <f t="shared" si="137"/>
        <v>0</v>
      </c>
      <c r="BF229" s="144">
        <f t="shared" si="138"/>
        <v>0</v>
      </c>
      <c r="BG229" s="140">
        <f t="shared" si="139"/>
        <v>0</v>
      </c>
      <c r="BH229" s="140">
        <f t="shared" si="140"/>
        <v>0</v>
      </c>
      <c r="BI229" s="140">
        <f t="shared" si="141"/>
        <v>0</v>
      </c>
      <c r="BJ229" s="140">
        <f t="shared" si="142"/>
        <v>0</v>
      </c>
      <c r="BK229" s="140">
        <f t="shared" si="143"/>
        <v>0</v>
      </c>
      <c r="BL229" s="140">
        <f t="shared" si="144"/>
        <v>0</v>
      </c>
      <c r="BM229" s="140" t="e">
        <f t="shared" si="145"/>
        <v>#N/A</v>
      </c>
      <c r="BN229" s="140" t="e">
        <f t="shared" si="146"/>
        <v>#N/A</v>
      </c>
      <c r="BO229" s="140">
        <f t="shared" si="147"/>
        <v>0</v>
      </c>
      <c r="BP229" s="140">
        <f t="shared" si="148"/>
        <v>0</v>
      </c>
      <c r="BQ229" s="140">
        <f t="shared" si="149"/>
        <v>0</v>
      </c>
      <c r="CA229" s="140" t="str">
        <f t="shared" si="153"/>
        <v/>
      </c>
      <c r="CB229" s="146" t="str">
        <f t="shared" si="167"/>
        <v/>
      </c>
      <c r="CC229" s="146" t="str">
        <f t="shared" si="168"/>
        <v/>
      </c>
      <c r="CD229" s="146" t="str">
        <f t="shared" si="169"/>
        <v/>
      </c>
      <c r="CE229" s="146" t="str">
        <f t="shared" si="170"/>
        <v/>
      </c>
      <c r="CF229" s="146" t="str">
        <f t="shared" si="171"/>
        <v/>
      </c>
      <c r="CG229" s="146" t="str">
        <f t="shared" si="154"/>
        <v/>
      </c>
      <c r="CH229" s="146" t="str">
        <f t="shared" si="155"/>
        <v/>
      </c>
      <c r="CI229" s="146" t="str">
        <f t="shared" si="156"/>
        <v/>
      </c>
      <c r="CL229" s="155"/>
      <c r="CQ229" s="140">
        <v>46</v>
      </c>
      <c r="DA229" t="str">
        <f t="shared" si="172"/>
        <v/>
      </c>
      <c r="DB229" t="str">
        <f t="shared" si="157"/>
        <v/>
      </c>
      <c r="DC229" t="str">
        <f t="shared" si="158"/>
        <v/>
      </c>
      <c r="DD229" t="str">
        <f t="shared" si="159"/>
        <v/>
      </c>
      <c r="DE229" t="str">
        <f t="shared" si="160"/>
        <v/>
      </c>
      <c r="DG229" t="str">
        <f t="shared" si="161"/>
        <v/>
      </c>
      <c r="DH229" s="140" t="str">
        <f t="shared" si="133"/>
        <v/>
      </c>
      <c r="DI229" t="str">
        <f t="shared" si="173"/>
        <v/>
      </c>
      <c r="DK229" t="str">
        <f t="shared" si="162"/>
        <v/>
      </c>
      <c r="DM229" s="158"/>
      <c r="DR229">
        <f t="shared" si="174"/>
        <v>0</v>
      </c>
      <c r="DS229" t="e">
        <f t="shared" si="163"/>
        <v>#NUM!</v>
      </c>
      <c r="DT229">
        <v>228</v>
      </c>
      <c r="DV229" s="151" t="str">
        <f>IF($DK229="","",IF(VLOOKUP($DK229,'CR AP'!D$17:J$33,6,0)="",VLOOKUP($DK229,'CR AP'!D$17:J$33,4,0),VLOOKUP($DK229,'CR AP'!D$17:J$33,6,0)))</f>
        <v/>
      </c>
      <c r="DW229" s="151" t="str">
        <f>IF($DK229="","",IF(VLOOKUP($DK229,'CR AP'!D$19:M$33,9,0)="",VLOOKUP($DK229,'CR AP'!D$19:M$33,8,0),VLOOKUP($DK229,'CR AP'!D$19:M$33,9,0)))</f>
        <v/>
      </c>
      <c r="DX229" s="151" t="str">
        <f>IF('CR AP'!I234="Agrar Basis",DW229,DV229)</f>
        <v/>
      </c>
      <c r="ED229" s="151"/>
    </row>
    <row r="230" spans="1:134" x14ac:dyDescent="0.2">
      <c r="A230" s="140">
        <f t="shared" si="164"/>
        <v>1</v>
      </c>
      <c r="B230" s="140">
        <f>SUM(A$2:A230)</f>
        <v>229</v>
      </c>
      <c r="C230" s="140">
        <f t="shared" si="175"/>
        <v>229</v>
      </c>
      <c r="D230" s="140">
        <f>'CR AP'!A382</f>
        <v>0</v>
      </c>
      <c r="E230" s="140">
        <f>'CR AP'!B382</f>
        <v>0</v>
      </c>
      <c r="F230" s="144">
        <f>'CR AP'!D382</f>
        <v>0</v>
      </c>
      <c r="G230" s="144">
        <f>'CR AP'!E382</f>
        <v>0</v>
      </c>
      <c r="H230" s="144">
        <f>'CR AP'!F382</f>
        <v>0</v>
      </c>
      <c r="I230" s="144">
        <f>'CR AP'!G382</f>
        <v>0</v>
      </c>
      <c r="J230" s="153">
        <f>'CR AP'!H382</f>
        <v>0</v>
      </c>
      <c r="K230" s="144">
        <f>'CR AP'!I382</f>
        <v>0</v>
      </c>
      <c r="L230" s="153">
        <f>'CR AP'!J382</f>
        <v>0</v>
      </c>
      <c r="M230" s="140">
        <f t="shared" si="165"/>
        <v>0</v>
      </c>
      <c r="N230" s="140">
        <f t="shared" si="166"/>
        <v>0</v>
      </c>
      <c r="O230" s="140" t="e">
        <f t="shared" si="150"/>
        <v>#N/A</v>
      </c>
      <c r="P230" s="140" t="e">
        <f t="shared" si="151"/>
        <v>#N/A</v>
      </c>
      <c r="Q230" s="153">
        <f>'CR AP'!J382</f>
        <v>0</v>
      </c>
      <c r="R230" s="140">
        <f>'CR AP'!L382</f>
        <v>0</v>
      </c>
      <c r="S230" s="140">
        <f>'CR AP'!M382</f>
        <v>0</v>
      </c>
      <c r="AA230" s="142">
        <v>965</v>
      </c>
      <c r="AB230" s="142" t="s">
        <v>1731</v>
      </c>
      <c r="AC230" s="154">
        <v>965</v>
      </c>
      <c r="AD230" s="140" t="s">
        <v>1732</v>
      </c>
      <c r="AF230" s="144" t="s">
        <v>1732</v>
      </c>
      <c r="AG230" s="140" t="s">
        <v>1641</v>
      </c>
      <c r="BA230" s="140">
        <f t="shared" si="152"/>
        <v>229</v>
      </c>
      <c r="BB230" s="140">
        <f t="shared" si="134"/>
        <v>0</v>
      </c>
      <c r="BC230" s="140">
        <f t="shared" si="135"/>
        <v>0</v>
      </c>
      <c r="BD230" s="140">
        <f t="shared" si="136"/>
        <v>0</v>
      </c>
      <c r="BE230" s="140">
        <f t="shared" si="137"/>
        <v>0</v>
      </c>
      <c r="BF230" s="144">
        <f t="shared" si="138"/>
        <v>0</v>
      </c>
      <c r="BG230" s="140">
        <f t="shared" si="139"/>
        <v>0</v>
      </c>
      <c r="BH230" s="140">
        <f t="shared" si="140"/>
        <v>0</v>
      </c>
      <c r="BI230" s="140">
        <f t="shared" si="141"/>
        <v>0</v>
      </c>
      <c r="BJ230" s="140">
        <f t="shared" si="142"/>
        <v>0</v>
      </c>
      <c r="BK230" s="140">
        <f t="shared" si="143"/>
        <v>0</v>
      </c>
      <c r="BL230" s="140">
        <f t="shared" si="144"/>
        <v>0</v>
      </c>
      <c r="BM230" s="140" t="e">
        <f t="shared" si="145"/>
        <v>#N/A</v>
      </c>
      <c r="BN230" s="140" t="e">
        <f t="shared" si="146"/>
        <v>#N/A</v>
      </c>
      <c r="BO230" s="140">
        <f t="shared" si="147"/>
        <v>0</v>
      </c>
      <c r="BP230" s="140">
        <f t="shared" si="148"/>
        <v>0</v>
      </c>
      <c r="BQ230" s="140">
        <f t="shared" si="149"/>
        <v>0</v>
      </c>
      <c r="CA230" s="140" t="str">
        <f t="shared" si="153"/>
        <v/>
      </c>
      <c r="CB230" s="146" t="str">
        <f t="shared" si="167"/>
        <v/>
      </c>
      <c r="CC230" s="146" t="str">
        <f t="shared" si="168"/>
        <v/>
      </c>
      <c r="CD230" s="146" t="str">
        <f t="shared" si="169"/>
        <v/>
      </c>
      <c r="CE230" s="146" t="str">
        <f t="shared" si="170"/>
        <v/>
      </c>
      <c r="CF230" s="146" t="str">
        <f t="shared" si="171"/>
        <v/>
      </c>
      <c r="CG230" s="146" t="str">
        <f t="shared" si="154"/>
        <v/>
      </c>
      <c r="CH230" s="146" t="str">
        <f t="shared" si="155"/>
        <v/>
      </c>
      <c r="CI230" s="146" t="str">
        <f t="shared" si="156"/>
        <v/>
      </c>
      <c r="CL230" s="155"/>
      <c r="CQ230" s="140">
        <v>45</v>
      </c>
      <c r="DA230" t="str">
        <f t="shared" si="172"/>
        <v/>
      </c>
      <c r="DB230" t="str">
        <f t="shared" si="157"/>
        <v/>
      </c>
      <c r="DC230" t="str">
        <f t="shared" si="158"/>
        <v/>
      </c>
      <c r="DD230" t="str">
        <f t="shared" si="159"/>
        <v/>
      </c>
      <c r="DE230" t="str">
        <f t="shared" si="160"/>
        <v/>
      </c>
      <c r="DG230" t="str">
        <f t="shared" si="161"/>
        <v/>
      </c>
      <c r="DH230" s="140" t="str">
        <f t="shared" si="133"/>
        <v/>
      </c>
      <c r="DI230" t="str">
        <f t="shared" si="173"/>
        <v/>
      </c>
      <c r="DK230" t="str">
        <f t="shared" si="162"/>
        <v/>
      </c>
      <c r="DM230" s="158"/>
      <c r="DR230">
        <f t="shared" si="174"/>
        <v>0</v>
      </c>
      <c r="DS230" t="e">
        <f t="shared" si="163"/>
        <v>#NUM!</v>
      </c>
      <c r="DT230">
        <v>229</v>
      </c>
      <c r="DV230" s="151" t="str">
        <f>IF($DK230="","",IF(VLOOKUP($DK230,'CR AP'!D$17:J$33,6,0)="",VLOOKUP($DK230,'CR AP'!D$17:J$33,4,0),VLOOKUP($DK230,'CR AP'!D$17:J$33,6,0)))</f>
        <v/>
      </c>
      <c r="DW230" s="151" t="str">
        <f>IF($DK230="","",IF(VLOOKUP($DK230,'CR AP'!D$19:M$33,9,0)="",VLOOKUP($DK230,'CR AP'!D$19:M$33,8,0),VLOOKUP($DK230,'CR AP'!D$19:M$33,9,0)))</f>
        <v/>
      </c>
      <c r="DX230" s="151" t="str">
        <f>IF('CR AP'!I235="Agrar Basis",DW230,DV230)</f>
        <v/>
      </c>
      <c r="ED230" s="151"/>
    </row>
    <row r="231" spans="1:134" x14ac:dyDescent="0.2">
      <c r="A231" s="140">
        <f t="shared" si="164"/>
        <v>1</v>
      </c>
      <c r="B231" s="140">
        <f>SUM(A$2:A231)</f>
        <v>230</v>
      </c>
      <c r="C231" s="140">
        <f t="shared" si="175"/>
        <v>230</v>
      </c>
      <c r="D231" s="140">
        <f>'CR AP'!A383</f>
        <v>0</v>
      </c>
      <c r="E231" s="140">
        <f>'CR AP'!B383</f>
        <v>0</v>
      </c>
      <c r="F231" s="144">
        <f>'CR AP'!D383</f>
        <v>0</v>
      </c>
      <c r="G231" s="144">
        <f>'CR AP'!E383</f>
        <v>0</v>
      </c>
      <c r="H231" s="144">
        <f>'CR AP'!F383</f>
        <v>0</v>
      </c>
      <c r="I231" s="144">
        <f>'CR AP'!G383</f>
        <v>0</v>
      </c>
      <c r="J231" s="153">
        <f>'CR AP'!H383</f>
        <v>0</v>
      </c>
      <c r="K231" s="144">
        <f>'CR AP'!I383</f>
        <v>0</v>
      </c>
      <c r="L231" s="153">
        <f>'CR AP'!J383</f>
        <v>0</v>
      </c>
      <c r="M231" s="140">
        <f t="shared" si="165"/>
        <v>0</v>
      </c>
      <c r="N231" s="140">
        <f t="shared" si="166"/>
        <v>0</v>
      </c>
      <c r="O231" s="140" t="e">
        <f t="shared" si="150"/>
        <v>#N/A</v>
      </c>
      <c r="P231" s="140" t="e">
        <f t="shared" si="151"/>
        <v>#N/A</v>
      </c>
      <c r="Q231" s="153">
        <f>'CR AP'!J383</f>
        <v>0</v>
      </c>
      <c r="R231" s="140">
        <f>'CR AP'!L383</f>
        <v>0</v>
      </c>
      <c r="S231" s="140">
        <f>'CR AP'!M383</f>
        <v>0</v>
      </c>
      <c r="AA231" s="142">
        <v>967</v>
      </c>
      <c r="AB231" s="142" t="s">
        <v>1733</v>
      </c>
      <c r="AC231" s="154">
        <v>967</v>
      </c>
      <c r="AD231" s="140" t="s">
        <v>1734</v>
      </c>
      <c r="AF231" s="144" t="s">
        <v>1734</v>
      </c>
      <c r="AG231" s="140" t="s">
        <v>1643</v>
      </c>
      <c r="BA231" s="140">
        <f t="shared" si="152"/>
        <v>230</v>
      </c>
      <c r="BB231" s="140">
        <f t="shared" si="134"/>
        <v>0</v>
      </c>
      <c r="BC231" s="140">
        <f t="shared" si="135"/>
        <v>0</v>
      </c>
      <c r="BD231" s="140">
        <f t="shared" si="136"/>
        <v>0</v>
      </c>
      <c r="BE231" s="140">
        <f t="shared" si="137"/>
        <v>0</v>
      </c>
      <c r="BF231" s="144">
        <f t="shared" si="138"/>
        <v>0</v>
      </c>
      <c r="BG231" s="140">
        <f t="shared" si="139"/>
        <v>0</v>
      </c>
      <c r="BH231" s="140">
        <f t="shared" si="140"/>
        <v>0</v>
      </c>
      <c r="BI231" s="140">
        <f t="shared" si="141"/>
        <v>0</v>
      </c>
      <c r="BJ231" s="140">
        <f t="shared" si="142"/>
        <v>0</v>
      </c>
      <c r="BK231" s="140">
        <f t="shared" si="143"/>
        <v>0</v>
      </c>
      <c r="BL231" s="140">
        <f t="shared" si="144"/>
        <v>0</v>
      </c>
      <c r="BM231" s="140" t="e">
        <f t="shared" si="145"/>
        <v>#N/A</v>
      </c>
      <c r="BN231" s="140" t="e">
        <f t="shared" si="146"/>
        <v>#N/A</v>
      </c>
      <c r="BO231" s="140">
        <f t="shared" si="147"/>
        <v>0</v>
      </c>
      <c r="BP231" s="140">
        <f t="shared" si="148"/>
        <v>0</v>
      </c>
      <c r="BQ231" s="140">
        <f t="shared" si="149"/>
        <v>0</v>
      </c>
      <c r="CA231" s="140" t="str">
        <f t="shared" si="153"/>
        <v/>
      </c>
      <c r="CB231" s="146" t="str">
        <f t="shared" si="167"/>
        <v/>
      </c>
      <c r="CC231" s="146" t="str">
        <f t="shared" si="168"/>
        <v/>
      </c>
      <c r="CD231" s="146" t="str">
        <f t="shared" si="169"/>
        <v/>
      </c>
      <c r="CE231" s="146" t="str">
        <f t="shared" si="170"/>
        <v/>
      </c>
      <c r="CF231" s="146" t="str">
        <f t="shared" si="171"/>
        <v/>
      </c>
      <c r="CG231" s="146" t="str">
        <f t="shared" si="154"/>
        <v/>
      </c>
      <c r="CH231" s="146" t="str">
        <f t="shared" si="155"/>
        <v/>
      </c>
      <c r="CI231" s="146" t="str">
        <f t="shared" si="156"/>
        <v/>
      </c>
      <c r="CL231" s="155"/>
      <c r="CQ231" s="140">
        <v>44</v>
      </c>
      <c r="DA231" t="str">
        <f t="shared" si="172"/>
        <v/>
      </c>
      <c r="DB231" t="str">
        <f t="shared" si="157"/>
        <v/>
      </c>
      <c r="DC231" t="str">
        <f t="shared" si="158"/>
        <v/>
      </c>
      <c r="DD231" t="str">
        <f t="shared" si="159"/>
        <v/>
      </c>
      <c r="DE231" t="str">
        <f t="shared" si="160"/>
        <v/>
      </c>
      <c r="DG231" t="str">
        <f t="shared" si="161"/>
        <v/>
      </c>
      <c r="DH231" s="140" t="str">
        <f t="shared" si="133"/>
        <v/>
      </c>
      <c r="DI231" t="str">
        <f t="shared" si="173"/>
        <v/>
      </c>
      <c r="DK231" t="str">
        <f t="shared" si="162"/>
        <v/>
      </c>
      <c r="DM231" s="158"/>
      <c r="DR231">
        <f t="shared" si="174"/>
        <v>0</v>
      </c>
      <c r="DS231" t="e">
        <f t="shared" si="163"/>
        <v>#NUM!</v>
      </c>
      <c r="DT231">
        <v>230</v>
      </c>
      <c r="DV231" s="151" t="str">
        <f>IF($DK231="","",IF(VLOOKUP($DK231,'CR AP'!D$17:J$33,6,0)="",VLOOKUP($DK231,'CR AP'!D$17:J$33,4,0),VLOOKUP($DK231,'CR AP'!D$17:J$33,6,0)))</f>
        <v/>
      </c>
      <c r="DW231" s="151" t="str">
        <f>IF($DK231="","",IF(VLOOKUP($DK231,'CR AP'!D$19:M$33,9,0)="",VLOOKUP($DK231,'CR AP'!D$19:M$33,8,0),VLOOKUP($DK231,'CR AP'!D$19:M$33,9,0)))</f>
        <v/>
      </c>
      <c r="DX231" s="151" t="str">
        <f>IF('CR AP'!I236="Agrar Basis",DW231,DV231)</f>
        <v/>
      </c>
      <c r="ED231" s="151"/>
    </row>
    <row r="232" spans="1:134" x14ac:dyDescent="0.2">
      <c r="A232" s="140">
        <f t="shared" si="164"/>
        <v>1</v>
      </c>
      <c r="B232" s="140">
        <f>SUM(A$2:A232)</f>
        <v>231</v>
      </c>
      <c r="C232" s="140">
        <f t="shared" si="175"/>
        <v>231</v>
      </c>
      <c r="D232" s="140">
        <f>'CR AP'!A384</f>
        <v>0</v>
      </c>
      <c r="E232" s="140">
        <f>'CR AP'!B384</f>
        <v>0</v>
      </c>
      <c r="F232" s="144">
        <f>'CR AP'!D384</f>
        <v>0</v>
      </c>
      <c r="G232" s="144">
        <f>'CR AP'!E384</f>
        <v>0</v>
      </c>
      <c r="H232" s="144">
        <f>'CR AP'!F384</f>
        <v>0</v>
      </c>
      <c r="I232" s="144">
        <f>'CR AP'!G384</f>
        <v>0</v>
      </c>
      <c r="J232" s="153">
        <f>'CR AP'!H384</f>
        <v>0</v>
      </c>
      <c r="K232" s="144">
        <f>'CR AP'!I384</f>
        <v>0</v>
      </c>
      <c r="L232" s="153">
        <f>'CR AP'!J384</f>
        <v>0</v>
      </c>
      <c r="M232" s="140">
        <f t="shared" si="165"/>
        <v>0</v>
      </c>
      <c r="N232" s="140">
        <f t="shared" si="166"/>
        <v>0</v>
      </c>
      <c r="O232" s="140" t="e">
        <f t="shared" si="150"/>
        <v>#N/A</v>
      </c>
      <c r="P232" s="140" t="e">
        <f t="shared" si="151"/>
        <v>#N/A</v>
      </c>
      <c r="Q232" s="153">
        <f>'CR AP'!J384</f>
        <v>0</v>
      </c>
      <c r="R232" s="140">
        <f>'CR AP'!L384</f>
        <v>0</v>
      </c>
      <c r="S232" s="140">
        <f>'CR AP'!M384</f>
        <v>0</v>
      </c>
      <c r="AA232" s="142">
        <v>990</v>
      </c>
      <c r="AB232" s="142" t="s">
        <v>1735</v>
      </c>
      <c r="AC232" s="154">
        <v>990</v>
      </c>
      <c r="AD232" s="140" t="s">
        <v>1736</v>
      </c>
      <c r="AF232" s="144" t="s">
        <v>1736</v>
      </c>
      <c r="AG232" s="140" t="s">
        <v>1737</v>
      </c>
      <c r="BA232" s="140">
        <f t="shared" si="152"/>
        <v>231</v>
      </c>
      <c r="BB232" s="140">
        <f t="shared" si="134"/>
        <v>0</v>
      </c>
      <c r="BC232" s="140">
        <f t="shared" si="135"/>
        <v>0</v>
      </c>
      <c r="BD232" s="140">
        <f t="shared" si="136"/>
        <v>0</v>
      </c>
      <c r="BE232" s="140">
        <f t="shared" si="137"/>
        <v>0</v>
      </c>
      <c r="BF232" s="144">
        <f t="shared" si="138"/>
        <v>0</v>
      </c>
      <c r="BG232" s="140">
        <f t="shared" si="139"/>
        <v>0</v>
      </c>
      <c r="BH232" s="140">
        <f t="shared" si="140"/>
        <v>0</v>
      </c>
      <c r="BI232" s="140">
        <f t="shared" si="141"/>
        <v>0</v>
      </c>
      <c r="BJ232" s="140">
        <f t="shared" si="142"/>
        <v>0</v>
      </c>
      <c r="BK232" s="140">
        <f t="shared" si="143"/>
        <v>0</v>
      </c>
      <c r="BL232" s="140">
        <f t="shared" si="144"/>
        <v>0</v>
      </c>
      <c r="BM232" s="140" t="e">
        <f t="shared" si="145"/>
        <v>#N/A</v>
      </c>
      <c r="BN232" s="140" t="e">
        <f t="shared" si="146"/>
        <v>#N/A</v>
      </c>
      <c r="BO232" s="140">
        <f t="shared" si="147"/>
        <v>0</v>
      </c>
      <c r="BP232" s="140">
        <f t="shared" si="148"/>
        <v>0</v>
      </c>
      <c r="BQ232" s="140">
        <f t="shared" si="149"/>
        <v>0</v>
      </c>
      <c r="CA232" s="140" t="str">
        <f t="shared" si="153"/>
        <v/>
      </c>
      <c r="CB232" s="146" t="str">
        <f t="shared" si="167"/>
        <v/>
      </c>
      <c r="CC232" s="146" t="str">
        <f t="shared" si="168"/>
        <v/>
      </c>
      <c r="CD232" s="146" t="str">
        <f t="shared" si="169"/>
        <v/>
      </c>
      <c r="CE232" s="146" t="str">
        <f t="shared" si="170"/>
        <v/>
      </c>
      <c r="CF232" s="146" t="str">
        <f t="shared" si="171"/>
        <v/>
      </c>
      <c r="CG232" s="146" t="str">
        <f t="shared" si="154"/>
        <v/>
      </c>
      <c r="CH232" s="146" t="str">
        <f t="shared" si="155"/>
        <v/>
      </c>
      <c r="CI232" s="146" t="str">
        <f t="shared" si="156"/>
        <v/>
      </c>
      <c r="CL232" s="155"/>
      <c r="CQ232" s="140">
        <v>43</v>
      </c>
      <c r="DA232" t="str">
        <f t="shared" si="172"/>
        <v/>
      </c>
      <c r="DB232" t="str">
        <f t="shared" si="157"/>
        <v/>
      </c>
      <c r="DC232" t="str">
        <f t="shared" si="158"/>
        <v/>
      </c>
      <c r="DD232" t="str">
        <f t="shared" si="159"/>
        <v/>
      </c>
      <c r="DE232" t="str">
        <f t="shared" si="160"/>
        <v/>
      </c>
      <c r="DG232" t="str">
        <f t="shared" si="161"/>
        <v/>
      </c>
      <c r="DH232" s="140" t="str">
        <f t="shared" si="133"/>
        <v/>
      </c>
      <c r="DI232" t="str">
        <f t="shared" si="173"/>
        <v/>
      </c>
      <c r="DK232" t="str">
        <f t="shared" si="162"/>
        <v/>
      </c>
      <c r="DM232" s="158"/>
      <c r="DR232">
        <f t="shared" si="174"/>
        <v>0</v>
      </c>
      <c r="DS232" t="e">
        <f t="shared" si="163"/>
        <v>#NUM!</v>
      </c>
      <c r="DT232">
        <v>231</v>
      </c>
      <c r="DV232" s="151" t="str">
        <f>IF($DK232="","",IF(VLOOKUP($DK232,'CR AP'!D$17:J$33,6,0)="",VLOOKUP($DK232,'CR AP'!D$17:J$33,4,0),VLOOKUP($DK232,'CR AP'!D$17:J$33,6,0)))</f>
        <v/>
      </c>
      <c r="DW232" s="151" t="str">
        <f>IF($DK232="","",IF(VLOOKUP($DK232,'CR AP'!D$19:M$33,9,0)="",VLOOKUP($DK232,'CR AP'!D$19:M$33,8,0),VLOOKUP($DK232,'CR AP'!D$19:M$33,9,0)))</f>
        <v/>
      </c>
      <c r="DX232" s="151" t="str">
        <f>IF('CR AP'!I237="Agrar Basis",DW232,DV232)</f>
        <v/>
      </c>
      <c r="ED232" s="151"/>
    </row>
    <row r="233" spans="1:134" x14ac:dyDescent="0.2">
      <c r="A233" s="140">
        <f t="shared" si="164"/>
        <v>1</v>
      </c>
      <c r="B233" s="140">
        <f>SUM(A$2:A233)</f>
        <v>232</v>
      </c>
      <c r="C233" s="140">
        <f t="shared" si="175"/>
        <v>232</v>
      </c>
      <c r="D233" s="140">
        <f>'CR AP'!A385</f>
        <v>0</v>
      </c>
      <c r="E233" s="140">
        <f>'CR AP'!B385</f>
        <v>0</v>
      </c>
      <c r="F233" s="144">
        <f>'CR AP'!D385</f>
        <v>0</v>
      </c>
      <c r="G233" s="144">
        <f>'CR AP'!E385</f>
        <v>0</v>
      </c>
      <c r="H233" s="144">
        <f>'CR AP'!F385</f>
        <v>0</v>
      </c>
      <c r="I233" s="144">
        <f>'CR AP'!G385</f>
        <v>0</v>
      </c>
      <c r="J233" s="153">
        <f>'CR AP'!H385</f>
        <v>0</v>
      </c>
      <c r="K233" s="144">
        <f>'CR AP'!I385</f>
        <v>0</v>
      </c>
      <c r="L233" s="153">
        <f>'CR AP'!J385</f>
        <v>0</v>
      </c>
      <c r="M233" s="140">
        <f t="shared" si="165"/>
        <v>0</v>
      </c>
      <c r="N233" s="140">
        <f t="shared" si="166"/>
        <v>0</v>
      </c>
      <c r="O233" s="140" t="e">
        <f t="shared" si="150"/>
        <v>#N/A</v>
      </c>
      <c r="P233" s="140" t="e">
        <f t="shared" si="151"/>
        <v>#N/A</v>
      </c>
      <c r="Q233" s="153">
        <f>'CR AP'!J385</f>
        <v>0</v>
      </c>
      <c r="R233" s="140">
        <f>'CR AP'!L385</f>
        <v>0</v>
      </c>
      <c r="S233" s="140">
        <f>'CR AP'!M385</f>
        <v>0</v>
      </c>
      <c r="AA233" s="142">
        <v>991</v>
      </c>
      <c r="AB233" s="142" t="s">
        <v>1738</v>
      </c>
      <c r="AC233" s="154">
        <v>991</v>
      </c>
      <c r="AD233" s="140" t="s">
        <v>1739</v>
      </c>
      <c r="AF233" s="144" t="s">
        <v>1739</v>
      </c>
      <c r="AG233" s="140" t="s">
        <v>1740</v>
      </c>
      <c r="BA233" s="140">
        <f t="shared" si="152"/>
        <v>232</v>
      </c>
      <c r="BB233" s="140">
        <f t="shared" si="134"/>
        <v>0</v>
      </c>
      <c r="BC233" s="140">
        <f t="shared" si="135"/>
        <v>0</v>
      </c>
      <c r="BD233" s="140">
        <f t="shared" si="136"/>
        <v>0</v>
      </c>
      <c r="BE233" s="140">
        <f t="shared" si="137"/>
        <v>0</v>
      </c>
      <c r="BF233" s="144">
        <f t="shared" si="138"/>
        <v>0</v>
      </c>
      <c r="BG233" s="140">
        <f t="shared" si="139"/>
        <v>0</v>
      </c>
      <c r="BH233" s="140">
        <f t="shared" si="140"/>
        <v>0</v>
      </c>
      <c r="BI233" s="140">
        <f t="shared" si="141"/>
        <v>0</v>
      </c>
      <c r="BJ233" s="140">
        <f t="shared" si="142"/>
        <v>0</v>
      </c>
      <c r="BK233" s="140">
        <f t="shared" si="143"/>
        <v>0</v>
      </c>
      <c r="BL233" s="140">
        <f t="shared" si="144"/>
        <v>0</v>
      </c>
      <c r="BM233" s="140" t="e">
        <f t="shared" si="145"/>
        <v>#N/A</v>
      </c>
      <c r="BN233" s="140" t="e">
        <f t="shared" si="146"/>
        <v>#N/A</v>
      </c>
      <c r="BO233" s="140">
        <f t="shared" si="147"/>
        <v>0</v>
      </c>
      <c r="BP233" s="140">
        <f t="shared" si="148"/>
        <v>0</v>
      </c>
      <c r="BQ233" s="140">
        <f t="shared" si="149"/>
        <v>0</v>
      </c>
      <c r="CA233" s="140" t="str">
        <f t="shared" si="153"/>
        <v/>
      </c>
      <c r="CB233" s="146" t="str">
        <f t="shared" si="167"/>
        <v/>
      </c>
      <c r="CC233" s="146" t="str">
        <f t="shared" si="168"/>
        <v/>
      </c>
      <c r="CD233" s="146" t="str">
        <f t="shared" si="169"/>
        <v/>
      </c>
      <c r="CE233" s="146" t="str">
        <f t="shared" si="170"/>
        <v/>
      </c>
      <c r="CF233" s="146" t="str">
        <f t="shared" si="171"/>
        <v/>
      </c>
      <c r="CG233" s="146" t="str">
        <f t="shared" si="154"/>
        <v/>
      </c>
      <c r="CH233" s="146" t="str">
        <f t="shared" si="155"/>
        <v/>
      </c>
      <c r="CI233" s="146" t="str">
        <f t="shared" si="156"/>
        <v/>
      </c>
      <c r="CL233" s="155"/>
      <c r="CQ233" s="140">
        <v>42</v>
      </c>
      <c r="DA233" t="str">
        <f t="shared" si="172"/>
        <v/>
      </c>
      <c r="DB233" t="str">
        <f t="shared" si="157"/>
        <v/>
      </c>
      <c r="DC233" t="str">
        <f t="shared" si="158"/>
        <v/>
      </c>
      <c r="DD233" t="str">
        <f t="shared" si="159"/>
        <v/>
      </c>
      <c r="DE233" t="str">
        <f t="shared" si="160"/>
        <v/>
      </c>
      <c r="DG233" t="str">
        <f t="shared" si="161"/>
        <v/>
      </c>
      <c r="DH233" s="140" t="str">
        <f t="shared" si="133"/>
        <v/>
      </c>
      <c r="DI233" t="str">
        <f t="shared" si="173"/>
        <v/>
      </c>
      <c r="DK233" t="str">
        <f t="shared" si="162"/>
        <v/>
      </c>
      <c r="DM233" s="158"/>
      <c r="DR233">
        <f t="shared" si="174"/>
        <v>0</v>
      </c>
      <c r="DS233" t="e">
        <f t="shared" si="163"/>
        <v>#NUM!</v>
      </c>
      <c r="DT233">
        <v>232</v>
      </c>
      <c r="DV233" s="151" t="str">
        <f>IF($DK233="","",IF(VLOOKUP($DK233,'CR AP'!D$17:J$33,6,0)="",VLOOKUP($DK233,'CR AP'!D$17:J$33,4,0),VLOOKUP($DK233,'CR AP'!D$17:J$33,6,0)))</f>
        <v/>
      </c>
      <c r="DW233" s="151" t="str">
        <f>IF($DK233="","",IF(VLOOKUP($DK233,'CR AP'!D$19:M$33,9,0)="",VLOOKUP($DK233,'CR AP'!D$19:M$33,8,0),VLOOKUP($DK233,'CR AP'!D$19:M$33,9,0)))</f>
        <v/>
      </c>
      <c r="DX233" s="151" t="str">
        <f>IF('CR AP'!I238="Agrar Basis",DW233,DV233)</f>
        <v/>
      </c>
      <c r="ED233" s="151"/>
    </row>
    <row r="234" spans="1:134" x14ac:dyDescent="0.2">
      <c r="A234" s="140">
        <f t="shared" si="164"/>
        <v>1</v>
      </c>
      <c r="B234" s="140">
        <f>SUM(A$2:A234)</f>
        <v>233</v>
      </c>
      <c r="C234" s="140">
        <f t="shared" si="175"/>
        <v>233</v>
      </c>
      <c r="D234" s="140">
        <f>'CR AP'!A386</f>
        <v>0</v>
      </c>
      <c r="E234" s="140">
        <f>'CR AP'!B386</f>
        <v>0</v>
      </c>
      <c r="F234" s="144">
        <f>'CR AP'!D386</f>
        <v>0</v>
      </c>
      <c r="G234" s="144">
        <f>'CR AP'!E386</f>
        <v>0</v>
      </c>
      <c r="H234" s="144">
        <f>'CR AP'!F386</f>
        <v>0</v>
      </c>
      <c r="I234" s="144">
        <f>'CR AP'!G386</f>
        <v>0</v>
      </c>
      <c r="J234" s="153">
        <f>'CR AP'!H386</f>
        <v>0</v>
      </c>
      <c r="K234" s="144">
        <f>'CR AP'!I386</f>
        <v>0</v>
      </c>
      <c r="L234" s="153">
        <f>'CR AP'!J386</f>
        <v>0</v>
      </c>
      <c r="M234" s="140">
        <f t="shared" si="165"/>
        <v>0</v>
      </c>
      <c r="N234" s="140">
        <f t="shared" si="166"/>
        <v>0</v>
      </c>
      <c r="O234" s="140" t="e">
        <f t="shared" si="150"/>
        <v>#N/A</v>
      </c>
      <c r="P234" s="140" t="e">
        <f t="shared" si="151"/>
        <v>#N/A</v>
      </c>
      <c r="Q234" s="153">
        <f>'CR AP'!J386</f>
        <v>0</v>
      </c>
      <c r="R234" s="140">
        <f>'CR AP'!L386</f>
        <v>0</v>
      </c>
      <c r="S234" s="140">
        <f>'CR AP'!M386</f>
        <v>0</v>
      </c>
      <c r="AA234" s="142">
        <v>992</v>
      </c>
      <c r="AB234" s="142" t="s">
        <v>1741</v>
      </c>
      <c r="AC234" s="154">
        <v>992</v>
      </c>
      <c r="AD234" s="140" t="s">
        <v>1742</v>
      </c>
      <c r="AF234" s="144" t="s">
        <v>1742</v>
      </c>
      <c r="AG234" s="140" t="s">
        <v>1743</v>
      </c>
      <c r="BA234" s="140">
        <f t="shared" si="152"/>
        <v>233</v>
      </c>
      <c r="BB234" s="140">
        <f t="shared" si="134"/>
        <v>0</v>
      </c>
      <c r="BC234" s="140">
        <f t="shared" si="135"/>
        <v>0</v>
      </c>
      <c r="BD234" s="140">
        <f t="shared" si="136"/>
        <v>0</v>
      </c>
      <c r="BE234" s="140">
        <f t="shared" si="137"/>
        <v>0</v>
      </c>
      <c r="BF234" s="144">
        <f t="shared" si="138"/>
        <v>0</v>
      </c>
      <c r="BG234" s="140">
        <f t="shared" si="139"/>
        <v>0</v>
      </c>
      <c r="BH234" s="140">
        <f t="shared" si="140"/>
        <v>0</v>
      </c>
      <c r="BI234" s="140">
        <f t="shared" si="141"/>
        <v>0</v>
      </c>
      <c r="BJ234" s="140">
        <f t="shared" si="142"/>
        <v>0</v>
      </c>
      <c r="BK234" s="140">
        <f t="shared" si="143"/>
        <v>0</v>
      </c>
      <c r="BL234" s="140">
        <f t="shared" si="144"/>
        <v>0</v>
      </c>
      <c r="BM234" s="140" t="e">
        <f t="shared" si="145"/>
        <v>#N/A</v>
      </c>
      <c r="BN234" s="140" t="e">
        <f t="shared" si="146"/>
        <v>#N/A</v>
      </c>
      <c r="BO234" s="140">
        <f t="shared" si="147"/>
        <v>0</v>
      </c>
      <c r="BP234" s="140">
        <f t="shared" si="148"/>
        <v>0</v>
      </c>
      <c r="BQ234" s="140">
        <f t="shared" si="149"/>
        <v>0</v>
      </c>
      <c r="CA234" s="140" t="str">
        <f t="shared" si="153"/>
        <v/>
      </c>
      <c r="CB234" s="146" t="str">
        <f t="shared" si="167"/>
        <v/>
      </c>
      <c r="CC234" s="146" t="str">
        <f t="shared" si="168"/>
        <v/>
      </c>
      <c r="CD234" s="146" t="str">
        <f t="shared" si="169"/>
        <v/>
      </c>
      <c r="CE234" s="146" t="str">
        <f t="shared" si="170"/>
        <v/>
      </c>
      <c r="CF234" s="146" t="str">
        <f t="shared" si="171"/>
        <v/>
      </c>
      <c r="CG234" s="146" t="str">
        <f t="shared" si="154"/>
        <v/>
      </c>
      <c r="CH234" s="146" t="str">
        <f t="shared" si="155"/>
        <v/>
      </c>
      <c r="CI234" s="146" t="str">
        <f t="shared" si="156"/>
        <v/>
      </c>
      <c r="CL234" s="155"/>
      <c r="CQ234" s="140">
        <v>41</v>
      </c>
      <c r="DA234" t="str">
        <f t="shared" si="172"/>
        <v/>
      </c>
      <c r="DB234" t="str">
        <f t="shared" si="157"/>
        <v/>
      </c>
      <c r="DC234" t="str">
        <f t="shared" si="158"/>
        <v/>
      </c>
      <c r="DD234" t="str">
        <f t="shared" si="159"/>
        <v/>
      </c>
      <c r="DE234" t="str">
        <f t="shared" si="160"/>
        <v/>
      </c>
      <c r="DG234" t="str">
        <f t="shared" si="161"/>
        <v/>
      </c>
      <c r="DH234" s="140" t="str">
        <f t="shared" si="133"/>
        <v/>
      </c>
      <c r="DI234" t="str">
        <f t="shared" si="173"/>
        <v/>
      </c>
      <c r="DK234" t="str">
        <f t="shared" si="162"/>
        <v/>
      </c>
      <c r="DM234" s="158"/>
      <c r="DR234">
        <f t="shared" si="174"/>
        <v>0</v>
      </c>
      <c r="DS234" t="e">
        <f t="shared" si="163"/>
        <v>#NUM!</v>
      </c>
      <c r="DT234">
        <v>233</v>
      </c>
      <c r="DV234" s="151" t="str">
        <f>IF($DK234="","",IF(VLOOKUP($DK234,'CR AP'!D$17:J$33,6,0)="",VLOOKUP($DK234,'CR AP'!D$17:J$33,4,0),VLOOKUP($DK234,'CR AP'!D$17:J$33,6,0)))</f>
        <v/>
      </c>
      <c r="DW234" s="151" t="str">
        <f>IF($DK234="","",IF(VLOOKUP($DK234,'CR AP'!D$19:M$33,9,0)="",VLOOKUP($DK234,'CR AP'!D$19:M$33,8,0),VLOOKUP($DK234,'CR AP'!D$19:M$33,9,0)))</f>
        <v/>
      </c>
      <c r="DX234" s="151" t="str">
        <f>IF('CR AP'!I239="Agrar Basis",DW234,DV234)</f>
        <v/>
      </c>
      <c r="ED234" s="151"/>
    </row>
    <row r="235" spans="1:134" x14ac:dyDescent="0.2">
      <c r="A235" s="140">
        <f t="shared" si="164"/>
        <v>1</v>
      </c>
      <c r="B235" s="140">
        <f>SUM(A$2:A235)</f>
        <v>234</v>
      </c>
      <c r="C235" s="140">
        <f t="shared" si="175"/>
        <v>234</v>
      </c>
      <c r="D235" s="140">
        <f>'CR AP'!A387</f>
        <v>0</v>
      </c>
      <c r="E235" s="140">
        <f>'CR AP'!B387</f>
        <v>0</v>
      </c>
      <c r="F235" s="144">
        <f>'CR AP'!D387</f>
        <v>0</v>
      </c>
      <c r="G235" s="144">
        <f>'CR AP'!E387</f>
        <v>0</v>
      </c>
      <c r="H235" s="144">
        <f>'CR AP'!F387</f>
        <v>0</v>
      </c>
      <c r="I235" s="144">
        <f>'CR AP'!G387</f>
        <v>0</v>
      </c>
      <c r="J235" s="153">
        <f>'CR AP'!H387</f>
        <v>0</v>
      </c>
      <c r="K235" s="144">
        <f>'CR AP'!I387</f>
        <v>0</v>
      </c>
      <c r="L235" s="153">
        <f>'CR AP'!J387</f>
        <v>0</v>
      </c>
      <c r="M235" s="140">
        <f t="shared" si="165"/>
        <v>0</v>
      </c>
      <c r="N235" s="140">
        <f t="shared" si="166"/>
        <v>0</v>
      </c>
      <c r="O235" s="140" t="e">
        <f t="shared" si="150"/>
        <v>#N/A</v>
      </c>
      <c r="P235" s="140" t="e">
        <f t="shared" si="151"/>
        <v>#N/A</v>
      </c>
      <c r="Q235" s="153">
        <f>'CR AP'!J387</f>
        <v>0</v>
      </c>
      <c r="R235" s="140">
        <f>'CR AP'!L387</f>
        <v>0</v>
      </c>
      <c r="S235" s="140">
        <f>'CR AP'!M387</f>
        <v>0</v>
      </c>
      <c r="AA235" s="142">
        <v>999</v>
      </c>
      <c r="AB235" s="142" t="s">
        <v>1744</v>
      </c>
      <c r="AC235" s="154">
        <v>999</v>
      </c>
      <c r="AD235" s="140" t="s">
        <v>1745</v>
      </c>
      <c r="AF235" s="144" t="s">
        <v>1745</v>
      </c>
      <c r="AG235" s="140" t="s">
        <v>1746</v>
      </c>
      <c r="BA235" s="140">
        <f t="shared" si="152"/>
        <v>234</v>
      </c>
      <c r="BB235" s="140">
        <f t="shared" si="134"/>
        <v>0</v>
      </c>
      <c r="BC235" s="140">
        <f t="shared" si="135"/>
        <v>0</v>
      </c>
      <c r="BD235" s="140">
        <f t="shared" si="136"/>
        <v>0</v>
      </c>
      <c r="BE235" s="140">
        <f t="shared" si="137"/>
        <v>0</v>
      </c>
      <c r="BF235" s="144">
        <f t="shared" si="138"/>
        <v>0</v>
      </c>
      <c r="BG235" s="140">
        <f t="shared" si="139"/>
        <v>0</v>
      </c>
      <c r="BH235" s="140">
        <f t="shared" si="140"/>
        <v>0</v>
      </c>
      <c r="BI235" s="140">
        <f t="shared" si="141"/>
        <v>0</v>
      </c>
      <c r="BJ235" s="140">
        <f t="shared" si="142"/>
        <v>0</v>
      </c>
      <c r="BK235" s="140">
        <f t="shared" si="143"/>
        <v>0</v>
      </c>
      <c r="BL235" s="140">
        <f t="shared" si="144"/>
        <v>0</v>
      </c>
      <c r="BM235" s="140" t="e">
        <f t="shared" si="145"/>
        <v>#N/A</v>
      </c>
      <c r="BN235" s="140" t="e">
        <f t="shared" si="146"/>
        <v>#N/A</v>
      </c>
      <c r="BO235" s="140">
        <f t="shared" si="147"/>
        <v>0</v>
      </c>
      <c r="BP235" s="140">
        <f t="shared" si="148"/>
        <v>0</v>
      </c>
      <c r="BQ235" s="140">
        <f t="shared" si="149"/>
        <v>0</v>
      </c>
      <c r="CA235" s="140" t="str">
        <f t="shared" si="153"/>
        <v/>
      </c>
      <c r="CB235" s="146" t="str">
        <f t="shared" si="167"/>
        <v/>
      </c>
      <c r="CC235" s="146" t="str">
        <f t="shared" si="168"/>
        <v/>
      </c>
      <c r="CD235" s="146" t="str">
        <f t="shared" si="169"/>
        <v/>
      </c>
      <c r="CE235" s="146" t="str">
        <f t="shared" si="170"/>
        <v/>
      </c>
      <c r="CF235" s="146" t="str">
        <f t="shared" si="171"/>
        <v/>
      </c>
      <c r="CG235" s="146" t="str">
        <f t="shared" si="154"/>
        <v/>
      </c>
      <c r="CH235" s="146" t="str">
        <f t="shared" si="155"/>
        <v/>
      </c>
      <c r="CI235" s="146" t="str">
        <f t="shared" si="156"/>
        <v/>
      </c>
      <c r="CL235" s="155"/>
      <c r="CQ235" s="140">
        <v>40</v>
      </c>
      <c r="DA235" t="str">
        <f t="shared" si="172"/>
        <v/>
      </c>
      <c r="DB235" t="str">
        <f t="shared" si="157"/>
        <v/>
      </c>
      <c r="DC235" t="str">
        <f t="shared" si="158"/>
        <v/>
      </c>
      <c r="DD235" t="str">
        <f t="shared" si="159"/>
        <v/>
      </c>
      <c r="DE235" t="str">
        <f t="shared" si="160"/>
        <v/>
      </c>
      <c r="DG235" t="str">
        <f t="shared" si="161"/>
        <v/>
      </c>
      <c r="DH235" s="140" t="str">
        <f t="shared" si="133"/>
        <v/>
      </c>
      <c r="DI235" t="str">
        <f t="shared" si="173"/>
        <v/>
      </c>
      <c r="DK235" t="str">
        <f t="shared" si="162"/>
        <v/>
      </c>
      <c r="DM235" s="158"/>
      <c r="DR235">
        <f t="shared" si="174"/>
        <v>0</v>
      </c>
      <c r="DS235" t="e">
        <f t="shared" si="163"/>
        <v>#NUM!</v>
      </c>
      <c r="DT235">
        <v>234</v>
      </c>
      <c r="DV235" s="151" t="str">
        <f>IF($DK235="","",IF(VLOOKUP($DK235,'CR AP'!D$17:J$33,6,0)="",VLOOKUP($DK235,'CR AP'!D$17:J$33,4,0),VLOOKUP($DK235,'CR AP'!D$17:J$33,6,0)))</f>
        <v/>
      </c>
      <c r="DW235" s="151" t="str">
        <f>IF($DK235="","",IF(VLOOKUP($DK235,'CR AP'!D$19:M$33,9,0)="",VLOOKUP($DK235,'CR AP'!D$19:M$33,8,0),VLOOKUP($DK235,'CR AP'!D$19:M$33,9,0)))</f>
        <v/>
      </c>
      <c r="DX235" s="151" t="str">
        <f>IF('CR AP'!I240="Agrar Basis",DW235,DV235)</f>
        <v/>
      </c>
      <c r="ED235" s="151"/>
    </row>
    <row r="236" spans="1:134" x14ac:dyDescent="0.2">
      <c r="A236" s="140">
        <f t="shared" si="164"/>
        <v>1</v>
      </c>
      <c r="B236" s="140">
        <f>SUM(A$2:A236)</f>
        <v>235</v>
      </c>
      <c r="C236" s="140">
        <f t="shared" si="175"/>
        <v>235</v>
      </c>
      <c r="D236" s="140">
        <f>'CR AP'!A388</f>
        <v>0</v>
      </c>
      <c r="E236" s="140">
        <f>'CR AP'!B388</f>
        <v>0</v>
      </c>
      <c r="F236" s="144" t="str">
        <f>'CR AP'!D388</f>
        <v>NAZOV</v>
      </c>
      <c r="G236" s="144" t="str">
        <f>'CR AP'!E388</f>
        <v>KG Name</v>
      </c>
      <c r="H236" s="144">
        <f>'CR AP'!F388</f>
        <v>0</v>
      </c>
      <c r="I236" s="144" t="str">
        <f>'CR AP'!G388</f>
        <v>Celkom</v>
      </c>
      <c r="J236" s="153">
        <f>'CR AP'!H388</f>
        <v>0</v>
      </c>
      <c r="K236" s="144">
        <f>'CR AP'!I388</f>
        <v>0</v>
      </c>
      <c r="L236" s="153">
        <f>'CR AP'!J388</f>
        <v>0</v>
      </c>
      <c r="M236" s="140">
        <f t="shared" si="165"/>
        <v>0</v>
      </c>
      <c r="N236" s="140">
        <f t="shared" si="166"/>
        <v>0</v>
      </c>
      <c r="O236" s="140" t="e">
        <f t="shared" si="150"/>
        <v>#N/A</v>
      </c>
      <c r="P236" s="140" t="e">
        <f t="shared" si="151"/>
        <v>#N/A</v>
      </c>
      <c r="Q236" s="153">
        <f>'CR AP'!J388</f>
        <v>0</v>
      </c>
      <c r="R236" s="140">
        <f>'CR AP'!L388</f>
        <v>0</v>
      </c>
      <c r="S236" s="140">
        <f>'CR AP'!M388</f>
        <v>0</v>
      </c>
      <c r="AA236" s="142" t="s">
        <v>1747</v>
      </c>
      <c r="AB236" s="142" t="s">
        <v>1748</v>
      </c>
      <c r="AC236" s="154" t="s">
        <v>1747</v>
      </c>
      <c r="AD236" s="140" t="s">
        <v>1749</v>
      </c>
      <c r="AF236" s="144" t="s">
        <v>1749</v>
      </c>
      <c r="AG236" s="140" t="s">
        <v>1750</v>
      </c>
      <c r="BF236" s="144">
        <f t="shared" ref="BF236:BF281" si="176">H236</f>
        <v>0</v>
      </c>
      <c r="CF236" s="146">
        <f t="shared" ref="CF236:CF274" si="177">IF(ISNA($BM236),"",BF236)</f>
        <v>0</v>
      </c>
      <c r="CL236" s="155"/>
      <c r="CQ236" s="140">
        <v>39</v>
      </c>
      <c r="DA236" t="str">
        <f t="shared" si="172"/>
        <v/>
      </c>
      <c r="DB236" t="str">
        <f t="shared" si="157"/>
        <v/>
      </c>
      <c r="DC236" t="str">
        <f t="shared" si="158"/>
        <v/>
      </c>
      <c r="DD236" t="str">
        <f t="shared" si="159"/>
        <v/>
      </c>
      <c r="DE236" t="str">
        <f t="shared" si="160"/>
        <v/>
      </c>
      <c r="DG236" t="str">
        <f t="shared" si="161"/>
        <v/>
      </c>
      <c r="DH236" s="140" t="str">
        <f t="shared" si="133"/>
        <v/>
      </c>
      <c r="DI236" t="str">
        <f t="shared" si="173"/>
        <v/>
      </c>
      <c r="DK236" t="str">
        <f t="shared" si="162"/>
        <v/>
      </c>
      <c r="DM236" s="158"/>
      <c r="DR236">
        <f t="shared" si="174"/>
        <v>0</v>
      </c>
      <c r="DS236" t="e">
        <f t="shared" si="163"/>
        <v>#NUM!</v>
      </c>
      <c r="DT236">
        <v>235</v>
      </c>
      <c r="DV236" s="151" t="str">
        <f>IF($DK236="","",IF(VLOOKUP($DK236,'CR AP'!D$17:J$33,6,0)="",VLOOKUP($DK236,'CR AP'!D$17:J$33,4,0),VLOOKUP($DK236,'CR AP'!D$17:J$33,6,0)))</f>
        <v/>
      </c>
      <c r="DW236" s="151" t="str">
        <f>IF($DK236="","",IF(VLOOKUP($DK236,'CR AP'!D$19:M$33,9,0)="",VLOOKUP($DK236,'CR AP'!D$19:M$33,8,0),VLOOKUP($DK236,'CR AP'!D$19:M$33,9,0)))</f>
        <v/>
      </c>
      <c r="DX236" s="151" t="str">
        <f>IF('CR AP'!I241="Agrar Basis",DW236,DV236)</f>
        <v/>
      </c>
      <c r="ED236" s="151"/>
    </row>
    <row r="237" spans="1:134" x14ac:dyDescent="0.2">
      <c r="H237" s="144">
        <f>'CR AP'!F389</f>
        <v>0</v>
      </c>
      <c r="AA237" s="142" t="s">
        <v>1736</v>
      </c>
      <c r="AB237" s="142" t="s">
        <v>1751</v>
      </c>
      <c r="AC237" s="154" t="s">
        <v>1736</v>
      </c>
      <c r="AD237" s="140" t="s">
        <v>1752</v>
      </c>
      <c r="AF237" s="144" t="s">
        <v>1752</v>
      </c>
      <c r="AG237" s="140" t="s">
        <v>1753</v>
      </c>
      <c r="BF237" s="144">
        <f t="shared" si="176"/>
        <v>0</v>
      </c>
      <c r="CF237" s="146">
        <f t="shared" si="177"/>
        <v>0</v>
      </c>
      <c r="CL237" s="155"/>
      <c r="CQ237" s="140">
        <v>38</v>
      </c>
      <c r="DA237" t="str">
        <f t="shared" si="172"/>
        <v/>
      </c>
      <c r="DB237" t="str">
        <f t="shared" si="157"/>
        <v/>
      </c>
      <c r="DC237" t="str">
        <f t="shared" si="158"/>
        <v/>
      </c>
      <c r="DD237" t="str">
        <f t="shared" si="159"/>
        <v/>
      </c>
      <c r="DE237" t="str">
        <f t="shared" si="160"/>
        <v/>
      </c>
      <c r="DG237" t="str">
        <f t="shared" si="161"/>
        <v/>
      </c>
      <c r="DH237" s="140" t="str">
        <f t="shared" si="133"/>
        <v/>
      </c>
      <c r="DI237" t="str">
        <f t="shared" si="173"/>
        <v/>
      </c>
      <c r="DK237" t="str">
        <f t="shared" si="162"/>
        <v/>
      </c>
      <c r="DM237" s="158"/>
      <c r="DR237">
        <f t="shared" si="174"/>
        <v>0</v>
      </c>
      <c r="DS237" t="e">
        <f t="shared" si="163"/>
        <v>#NUM!</v>
      </c>
      <c r="DT237">
        <v>236</v>
      </c>
      <c r="DV237" s="151" t="str">
        <f>IF($DK237="","",IF(VLOOKUP($DK237,'CR AP'!D$17:J$33,6,0)="",VLOOKUP($DK237,'CR AP'!D$17:J$33,4,0),VLOOKUP($DK237,'CR AP'!D$17:J$33,6,0)))</f>
        <v/>
      </c>
      <c r="DW237" s="151" t="str">
        <f>IF($DK237="","",IF(VLOOKUP($DK237,'CR AP'!D$19:M$33,9,0)="",VLOOKUP($DK237,'CR AP'!D$19:M$33,8,0),VLOOKUP($DK237,'CR AP'!D$19:M$33,9,0)))</f>
        <v/>
      </c>
      <c r="DX237" s="151" t="str">
        <f>IF('CR AP'!I242="Agrar Basis",DW237,DV237)</f>
        <v/>
      </c>
      <c r="ED237" s="151"/>
    </row>
    <row r="238" spans="1:134" x14ac:dyDescent="0.2">
      <c r="H238" s="144">
        <f>'CR AP'!F390</f>
        <v>0</v>
      </c>
      <c r="AA238" s="142" t="s">
        <v>1739</v>
      </c>
      <c r="AB238" s="142" t="s">
        <v>1754</v>
      </c>
      <c r="AC238" s="154" t="s">
        <v>1739</v>
      </c>
      <c r="AD238" s="140" t="s">
        <v>1755</v>
      </c>
      <c r="AF238" s="144" t="s">
        <v>1755</v>
      </c>
      <c r="AG238" s="140" t="s">
        <v>1756</v>
      </c>
      <c r="BF238" s="144">
        <f t="shared" si="176"/>
        <v>0</v>
      </c>
      <c r="CF238" s="146">
        <f t="shared" si="177"/>
        <v>0</v>
      </c>
      <c r="CL238" s="155"/>
      <c r="CQ238" s="140">
        <v>37</v>
      </c>
      <c r="DA238" t="str">
        <f t="shared" si="172"/>
        <v/>
      </c>
      <c r="DB238" t="str">
        <f t="shared" si="157"/>
        <v/>
      </c>
      <c r="DC238" t="str">
        <f t="shared" si="158"/>
        <v/>
      </c>
      <c r="DD238" t="str">
        <f t="shared" si="159"/>
        <v/>
      </c>
      <c r="DE238" t="str">
        <f t="shared" si="160"/>
        <v/>
      </c>
      <c r="DG238" t="str">
        <f t="shared" si="161"/>
        <v/>
      </c>
      <c r="DH238" s="140" t="str">
        <f t="shared" si="133"/>
        <v/>
      </c>
      <c r="DI238" t="str">
        <f t="shared" si="173"/>
        <v/>
      </c>
      <c r="DK238" t="str">
        <f t="shared" si="162"/>
        <v/>
      </c>
      <c r="DM238" s="158"/>
      <c r="DR238">
        <f t="shared" si="174"/>
        <v>0</v>
      </c>
      <c r="DS238" t="e">
        <f t="shared" si="163"/>
        <v>#NUM!</v>
      </c>
      <c r="DT238">
        <v>237</v>
      </c>
      <c r="DV238" s="151" t="str">
        <f>IF($DK238="","",IF(VLOOKUP($DK238,'CR AP'!D$17:J$33,6,0)="",VLOOKUP($DK238,'CR AP'!D$17:J$33,4,0),VLOOKUP($DK238,'CR AP'!D$17:J$33,6,0)))</f>
        <v/>
      </c>
      <c r="DW238" s="151" t="str">
        <f>IF($DK238="","",IF(VLOOKUP($DK238,'CR AP'!D$19:M$33,9,0)="",VLOOKUP($DK238,'CR AP'!D$19:M$33,8,0),VLOOKUP($DK238,'CR AP'!D$19:M$33,9,0)))</f>
        <v/>
      </c>
      <c r="DX238" s="151" t="str">
        <f>IF('CR AP'!I243="Agrar Basis",DW238,DV238)</f>
        <v/>
      </c>
      <c r="ED238" s="151"/>
    </row>
    <row r="239" spans="1:134" x14ac:dyDescent="0.2">
      <c r="H239" s="144">
        <f>'CR AP'!F391</f>
        <v>0</v>
      </c>
      <c r="AA239" s="142" t="s">
        <v>1742</v>
      </c>
      <c r="AB239" s="142" t="s">
        <v>1757</v>
      </c>
      <c r="AC239" s="154" t="s">
        <v>1742</v>
      </c>
      <c r="AD239" s="140" t="s">
        <v>1758</v>
      </c>
      <c r="AF239" s="144" t="s">
        <v>1758</v>
      </c>
      <c r="AG239" s="140" t="s">
        <v>1759</v>
      </c>
      <c r="BF239" s="144">
        <f t="shared" si="176"/>
        <v>0</v>
      </c>
      <c r="CF239" s="146">
        <f t="shared" si="177"/>
        <v>0</v>
      </c>
      <c r="CL239" s="155"/>
      <c r="CQ239" s="140">
        <v>36</v>
      </c>
      <c r="DA239" t="str">
        <f t="shared" si="172"/>
        <v/>
      </c>
      <c r="DB239" t="str">
        <f t="shared" si="157"/>
        <v/>
      </c>
      <c r="DC239" t="str">
        <f t="shared" si="158"/>
        <v/>
      </c>
      <c r="DD239" t="str">
        <f t="shared" si="159"/>
        <v/>
      </c>
      <c r="DE239" t="str">
        <f t="shared" si="160"/>
        <v/>
      </c>
      <c r="DG239" t="str">
        <f t="shared" si="161"/>
        <v/>
      </c>
      <c r="DH239" s="140" t="str">
        <f t="shared" si="133"/>
        <v/>
      </c>
      <c r="DI239" t="str">
        <f t="shared" si="173"/>
        <v/>
      </c>
      <c r="DK239" t="str">
        <f t="shared" si="162"/>
        <v/>
      </c>
      <c r="DM239" s="158"/>
      <c r="DR239">
        <f t="shared" si="174"/>
        <v>0</v>
      </c>
      <c r="DS239" t="e">
        <f t="shared" si="163"/>
        <v>#NUM!</v>
      </c>
      <c r="DT239">
        <v>238</v>
      </c>
      <c r="DV239" s="151" t="str">
        <f>IF($DK239="","",IF(VLOOKUP($DK239,'CR AP'!D$17:J$33,6,0)="",VLOOKUP($DK239,'CR AP'!D$17:J$33,4,0),VLOOKUP($DK239,'CR AP'!D$17:J$33,6,0)))</f>
        <v/>
      </c>
      <c r="DW239" s="151" t="str">
        <f>IF($DK239="","",IF(VLOOKUP($DK239,'CR AP'!D$19:M$33,9,0)="",VLOOKUP($DK239,'CR AP'!D$19:M$33,8,0),VLOOKUP($DK239,'CR AP'!D$19:M$33,9,0)))</f>
        <v/>
      </c>
      <c r="DX239" s="151" t="str">
        <f>IF('CR AP'!I244="Agrar Basis",DW239,DV239)</f>
        <v/>
      </c>
      <c r="ED239" s="151"/>
    </row>
    <row r="240" spans="1:134" x14ac:dyDescent="0.2">
      <c r="H240" s="144">
        <f>'CR AP'!F392</f>
        <v>0</v>
      </c>
      <c r="AA240" s="142" t="s">
        <v>1745</v>
      </c>
      <c r="AB240" s="142" t="s">
        <v>1760</v>
      </c>
      <c r="AC240" s="154" t="s">
        <v>1745</v>
      </c>
      <c r="AD240" s="140" t="s">
        <v>1761</v>
      </c>
      <c r="AF240" s="144" t="s">
        <v>1761</v>
      </c>
      <c r="AG240" s="140" t="s">
        <v>1762</v>
      </c>
      <c r="BF240" s="144">
        <f t="shared" si="176"/>
        <v>0</v>
      </c>
      <c r="CF240" s="146">
        <f t="shared" si="177"/>
        <v>0</v>
      </c>
      <c r="CL240" s="155"/>
      <c r="CQ240" s="140">
        <v>35</v>
      </c>
      <c r="DA240" t="str">
        <f t="shared" si="172"/>
        <v/>
      </c>
      <c r="DB240" t="str">
        <f t="shared" si="157"/>
        <v/>
      </c>
      <c r="DC240" t="str">
        <f t="shared" si="158"/>
        <v/>
      </c>
      <c r="DD240" t="str">
        <f t="shared" si="159"/>
        <v/>
      </c>
      <c r="DE240" t="str">
        <f t="shared" si="160"/>
        <v/>
      </c>
      <c r="DG240" t="str">
        <f t="shared" si="161"/>
        <v/>
      </c>
      <c r="DH240" s="140" t="str">
        <f t="shared" si="133"/>
        <v/>
      </c>
      <c r="DI240" t="str">
        <f t="shared" si="173"/>
        <v/>
      </c>
      <c r="DK240" t="str">
        <f t="shared" si="162"/>
        <v/>
      </c>
      <c r="DM240" s="158"/>
      <c r="DR240">
        <f t="shared" si="174"/>
        <v>0</v>
      </c>
      <c r="DS240" t="e">
        <f t="shared" si="163"/>
        <v>#NUM!</v>
      </c>
      <c r="DT240">
        <v>239</v>
      </c>
      <c r="DV240" s="151" t="str">
        <f>IF($DK240="","",IF(VLOOKUP($DK240,'CR AP'!D$17:J$33,6,0)="",VLOOKUP($DK240,'CR AP'!D$17:J$33,4,0),VLOOKUP($DK240,'CR AP'!D$17:J$33,6,0)))</f>
        <v/>
      </c>
      <c r="DW240" s="151" t="str">
        <f>IF($DK240="","",IF(VLOOKUP($DK240,'CR AP'!D$19:M$33,9,0)="",VLOOKUP($DK240,'CR AP'!D$19:M$33,8,0),VLOOKUP($DK240,'CR AP'!D$19:M$33,9,0)))</f>
        <v/>
      </c>
      <c r="DX240" s="151" t="str">
        <f>IF('CR AP'!I245="Agrar Basis",DW240,DV240)</f>
        <v/>
      </c>
      <c r="ED240" s="151"/>
    </row>
    <row r="241" spans="8:134" x14ac:dyDescent="0.2">
      <c r="H241" s="144">
        <f>'CR AP'!F393</f>
        <v>0</v>
      </c>
      <c r="AA241" s="142" t="s">
        <v>1749</v>
      </c>
      <c r="AB241" s="142" t="s">
        <v>1763</v>
      </c>
      <c r="AC241" s="154" t="s">
        <v>1749</v>
      </c>
      <c r="AD241" s="140" t="s">
        <v>1764</v>
      </c>
      <c r="AF241" s="144" t="s">
        <v>1764</v>
      </c>
      <c r="AG241" s="140" t="s">
        <v>1765</v>
      </c>
      <c r="BF241" s="144">
        <f t="shared" si="176"/>
        <v>0</v>
      </c>
      <c r="CF241" s="146">
        <f t="shared" si="177"/>
        <v>0</v>
      </c>
      <c r="CL241" s="155"/>
      <c r="CQ241" s="140">
        <v>34</v>
      </c>
      <c r="DA241" t="str">
        <f t="shared" si="172"/>
        <v/>
      </c>
      <c r="DB241" t="str">
        <f t="shared" si="157"/>
        <v/>
      </c>
      <c r="DC241" t="str">
        <f t="shared" si="158"/>
        <v/>
      </c>
      <c r="DD241" t="str">
        <f t="shared" si="159"/>
        <v/>
      </c>
      <c r="DE241" t="str">
        <f t="shared" si="160"/>
        <v/>
      </c>
      <c r="DG241" t="str">
        <f t="shared" si="161"/>
        <v/>
      </c>
      <c r="DH241" s="140" t="str">
        <f t="shared" si="133"/>
        <v/>
      </c>
      <c r="DI241" t="str">
        <f t="shared" si="173"/>
        <v/>
      </c>
      <c r="DK241" t="str">
        <f t="shared" si="162"/>
        <v/>
      </c>
      <c r="DM241" s="158"/>
      <c r="DR241">
        <f t="shared" si="174"/>
        <v>0</v>
      </c>
      <c r="DS241" t="e">
        <f t="shared" si="163"/>
        <v>#NUM!</v>
      </c>
      <c r="DT241">
        <v>240</v>
      </c>
      <c r="DV241" s="151" t="str">
        <f>IF($DK241="","",IF(VLOOKUP($DK241,'CR AP'!D$17:J$33,6,0)="",VLOOKUP($DK241,'CR AP'!D$17:J$33,4,0),VLOOKUP($DK241,'CR AP'!D$17:J$33,6,0)))</f>
        <v/>
      </c>
      <c r="DW241" s="151" t="str">
        <f>IF($DK241="","",IF(VLOOKUP($DK241,'CR AP'!D$19:M$33,9,0)="",VLOOKUP($DK241,'CR AP'!D$19:M$33,8,0),VLOOKUP($DK241,'CR AP'!D$19:M$33,9,0)))</f>
        <v/>
      </c>
      <c r="DX241" s="151" t="str">
        <f>IF('CR AP'!I246="Agrar Basis",DW241,DV241)</f>
        <v/>
      </c>
      <c r="ED241" s="151"/>
    </row>
    <row r="242" spans="8:134" x14ac:dyDescent="0.2">
      <c r="H242" s="144">
        <f>'CR AP'!F394</f>
        <v>0</v>
      </c>
      <c r="AA242" s="142" t="s">
        <v>1752</v>
      </c>
      <c r="AB242" s="142" t="s">
        <v>1766</v>
      </c>
      <c r="AC242" s="154" t="s">
        <v>1752</v>
      </c>
      <c r="AD242" s="140" t="s">
        <v>1767</v>
      </c>
      <c r="AF242" s="144" t="s">
        <v>1767</v>
      </c>
      <c r="AG242" s="140" t="s">
        <v>1768</v>
      </c>
      <c r="BF242" s="144">
        <f t="shared" si="176"/>
        <v>0</v>
      </c>
      <c r="CF242" s="146">
        <f t="shared" si="177"/>
        <v>0</v>
      </c>
      <c r="CL242" s="155"/>
      <c r="CQ242" s="140">
        <v>33</v>
      </c>
      <c r="DA242" t="str">
        <f t="shared" si="172"/>
        <v/>
      </c>
      <c r="DB242" t="str">
        <f t="shared" si="157"/>
        <v/>
      </c>
      <c r="DC242" t="str">
        <f t="shared" si="158"/>
        <v/>
      </c>
      <c r="DD242" t="str">
        <f t="shared" si="159"/>
        <v/>
      </c>
      <c r="DE242" t="str">
        <f t="shared" si="160"/>
        <v/>
      </c>
      <c r="DG242" t="str">
        <f t="shared" si="161"/>
        <v/>
      </c>
      <c r="DH242" s="140" t="str">
        <f t="shared" si="133"/>
        <v/>
      </c>
      <c r="DI242" t="str">
        <f t="shared" si="173"/>
        <v/>
      </c>
      <c r="DK242" t="str">
        <f t="shared" si="162"/>
        <v/>
      </c>
      <c r="DM242" s="158"/>
      <c r="DR242">
        <f t="shared" si="174"/>
        <v>0</v>
      </c>
      <c r="DS242" t="e">
        <f t="shared" si="163"/>
        <v>#NUM!</v>
      </c>
      <c r="DT242">
        <v>241</v>
      </c>
      <c r="DV242" s="151" t="str">
        <f>IF($DK242="","",IF(VLOOKUP($DK242,'CR AP'!D$17:J$33,6,0)="",VLOOKUP($DK242,'CR AP'!D$17:J$33,4,0),VLOOKUP($DK242,'CR AP'!D$17:J$33,6,0)))</f>
        <v/>
      </c>
      <c r="DW242" s="151" t="str">
        <f>IF($DK242="","",IF(VLOOKUP($DK242,'CR AP'!D$19:M$33,9,0)="",VLOOKUP($DK242,'CR AP'!D$19:M$33,8,0),VLOOKUP($DK242,'CR AP'!D$19:M$33,9,0)))</f>
        <v/>
      </c>
      <c r="DX242" s="151" t="str">
        <f>IF('CR AP'!I247="Agrar Basis",DW242,DV242)</f>
        <v/>
      </c>
      <c r="ED242" s="151"/>
    </row>
    <row r="243" spans="8:134" x14ac:dyDescent="0.2">
      <c r="H243" s="144">
        <f>'CR AP'!F395</f>
        <v>0</v>
      </c>
      <c r="AA243" s="142" t="s">
        <v>1755</v>
      </c>
      <c r="AB243" s="142" t="s">
        <v>1769</v>
      </c>
      <c r="AC243" s="154" t="s">
        <v>1755</v>
      </c>
      <c r="AD243" s="140" t="s">
        <v>1770</v>
      </c>
      <c r="AF243" s="144" t="s">
        <v>1770</v>
      </c>
      <c r="AG243" s="140" t="s">
        <v>1771</v>
      </c>
      <c r="BF243" s="144">
        <f t="shared" si="176"/>
        <v>0</v>
      </c>
      <c r="CF243" s="146">
        <f t="shared" si="177"/>
        <v>0</v>
      </c>
      <c r="CL243" s="155"/>
      <c r="CQ243" s="140">
        <v>32</v>
      </c>
      <c r="DA243" t="str">
        <f t="shared" si="172"/>
        <v/>
      </c>
      <c r="DB243" t="str">
        <f t="shared" si="157"/>
        <v/>
      </c>
      <c r="DC243" t="str">
        <f t="shared" si="158"/>
        <v/>
      </c>
      <c r="DD243" t="str">
        <f t="shared" si="159"/>
        <v/>
      </c>
      <c r="DE243" t="str">
        <f t="shared" si="160"/>
        <v/>
      </c>
      <c r="DG243" t="str">
        <f t="shared" si="161"/>
        <v/>
      </c>
      <c r="DH243" s="140" t="str">
        <f t="shared" si="133"/>
        <v/>
      </c>
      <c r="DI243" t="str">
        <f t="shared" si="173"/>
        <v/>
      </c>
      <c r="DK243" t="str">
        <f t="shared" si="162"/>
        <v/>
      </c>
      <c r="DM243" s="158"/>
      <c r="DR243">
        <f t="shared" si="174"/>
        <v>0</v>
      </c>
      <c r="DS243" t="e">
        <f t="shared" si="163"/>
        <v>#NUM!</v>
      </c>
      <c r="DT243">
        <v>242</v>
      </c>
      <c r="DV243" s="151" t="str">
        <f>IF($DK243="","",IF(VLOOKUP($DK243,'CR AP'!D$17:J$33,6,0)="",VLOOKUP($DK243,'CR AP'!D$17:J$33,4,0),VLOOKUP($DK243,'CR AP'!D$17:J$33,6,0)))</f>
        <v/>
      </c>
      <c r="DW243" s="151" t="str">
        <f>IF($DK243="","",IF(VLOOKUP($DK243,'CR AP'!D$19:M$33,9,0)="",VLOOKUP($DK243,'CR AP'!D$19:M$33,8,0),VLOOKUP($DK243,'CR AP'!D$19:M$33,9,0)))</f>
        <v/>
      </c>
      <c r="DX243" s="151" t="str">
        <f>IF('CR AP'!I248="Agrar Basis",DW243,DV243)</f>
        <v/>
      </c>
      <c r="ED243" s="151"/>
    </row>
    <row r="244" spans="8:134" x14ac:dyDescent="0.2">
      <c r="H244" s="144">
        <f>'CR AP'!F396</f>
        <v>0</v>
      </c>
      <c r="AA244" s="142" t="s">
        <v>1772</v>
      </c>
      <c r="AB244" s="142" t="s">
        <v>1773</v>
      </c>
      <c r="AC244" s="154" t="s">
        <v>1772</v>
      </c>
      <c r="AD244" s="140" t="s">
        <v>1774</v>
      </c>
      <c r="AF244" s="144" t="s">
        <v>1774</v>
      </c>
      <c r="AG244" s="140" t="s">
        <v>1775</v>
      </c>
      <c r="BF244" s="144">
        <f t="shared" si="176"/>
        <v>0</v>
      </c>
      <c r="CF244" s="146">
        <f t="shared" si="177"/>
        <v>0</v>
      </c>
      <c r="CL244" s="155"/>
      <c r="CQ244" s="140">
        <v>31</v>
      </c>
      <c r="DA244" t="str">
        <f t="shared" si="172"/>
        <v/>
      </c>
      <c r="DB244" t="str">
        <f t="shared" si="157"/>
        <v/>
      </c>
      <c r="DC244" t="str">
        <f t="shared" si="158"/>
        <v/>
      </c>
      <c r="DD244" t="str">
        <f t="shared" si="159"/>
        <v/>
      </c>
      <c r="DE244" t="str">
        <f t="shared" si="160"/>
        <v/>
      </c>
      <c r="DG244" t="str">
        <f t="shared" si="161"/>
        <v/>
      </c>
      <c r="DH244" s="140" t="str">
        <f t="shared" si="133"/>
        <v/>
      </c>
      <c r="DI244" t="str">
        <f t="shared" si="173"/>
        <v/>
      </c>
      <c r="DK244" t="str">
        <f t="shared" si="162"/>
        <v/>
      </c>
      <c r="DM244" s="158"/>
      <c r="DR244">
        <f t="shared" si="174"/>
        <v>0</v>
      </c>
      <c r="DS244" t="e">
        <f t="shared" si="163"/>
        <v>#NUM!</v>
      </c>
      <c r="DT244">
        <v>243</v>
      </c>
      <c r="DV244" s="151" t="str">
        <f>IF($DK244="","",IF(VLOOKUP($DK244,'CR AP'!D$17:J$33,6,0)="",VLOOKUP($DK244,'CR AP'!D$17:J$33,4,0),VLOOKUP($DK244,'CR AP'!D$17:J$33,6,0)))</f>
        <v/>
      </c>
      <c r="DW244" s="151" t="str">
        <f>IF($DK244="","",IF(VLOOKUP($DK244,'CR AP'!D$19:M$33,9,0)="",VLOOKUP($DK244,'CR AP'!D$19:M$33,8,0),VLOOKUP($DK244,'CR AP'!D$19:M$33,9,0)))</f>
        <v/>
      </c>
      <c r="DX244" s="151" t="str">
        <f>IF('CR AP'!I249="Agrar Basis",DW244,DV244)</f>
        <v/>
      </c>
      <c r="ED244" s="151"/>
    </row>
    <row r="245" spans="8:134" x14ac:dyDescent="0.2">
      <c r="H245" s="144">
        <f>'CR AP'!F397</f>
        <v>0</v>
      </c>
      <c r="AA245" s="142" t="s">
        <v>1776</v>
      </c>
      <c r="AB245" s="142" t="s">
        <v>1777</v>
      </c>
      <c r="AC245" s="154" t="s">
        <v>1776</v>
      </c>
      <c r="AD245" s="140" t="s">
        <v>1778</v>
      </c>
      <c r="AF245" s="144" t="s">
        <v>1778</v>
      </c>
      <c r="AG245" s="140" t="s">
        <v>1779</v>
      </c>
      <c r="BF245" s="144">
        <f t="shared" si="176"/>
        <v>0</v>
      </c>
      <c r="CF245" s="146">
        <f t="shared" si="177"/>
        <v>0</v>
      </c>
      <c r="CL245" s="155"/>
      <c r="CQ245" s="140">
        <v>30</v>
      </c>
      <c r="DA245" t="str">
        <f t="shared" si="172"/>
        <v/>
      </c>
      <c r="DB245" t="str">
        <f t="shared" si="157"/>
        <v/>
      </c>
      <c r="DC245" t="str">
        <f t="shared" si="158"/>
        <v/>
      </c>
      <c r="DD245" t="str">
        <f t="shared" si="159"/>
        <v/>
      </c>
      <c r="DE245" t="str">
        <f t="shared" si="160"/>
        <v/>
      </c>
      <c r="DG245" t="str">
        <f t="shared" si="161"/>
        <v/>
      </c>
      <c r="DH245" s="140" t="str">
        <f t="shared" si="133"/>
        <v/>
      </c>
      <c r="DI245" t="str">
        <f t="shared" si="173"/>
        <v/>
      </c>
      <c r="DK245" t="str">
        <f t="shared" si="162"/>
        <v/>
      </c>
      <c r="DM245" s="158"/>
      <c r="DR245">
        <f t="shared" si="174"/>
        <v>0</v>
      </c>
      <c r="DS245" t="e">
        <f t="shared" si="163"/>
        <v>#NUM!</v>
      </c>
      <c r="DT245">
        <v>244</v>
      </c>
      <c r="DV245" s="151" t="str">
        <f>IF($DK245="","",IF(VLOOKUP($DK245,'CR AP'!D$17:J$33,6,0)="",VLOOKUP($DK245,'CR AP'!D$17:J$33,4,0),VLOOKUP($DK245,'CR AP'!D$17:J$33,6,0)))</f>
        <v/>
      </c>
      <c r="DW245" s="151" t="str">
        <f>IF($DK245="","",IF(VLOOKUP($DK245,'CR AP'!D$19:M$33,9,0)="",VLOOKUP($DK245,'CR AP'!D$19:M$33,8,0),VLOOKUP($DK245,'CR AP'!D$19:M$33,9,0)))</f>
        <v/>
      </c>
      <c r="DX245" s="151" t="str">
        <f>IF('CR AP'!I250="Agrar Basis",DW245,DV245)</f>
        <v/>
      </c>
      <c r="ED245" s="151"/>
    </row>
    <row r="246" spans="8:134" x14ac:dyDescent="0.2">
      <c r="H246" s="144">
        <f>'CR AP'!F398</f>
        <v>0</v>
      </c>
      <c r="AA246" s="142" t="s">
        <v>1758</v>
      </c>
      <c r="AB246" s="142" t="s">
        <v>1780</v>
      </c>
      <c r="AC246" s="154" t="s">
        <v>1758</v>
      </c>
      <c r="AD246" s="140" t="s">
        <v>1781</v>
      </c>
      <c r="AF246" s="144" t="s">
        <v>1781</v>
      </c>
      <c r="AG246" s="140" t="s">
        <v>1782</v>
      </c>
      <c r="BF246" s="144">
        <f t="shared" si="176"/>
        <v>0</v>
      </c>
      <c r="CF246" s="146">
        <f t="shared" si="177"/>
        <v>0</v>
      </c>
      <c r="CL246" s="155"/>
      <c r="CQ246" s="140">
        <v>29</v>
      </c>
      <c r="DA246" t="str">
        <f t="shared" si="172"/>
        <v/>
      </c>
      <c r="DB246" t="str">
        <f t="shared" si="157"/>
        <v/>
      </c>
      <c r="DC246" t="str">
        <f t="shared" si="158"/>
        <v/>
      </c>
      <c r="DD246" t="str">
        <f t="shared" si="159"/>
        <v/>
      </c>
      <c r="DE246" t="str">
        <f t="shared" si="160"/>
        <v/>
      </c>
      <c r="DG246" t="str">
        <f t="shared" si="161"/>
        <v/>
      </c>
      <c r="DH246" s="140" t="str">
        <f t="shared" si="133"/>
        <v/>
      </c>
      <c r="DI246" t="str">
        <f t="shared" si="173"/>
        <v/>
      </c>
      <c r="DK246" t="str">
        <f t="shared" si="162"/>
        <v/>
      </c>
      <c r="DM246" s="158"/>
      <c r="DR246">
        <f t="shared" si="174"/>
        <v>0</v>
      </c>
      <c r="DS246" t="e">
        <f t="shared" si="163"/>
        <v>#NUM!</v>
      </c>
      <c r="DT246">
        <v>245</v>
      </c>
      <c r="DV246" s="151" t="str">
        <f>IF($DK246="","",IF(VLOOKUP($DK246,'CR AP'!D$17:J$33,6,0)="",VLOOKUP($DK246,'CR AP'!D$17:J$33,4,0),VLOOKUP($DK246,'CR AP'!D$17:J$33,6,0)))</f>
        <v/>
      </c>
      <c r="DW246" s="151" t="str">
        <f>IF($DK246="","",IF(VLOOKUP($DK246,'CR AP'!D$19:M$33,9,0)="",VLOOKUP($DK246,'CR AP'!D$19:M$33,8,0),VLOOKUP($DK246,'CR AP'!D$19:M$33,9,0)))</f>
        <v/>
      </c>
      <c r="DX246" s="151" t="str">
        <f>IF('CR AP'!I251="Agrar Basis",DW246,DV246)</f>
        <v/>
      </c>
      <c r="ED246" s="151"/>
    </row>
    <row r="247" spans="8:134" x14ac:dyDescent="0.2">
      <c r="H247" s="144">
        <f>'CR AP'!F399</f>
        <v>0</v>
      </c>
      <c r="AA247" s="142" t="s">
        <v>1761</v>
      </c>
      <c r="AB247" s="142" t="s">
        <v>1783</v>
      </c>
      <c r="AC247" s="154" t="s">
        <v>1761</v>
      </c>
      <c r="AD247" s="140" t="s">
        <v>1784</v>
      </c>
      <c r="AF247" s="144" t="s">
        <v>1784</v>
      </c>
      <c r="AG247" s="140" t="s">
        <v>1785</v>
      </c>
      <c r="BF247" s="144">
        <f t="shared" si="176"/>
        <v>0</v>
      </c>
      <c r="CF247" s="146">
        <f t="shared" si="177"/>
        <v>0</v>
      </c>
      <c r="CL247" s="155"/>
      <c r="CQ247" s="140">
        <v>28</v>
      </c>
      <c r="DA247" t="str">
        <f t="shared" si="172"/>
        <v/>
      </c>
      <c r="DB247" t="str">
        <f t="shared" si="157"/>
        <v/>
      </c>
      <c r="DC247" t="str">
        <f t="shared" si="158"/>
        <v/>
      </c>
      <c r="DD247" t="str">
        <f t="shared" si="159"/>
        <v/>
      </c>
      <c r="DE247" t="str">
        <f t="shared" si="160"/>
        <v/>
      </c>
      <c r="DG247" t="str">
        <f t="shared" si="161"/>
        <v/>
      </c>
      <c r="DH247" s="140" t="str">
        <f t="shared" si="133"/>
        <v/>
      </c>
      <c r="DI247" t="str">
        <f t="shared" si="173"/>
        <v/>
      </c>
      <c r="DK247" t="str">
        <f t="shared" si="162"/>
        <v/>
      </c>
      <c r="DM247" s="158"/>
      <c r="DR247">
        <f t="shared" si="174"/>
        <v>0</v>
      </c>
      <c r="DS247" t="e">
        <f t="shared" si="163"/>
        <v>#NUM!</v>
      </c>
      <c r="DT247">
        <v>246</v>
      </c>
      <c r="DV247" s="151" t="str">
        <f>IF($DK247="","",IF(VLOOKUP($DK247,'CR AP'!D$17:J$33,6,0)="",VLOOKUP($DK247,'CR AP'!D$17:J$33,4,0),VLOOKUP($DK247,'CR AP'!D$17:J$33,6,0)))</f>
        <v/>
      </c>
      <c r="DW247" s="151" t="str">
        <f>IF($DK247="","",IF(VLOOKUP($DK247,'CR AP'!D$19:M$33,9,0)="",VLOOKUP($DK247,'CR AP'!D$19:M$33,8,0),VLOOKUP($DK247,'CR AP'!D$19:M$33,9,0)))</f>
        <v/>
      </c>
      <c r="DX247" s="151" t="str">
        <f>IF('CR AP'!I252="Agrar Basis",DW247,DV247)</f>
        <v/>
      </c>
      <c r="ED247" s="151"/>
    </row>
    <row r="248" spans="8:134" x14ac:dyDescent="0.2">
      <c r="H248" s="144">
        <f>'CR AP'!F400</f>
        <v>0</v>
      </c>
      <c r="AA248" s="142" t="s">
        <v>1764</v>
      </c>
      <c r="AB248" s="142" t="s">
        <v>1786</v>
      </c>
      <c r="AC248" s="154" t="s">
        <v>1764</v>
      </c>
      <c r="AD248" s="140" t="s">
        <v>1787</v>
      </c>
      <c r="AF248" s="144" t="s">
        <v>1787</v>
      </c>
      <c r="AG248" s="140" t="s">
        <v>1788</v>
      </c>
      <c r="BF248" s="144">
        <f t="shared" si="176"/>
        <v>0</v>
      </c>
      <c r="CF248" s="146">
        <f t="shared" si="177"/>
        <v>0</v>
      </c>
      <c r="CL248" s="155"/>
      <c r="CQ248" s="140">
        <v>27</v>
      </c>
      <c r="DA248" t="str">
        <f t="shared" si="172"/>
        <v/>
      </c>
      <c r="DB248" t="str">
        <f t="shared" si="157"/>
        <v/>
      </c>
      <c r="DC248" t="str">
        <f t="shared" si="158"/>
        <v/>
      </c>
      <c r="DD248" t="str">
        <f t="shared" si="159"/>
        <v/>
      </c>
      <c r="DE248" t="str">
        <f t="shared" si="160"/>
        <v/>
      </c>
      <c r="DG248" t="str">
        <f t="shared" si="161"/>
        <v/>
      </c>
      <c r="DH248" s="140" t="str">
        <f t="shared" si="133"/>
        <v/>
      </c>
      <c r="DI248" t="str">
        <f t="shared" si="173"/>
        <v/>
      </c>
      <c r="DK248" t="str">
        <f t="shared" si="162"/>
        <v/>
      </c>
      <c r="DM248" s="158"/>
      <c r="DR248">
        <f t="shared" si="174"/>
        <v>0</v>
      </c>
      <c r="DS248" t="e">
        <f t="shared" si="163"/>
        <v>#NUM!</v>
      </c>
      <c r="DT248">
        <v>247</v>
      </c>
      <c r="DV248" s="151" t="str">
        <f>IF($DK248="","",IF(VLOOKUP($DK248,'CR AP'!D$17:J$33,6,0)="",VLOOKUP($DK248,'CR AP'!D$17:J$33,4,0),VLOOKUP($DK248,'CR AP'!D$17:J$33,6,0)))</f>
        <v/>
      </c>
      <c r="DW248" s="151" t="str">
        <f>IF($DK248="","",IF(VLOOKUP($DK248,'CR AP'!D$19:M$33,9,0)="",VLOOKUP($DK248,'CR AP'!D$19:M$33,8,0),VLOOKUP($DK248,'CR AP'!D$19:M$33,9,0)))</f>
        <v/>
      </c>
      <c r="DX248" s="151" t="str">
        <f>IF('CR AP'!I253="Agrar Basis",DW248,DV248)</f>
        <v/>
      </c>
      <c r="ED248" s="151"/>
    </row>
    <row r="249" spans="8:134" x14ac:dyDescent="0.2">
      <c r="H249" s="144">
        <f>'CR AP'!F401</f>
        <v>0</v>
      </c>
      <c r="AA249" s="142" t="s">
        <v>1767</v>
      </c>
      <c r="AB249" s="142" t="s">
        <v>1789</v>
      </c>
      <c r="AC249" s="154" t="s">
        <v>1767</v>
      </c>
      <c r="AD249" s="140" t="s">
        <v>1790</v>
      </c>
      <c r="AF249" s="144" t="s">
        <v>1790</v>
      </c>
      <c r="AG249" s="140" t="s">
        <v>1791</v>
      </c>
      <c r="BF249" s="144">
        <f t="shared" si="176"/>
        <v>0</v>
      </c>
      <c r="CF249" s="146">
        <f t="shared" si="177"/>
        <v>0</v>
      </c>
      <c r="CL249" s="155"/>
      <c r="CQ249" s="140">
        <v>26</v>
      </c>
      <c r="DA249" t="str">
        <f t="shared" si="172"/>
        <v/>
      </c>
      <c r="DB249" t="str">
        <f t="shared" si="157"/>
        <v/>
      </c>
      <c r="DC249" t="str">
        <f t="shared" si="158"/>
        <v/>
      </c>
      <c r="DD249" t="str">
        <f t="shared" si="159"/>
        <v/>
      </c>
      <c r="DE249" t="str">
        <f t="shared" si="160"/>
        <v/>
      </c>
      <c r="DG249" t="str">
        <f t="shared" si="161"/>
        <v/>
      </c>
      <c r="DH249" s="140" t="str">
        <f t="shared" si="133"/>
        <v/>
      </c>
      <c r="DI249" t="str">
        <f t="shared" si="173"/>
        <v/>
      </c>
      <c r="DK249" t="str">
        <f t="shared" si="162"/>
        <v/>
      </c>
      <c r="DM249" s="158"/>
      <c r="DR249">
        <f t="shared" si="174"/>
        <v>0</v>
      </c>
      <c r="DS249" t="e">
        <f t="shared" si="163"/>
        <v>#NUM!</v>
      </c>
      <c r="DT249">
        <v>248</v>
      </c>
      <c r="DV249" s="151" t="str">
        <f>IF($DK249="","",IF(VLOOKUP($DK249,'CR AP'!D$17:J$33,6,0)="",VLOOKUP($DK249,'CR AP'!D$17:J$33,4,0),VLOOKUP($DK249,'CR AP'!D$17:J$33,6,0)))</f>
        <v/>
      </c>
      <c r="DW249" s="151" t="str">
        <f>IF($DK249="","",IF(VLOOKUP($DK249,'CR AP'!D$19:M$33,9,0)="",VLOOKUP($DK249,'CR AP'!D$19:M$33,8,0),VLOOKUP($DK249,'CR AP'!D$19:M$33,9,0)))</f>
        <v/>
      </c>
      <c r="DX249" s="151" t="str">
        <f>IF('CR AP'!I254="Agrar Basis",DW249,DV249)</f>
        <v/>
      </c>
      <c r="ED249" s="151"/>
    </row>
    <row r="250" spans="8:134" x14ac:dyDescent="0.2">
      <c r="H250" s="144">
        <f>'CR AP'!F402</f>
        <v>0</v>
      </c>
      <c r="AA250" s="142" t="s">
        <v>1770</v>
      </c>
      <c r="AB250" s="142" t="s">
        <v>1792</v>
      </c>
      <c r="AC250" s="154" t="s">
        <v>1770</v>
      </c>
      <c r="AD250" s="140" t="s">
        <v>1793</v>
      </c>
      <c r="AF250" s="144" t="s">
        <v>1793</v>
      </c>
      <c r="AG250" s="140" t="s">
        <v>1794</v>
      </c>
      <c r="BF250" s="144">
        <f t="shared" si="176"/>
        <v>0</v>
      </c>
      <c r="CF250" s="146">
        <f t="shared" si="177"/>
        <v>0</v>
      </c>
      <c r="CL250" s="155"/>
      <c r="CQ250" s="140">
        <v>25</v>
      </c>
      <c r="DA250" t="str">
        <f t="shared" si="172"/>
        <v/>
      </c>
      <c r="DB250" t="str">
        <f t="shared" si="157"/>
        <v/>
      </c>
      <c r="DC250" t="str">
        <f t="shared" si="158"/>
        <v/>
      </c>
      <c r="DD250" t="str">
        <f t="shared" si="159"/>
        <v/>
      </c>
      <c r="DE250" t="str">
        <f t="shared" si="160"/>
        <v/>
      </c>
      <c r="DG250" t="str">
        <f t="shared" si="161"/>
        <v/>
      </c>
      <c r="DH250" s="140" t="str">
        <f t="shared" si="133"/>
        <v/>
      </c>
      <c r="DI250" t="str">
        <f t="shared" si="173"/>
        <v/>
      </c>
      <c r="DK250" t="str">
        <f t="shared" si="162"/>
        <v/>
      </c>
      <c r="DM250" s="158"/>
      <c r="DR250">
        <f t="shared" si="174"/>
        <v>0</v>
      </c>
      <c r="DS250" t="e">
        <f t="shared" si="163"/>
        <v>#NUM!</v>
      </c>
      <c r="DT250">
        <v>249</v>
      </c>
      <c r="DV250" s="151" t="str">
        <f>IF($DK250="","",IF(VLOOKUP($DK250,'CR AP'!D$17:J$33,6,0)="",VLOOKUP($DK250,'CR AP'!D$17:J$33,4,0),VLOOKUP($DK250,'CR AP'!D$17:J$33,6,0)))</f>
        <v/>
      </c>
      <c r="DW250" s="151" t="str">
        <f>IF($DK250="","",IF(VLOOKUP($DK250,'CR AP'!D$19:M$33,9,0)="",VLOOKUP($DK250,'CR AP'!D$19:M$33,8,0),VLOOKUP($DK250,'CR AP'!D$19:M$33,9,0)))</f>
        <v/>
      </c>
      <c r="DX250" s="151" t="str">
        <f>IF('CR AP'!I255="Agrar Basis",DW250,DV250)</f>
        <v/>
      </c>
      <c r="ED250" s="151"/>
    </row>
    <row r="251" spans="8:134" x14ac:dyDescent="0.2">
      <c r="H251" s="144">
        <f>'CR AP'!F403</f>
        <v>0</v>
      </c>
      <c r="AA251" s="142" t="s">
        <v>1774</v>
      </c>
      <c r="AB251" s="142" t="s">
        <v>1795</v>
      </c>
      <c r="AC251" s="154" t="s">
        <v>1774</v>
      </c>
      <c r="AD251" s="140" t="s">
        <v>1796</v>
      </c>
      <c r="AF251" s="144" t="s">
        <v>1796</v>
      </c>
      <c r="AG251" s="140" t="s">
        <v>1797</v>
      </c>
      <c r="BF251" s="144">
        <f t="shared" si="176"/>
        <v>0</v>
      </c>
      <c r="CF251" s="146">
        <f t="shared" si="177"/>
        <v>0</v>
      </c>
      <c r="CL251" s="155"/>
      <c r="CQ251" s="140">
        <v>24</v>
      </c>
      <c r="DA251" t="str">
        <f t="shared" si="172"/>
        <v/>
      </c>
      <c r="DB251" t="str">
        <f t="shared" si="157"/>
        <v/>
      </c>
      <c r="DC251" t="str">
        <f t="shared" si="158"/>
        <v/>
      </c>
      <c r="DD251" t="str">
        <f t="shared" si="159"/>
        <v/>
      </c>
      <c r="DE251" t="str">
        <f t="shared" si="160"/>
        <v/>
      </c>
      <c r="DG251" t="str">
        <f t="shared" si="161"/>
        <v/>
      </c>
      <c r="DH251" s="140" t="str">
        <f t="shared" si="133"/>
        <v/>
      </c>
      <c r="DI251" t="str">
        <f t="shared" si="173"/>
        <v/>
      </c>
      <c r="DK251" t="str">
        <f t="shared" si="162"/>
        <v/>
      </c>
      <c r="DM251" s="158"/>
      <c r="DR251">
        <f t="shared" si="174"/>
        <v>0</v>
      </c>
      <c r="DS251" t="e">
        <f t="shared" si="163"/>
        <v>#NUM!</v>
      </c>
      <c r="DT251">
        <v>250</v>
      </c>
      <c r="DV251" s="151" t="str">
        <f>IF($DK251="","",IF(VLOOKUP($DK251,'CR AP'!D$17:J$33,6,0)="",VLOOKUP($DK251,'CR AP'!D$17:J$33,4,0),VLOOKUP($DK251,'CR AP'!D$17:J$33,6,0)))</f>
        <v/>
      </c>
      <c r="DW251" s="151" t="str">
        <f>IF($DK251="","",IF(VLOOKUP($DK251,'CR AP'!D$19:M$33,9,0)="",VLOOKUP($DK251,'CR AP'!D$19:M$33,8,0),VLOOKUP($DK251,'CR AP'!D$19:M$33,9,0)))</f>
        <v/>
      </c>
      <c r="DX251" s="151" t="str">
        <f>IF('CR AP'!I256="Agrar Basis",DW251,DV251)</f>
        <v/>
      </c>
      <c r="ED251" s="151"/>
    </row>
    <row r="252" spans="8:134" x14ac:dyDescent="0.2">
      <c r="H252" s="144">
        <f>'CR AP'!F404</f>
        <v>0</v>
      </c>
      <c r="AA252" s="142" t="s">
        <v>1778</v>
      </c>
      <c r="AB252" s="142" t="s">
        <v>1779</v>
      </c>
      <c r="AC252" s="154" t="s">
        <v>1778</v>
      </c>
      <c r="AD252" s="140" t="s">
        <v>1798</v>
      </c>
      <c r="AF252" s="144" t="s">
        <v>1798</v>
      </c>
      <c r="AG252" s="140" t="s">
        <v>1799</v>
      </c>
      <c r="BF252" s="144">
        <f t="shared" si="176"/>
        <v>0</v>
      </c>
      <c r="CF252" s="146">
        <f t="shared" si="177"/>
        <v>0</v>
      </c>
      <c r="CL252" s="155"/>
      <c r="CQ252" s="140">
        <v>23</v>
      </c>
      <c r="DA252" t="str">
        <f t="shared" si="172"/>
        <v/>
      </c>
      <c r="DB252" t="str">
        <f t="shared" si="157"/>
        <v/>
      </c>
      <c r="DC252" t="str">
        <f t="shared" si="158"/>
        <v/>
      </c>
      <c r="DD252" t="str">
        <f t="shared" si="159"/>
        <v/>
      </c>
      <c r="DE252" t="str">
        <f t="shared" si="160"/>
        <v/>
      </c>
      <c r="DG252" t="str">
        <f t="shared" si="161"/>
        <v/>
      </c>
      <c r="DH252" s="140" t="str">
        <f t="shared" si="133"/>
        <v/>
      </c>
      <c r="DI252" t="str">
        <f t="shared" si="173"/>
        <v/>
      </c>
      <c r="DK252" t="str">
        <f t="shared" si="162"/>
        <v/>
      </c>
      <c r="DM252" s="158"/>
      <c r="DR252">
        <f t="shared" si="174"/>
        <v>0</v>
      </c>
      <c r="DS252" t="e">
        <f t="shared" si="163"/>
        <v>#NUM!</v>
      </c>
      <c r="DT252">
        <v>251</v>
      </c>
      <c r="DV252" s="151" t="str">
        <f>IF($DK252="","",IF(VLOOKUP($DK252,'CR AP'!D$17:J$33,6,0)="",VLOOKUP($DK252,'CR AP'!D$17:J$33,4,0),VLOOKUP($DK252,'CR AP'!D$17:J$33,6,0)))</f>
        <v/>
      </c>
      <c r="DW252" s="151" t="str">
        <f>IF($DK252="","",IF(VLOOKUP($DK252,'CR AP'!D$19:M$33,9,0)="",VLOOKUP($DK252,'CR AP'!D$19:M$33,8,0),VLOOKUP($DK252,'CR AP'!D$19:M$33,9,0)))</f>
        <v/>
      </c>
      <c r="DX252" s="151" t="str">
        <f>IF('CR AP'!I257="Agrar Basis",DW252,DV252)</f>
        <v/>
      </c>
      <c r="ED252" s="151"/>
    </row>
    <row r="253" spans="8:134" x14ac:dyDescent="0.2">
      <c r="H253" s="144">
        <f>'CR AP'!F405</f>
        <v>0</v>
      </c>
      <c r="AA253" s="142" t="s">
        <v>1781</v>
      </c>
      <c r="AB253" s="142" t="s">
        <v>1782</v>
      </c>
      <c r="AC253" s="154" t="s">
        <v>1781</v>
      </c>
      <c r="AD253" s="140" t="s">
        <v>1800</v>
      </c>
      <c r="AF253" s="144" t="s">
        <v>1800</v>
      </c>
      <c r="AG253" s="140" t="s">
        <v>1801</v>
      </c>
      <c r="BF253" s="144">
        <f t="shared" si="176"/>
        <v>0</v>
      </c>
      <c r="CF253" s="146">
        <f t="shared" si="177"/>
        <v>0</v>
      </c>
      <c r="CL253" s="155"/>
      <c r="CQ253" s="140">
        <v>22</v>
      </c>
      <c r="DA253" t="str">
        <f t="shared" si="172"/>
        <v/>
      </c>
      <c r="DB253" t="str">
        <f t="shared" si="157"/>
        <v/>
      </c>
      <c r="DC253" t="str">
        <f t="shared" si="158"/>
        <v/>
      </c>
      <c r="DD253" t="str">
        <f t="shared" si="159"/>
        <v/>
      </c>
      <c r="DE253" t="str">
        <f t="shared" si="160"/>
        <v/>
      </c>
      <c r="DG253" t="str">
        <f t="shared" si="161"/>
        <v/>
      </c>
      <c r="DH253" s="140" t="str">
        <f t="shared" si="133"/>
        <v/>
      </c>
      <c r="DI253" t="str">
        <f t="shared" si="173"/>
        <v/>
      </c>
      <c r="DK253" t="str">
        <f t="shared" si="162"/>
        <v/>
      </c>
      <c r="DM253" s="158"/>
      <c r="DR253">
        <f t="shared" si="174"/>
        <v>0</v>
      </c>
      <c r="DS253" t="e">
        <f t="shared" si="163"/>
        <v>#NUM!</v>
      </c>
      <c r="DT253">
        <v>252</v>
      </c>
      <c r="DV253" s="151" t="str">
        <f>IF($DK253="","",IF(VLOOKUP($DK253,'CR AP'!D$17:J$33,6,0)="",VLOOKUP($DK253,'CR AP'!D$17:J$33,4,0),VLOOKUP($DK253,'CR AP'!D$17:J$33,6,0)))</f>
        <v/>
      </c>
      <c r="DW253" s="151" t="str">
        <f>IF($DK253="","",IF(VLOOKUP($DK253,'CR AP'!D$19:M$33,9,0)="",VLOOKUP($DK253,'CR AP'!D$19:M$33,8,0),VLOOKUP($DK253,'CR AP'!D$19:M$33,9,0)))</f>
        <v/>
      </c>
      <c r="DX253" s="151" t="str">
        <f>IF('CR AP'!I258="Agrar Basis",DW253,DV253)</f>
        <v/>
      </c>
      <c r="ED253" s="151"/>
    </row>
    <row r="254" spans="8:134" x14ac:dyDescent="0.2">
      <c r="H254" s="144">
        <f>'CR AP'!F406</f>
        <v>0</v>
      </c>
      <c r="AA254" s="142" t="s">
        <v>1802</v>
      </c>
      <c r="AB254" s="142" t="s">
        <v>1803</v>
      </c>
      <c r="AC254" s="154" t="s">
        <v>1802</v>
      </c>
      <c r="AD254" s="140" t="s">
        <v>1804</v>
      </c>
      <c r="AF254" s="144" t="s">
        <v>1804</v>
      </c>
      <c r="AG254" s="140" t="s">
        <v>1805</v>
      </c>
      <c r="BF254" s="144">
        <f t="shared" si="176"/>
        <v>0</v>
      </c>
      <c r="CF254" s="146">
        <f t="shared" si="177"/>
        <v>0</v>
      </c>
      <c r="CL254" s="155"/>
      <c r="CQ254" s="140">
        <v>21</v>
      </c>
      <c r="DA254" t="str">
        <f t="shared" si="172"/>
        <v/>
      </c>
      <c r="DB254" t="str">
        <f t="shared" si="157"/>
        <v/>
      </c>
      <c r="DC254" t="str">
        <f t="shared" si="158"/>
        <v/>
      </c>
      <c r="DD254" t="str">
        <f t="shared" si="159"/>
        <v/>
      </c>
      <c r="DE254" t="str">
        <f t="shared" si="160"/>
        <v/>
      </c>
      <c r="DG254" t="str">
        <f t="shared" si="161"/>
        <v/>
      </c>
      <c r="DH254" s="140" t="str">
        <f t="shared" si="133"/>
        <v/>
      </c>
      <c r="DI254" t="str">
        <f t="shared" si="173"/>
        <v/>
      </c>
      <c r="DK254" t="str">
        <f t="shared" si="162"/>
        <v/>
      </c>
      <c r="DM254" s="158"/>
      <c r="DR254">
        <f t="shared" si="174"/>
        <v>0</v>
      </c>
      <c r="DS254" t="e">
        <f t="shared" si="163"/>
        <v>#NUM!</v>
      </c>
      <c r="DT254">
        <v>253</v>
      </c>
      <c r="DV254" s="151" t="str">
        <f>IF($DK254="","",IF(VLOOKUP($DK254,'CR AP'!D$17:J$33,6,0)="",VLOOKUP($DK254,'CR AP'!D$17:J$33,4,0),VLOOKUP($DK254,'CR AP'!D$17:J$33,6,0)))</f>
        <v/>
      </c>
      <c r="DW254" s="151" t="str">
        <f>IF($DK254="","",IF(VLOOKUP($DK254,'CR AP'!D$19:M$33,9,0)="",VLOOKUP($DK254,'CR AP'!D$19:M$33,8,0),VLOOKUP($DK254,'CR AP'!D$19:M$33,9,0)))</f>
        <v/>
      </c>
      <c r="DX254" s="151" t="str">
        <f>IF('CR AP'!I259="Agrar Basis",DW254,DV254)</f>
        <v/>
      </c>
      <c r="ED254" s="151"/>
    </row>
    <row r="255" spans="8:134" x14ac:dyDescent="0.2">
      <c r="H255" s="144">
        <f>'CR AP'!F407</f>
        <v>0</v>
      </c>
      <c r="AA255" s="142" t="s">
        <v>1806</v>
      </c>
      <c r="AB255" s="142" t="s">
        <v>1807</v>
      </c>
      <c r="AC255" s="154" t="s">
        <v>1806</v>
      </c>
      <c r="AD255" s="140" t="s">
        <v>1808</v>
      </c>
      <c r="AF255" s="144" t="s">
        <v>1808</v>
      </c>
      <c r="AG255" s="140" t="s">
        <v>1809</v>
      </c>
      <c r="BF255" s="144">
        <f t="shared" si="176"/>
        <v>0</v>
      </c>
      <c r="CF255" s="146">
        <f t="shared" si="177"/>
        <v>0</v>
      </c>
      <c r="CL255" s="155"/>
      <c r="CQ255" s="140">
        <v>20</v>
      </c>
      <c r="DA255" t="str">
        <f t="shared" si="172"/>
        <v/>
      </c>
      <c r="DB255" t="str">
        <f t="shared" si="157"/>
        <v/>
      </c>
      <c r="DC255" t="str">
        <f t="shared" si="158"/>
        <v/>
      </c>
      <c r="DD255" t="str">
        <f t="shared" si="159"/>
        <v/>
      </c>
      <c r="DE255" t="str">
        <f t="shared" si="160"/>
        <v/>
      </c>
      <c r="DG255" t="str">
        <f t="shared" si="161"/>
        <v/>
      </c>
      <c r="DH255" s="140" t="str">
        <f t="shared" si="133"/>
        <v/>
      </c>
      <c r="DI255" t="str">
        <f t="shared" si="173"/>
        <v/>
      </c>
      <c r="DK255" t="str">
        <f t="shared" si="162"/>
        <v/>
      </c>
      <c r="DM255" s="158"/>
      <c r="DR255">
        <f t="shared" si="174"/>
        <v>0</v>
      </c>
      <c r="DS255" t="e">
        <f t="shared" si="163"/>
        <v>#NUM!</v>
      </c>
      <c r="DT255">
        <v>254</v>
      </c>
      <c r="DV255" s="151" t="str">
        <f>IF($DK255="","",IF(VLOOKUP($DK255,'CR AP'!D$17:J$33,6,0)="",VLOOKUP($DK255,'CR AP'!D$17:J$33,4,0),VLOOKUP($DK255,'CR AP'!D$17:J$33,6,0)))</f>
        <v/>
      </c>
      <c r="DW255" s="151" t="str">
        <f>IF($DK255="","",IF(VLOOKUP($DK255,'CR AP'!D$19:M$33,9,0)="",VLOOKUP($DK255,'CR AP'!D$19:M$33,8,0),VLOOKUP($DK255,'CR AP'!D$19:M$33,9,0)))</f>
        <v/>
      </c>
      <c r="DX255" s="151" t="str">
        <f>IF('CR AP'!I260="Agrar Basis",DW255,DV255)</f>
        <v/>
      </c>
      <c r="ED255" s="151"/>
    </row>
    <row r="256" spans="8:134" x14ac:dyDescent="0.2">
      <c r="H256" s="144">
        <f>'CR AP'!F408</f>
        <v>0</v>
      </c>
      <c r="AA256" s="142" t="s">
        <v>1784</v>
      </c>
      <c r="AB256" s="142" t="s">
        <v>1810</v>
      </c>
      <c r="AC256" s="154" t="s">
        <v>1784</v>
      </c>
      <c r="AD256" s="140" t="s">
        <v>1811</v>
      </c>
      <c r="AF256" s="144" t="s">
        <v>1811</v>
      </c>
      <c r="AG256" s="140" t="s">
        <v>1812</v>
      </c>
      <c r="BF256" s="144">
        <f t="shared" si="176"/>
        <v>0</v>
      </c>
      <c r="CF256" s="146">
        <f t="shared" si="177"/>
        <v>0</v>
      </c>
      <c r="CL256" s="155"/>
      <c r="CQ256" s="140">
        <v>19</v>
      </c>
      <c r="DA256" t="str">
        <f t="shared" si="172"/>
        <v/>
      </c>
      <c r="DB256" t="str">
        <f t="shared" si="157"/>
        <v/>
      </c>
      <c r="DC256" t="str">
        <f t="shared" si="158"/>
        <v/>
      </c>
      <c r="DD256" t="str">
        <f t="shared" si="159"/>
        <v/>
      </c>
      <c r="DE256" t="str">
        <f t="shared" si="160"/>
        <v/>
      </c>
      <c r="DG256" t="str">
        <f t="shared" si="161"/>
        <v/>
      </c>
      <c r="DH256" s="140" t="str">
        <f t="shared" ref="DH256:DH319" si="178">IF($DR256=0,"",VLOOKUP($DR256,$CC:$CL,6,FALSE))</f>
        <v/>
      </c>
      <c r="DI256" t="str">
        <f t="shared" si="173"/>
        <v/>
      </c>
      <c r="DK256" t="str">
        <f t="shared" si="162"/>
        <v/>
      </c>
      <c r="DM256" s="158"/>
      <c r="DR256">
        <f t="shared" si="174"/>
        <v>0</v>
      </c>
      <c r="DS256" t="e">
        <f t="shared" si="163"/>
        <v>#NUM!</v>
      </c>
      <c r="DT256">
        <v>255</v>
      </c>
      <c r="DV256" s="151" t="str">
        <f>IF($DK256="","",IF(VLOOKUP($DK256,'CR AP'!D$17:J$33,6,0)="",VLOOKUP($DK256,'CR AP'!D$17:J$33,4,0),VLOOKUP($DK256,'CR AP'!D$17:J$33,6,0)))</f>
        <v/>
      </c>
      <c r="DW256" s="151" t="str">
        <f>IF($DK256="","",IF(VLOOKUP($DK256,'CR AP'!D$19:M$33,9,0)="",VLOOKUP($DK256,'CR AP'!D$19:M$33,8,0),VLOOKUP($DK256,'CR AP'!D$19:M$33,9,0)))</f>
        <v/>
      </c>
      <c r="DX256" s="151" t="str">
        <f>IF('CR AP'!I261="Agrar Basis",DW256,DV256)</f>
        <v/>
      </c>
      <c r="ED256" s="151"/>
    </row>
    <row r="257" spans="8:134" x14ac:dyDescent="0.2">
      <c r="H257" s="144">
        <f>'CR AP'!F409</f>
        <v>0</v>
      </c>
      <c r="AA257" s="142" t="s">
        <v>1787</v>
      </c>
      <c r="AB257" s="142" t="s">
        <v>1813</v>
      </c>
      <c r="AC257" s="154" t="s">
        <v>1787</v>
      </c>
      <c r="AD257" s="140" t="s">
        <v>1814</v>
      </c>
      <c r="AF257" s="144" t="s">
        <v>1814</v>
      </c>
      <c r="AG257" s="140" t="s">
        <v>1815</v>
      </c>
      <c r="BF257" s="144">
        <f t="shared" si="176"/>
        <v>0</v>
      </c>
      <c r="CF257" s="146">
        <f t="shared" si="177"/>
        <v>0</v>
      </c>
      <c r="CL257" s="155"/>
      <c r="CQ257" s="140">
        <v>18</v>
      </c>
      <c r="DA257" t="str">
        <f t="shared" si="172"/>
        <v/>
      </c>
      <c r="DB257" t="str">
        <f t="shared" si="157"/>
        <v/>
      </c>
      <c r="DC257" t="str">
        <f t="shared" si="158"/>
        <v/>
      </c>
      <c r="DD257" t="str">
        <f t="shared" si="159"/>
        <v/>
      </c>
      <c r="DE257" t="str">
        <f t="shared" si="160"/>
        <v/>
      </c>
      <c r="DG257" t="str">
        <f t="shared" si="161"/>
        <v/>
      </c>
      <c r="DH257" s="140" t="str">
        <f t="shared" si="178"/>
        <v/>
      </c>
      <c r="DI257" t="str">
        <f t="shared" si="173"/>
        <v/>
      </c>
      <c r="DK257" t="str">
        <f t="shared" si="162"/>
        <v/>
      </c>
      <c r="DM257" s="158"/>
      <c r="DR257">
        <f t="shared" si="174"/>
        <v>0</v>
      </c>
      <c r="DS257" t="e">
        <f t="shared" si="163"/>
        <v>#NUM!</v>
      </c>
      <c r="DT257">
        <v>256</v>
      </c>
      <c r="DV257" s="151" t="str">
        <f>IF($DK257="","",IF(VLOOKUP($DK257,'CR AP'!D$17:J$33,6,0)="",VLOOKUP($DK257,'CR AP'!D$17:J$33,4,0),VLOOKUP($DK257,'CR AP'!D$17:J$33,6,0)))</f>
        <v/>
      </c>
      <c r="DW257" s="151" t="str">
        <f>IF($DK257="","",IF(VLOOKUP($DK257,'CR AP'!D$19:M$33,9,0)="",VLOOKUP($DK257,'CR AP'!D$19:M$33,8,0),VLOOKUP($DK257,'CR AP'!D$19:M$33,9,0)))</f>
        <v/>
      </c>
      <c r="DX257" s="151" t="str">
        <f>IF('CR AP'!I262="Agrar Basis",DW257,DV257)</f>
        <v/>
      </c>
      <c r="ED257" s="151"/>
    </row>
    <row r="258" spans="8:134" x14ac:dyDescent="0.2">
      <c r="H258" s="144">
        <f>'CR AP'!F410</f>
        <v>0</v>
      </c>
      <c r="AA258" s="142" t="s">
        <v>1790</v>
      </c>
      <c r="AB258" s="142" t="s">
        <v>1816</v>
      </c>
      <c r="AC258" s="154" t="s">
        <v>1790</v>
      </c>
      <c r="AD258" s="140" t="s">
        <v>1817</v>
      </c>
      <c r="AF258" s="144" t="s">
        <v>1817</v>
      </c>
      <c r="AG258" s="140" t="s">
        <v>1818</v>
      </c>
      <c r="BF258" s="144">
        <f t="shared" si="176"/>
        <v>0</v>
      </c>
      <c r="CF258" s="146">
        <f t="shared" si="177"/>
        <v>0</v>
      </c>
      <c r="CL258" s="155"/>
      <c r="CQ258" s="140">
        <v>17</v>
      </c>
      <c r="DA258" t="str">
        <f t="shared" si="172"/>
        <v/>
      </c>
      <c r="DB258" t="str">
        <f t="shared" ref="DB258:DB273" si="179">IF($DR258=0,"",VLOOKUP($DR258,$CA:$CI,3,FALSE))</f>
        <v/>
      </c>
      <c r="DC258" t="str">
        <f t="shared" ref="DC258:DC273" si="180">IF($DR258=0,"",VLOOKUP($DR258,$CA:$CI,4,FALSE))</f>
        <v/>
      </c>
      <c r="DD258" t="str">
        <f t="shared" ref="DD258:DD273" si="181">IF($DR258=0,"",VLOOKUP($DR258,$CA:$CI,5,FALSE))</f>
        <v/>
      </c>
      <c r="DE258" t="str">
        <f t="shared" ref="DE258:DE273" si="182">IF($DR258=0,"",VLOOKUP($DR258,$CA:$CI,8,FALSE))</f>
        <v/>
      </c>
      <c r="DG258" t="str">
        <f t="shared" ref="DG258:DG273" si="183">IF(CK258=0,DX258,CK258)</f>
        <v/>
      </c>
      <c r="DH258" s="140" t="str">
        <f t="shared" si="178"/>
        <v/>
      </c>
      <c r="DI258" t="str">
        <f t="shared" si="173"/>
        <v/>
      </c>
      <c r="DK258" t="str">
        <f t="shared" ref="DK258:DK274" si="184">IF($DR258=0,"",VLOOKUP($DR258,CA:CH,7,FALSE))</f>
        <v/>
      </c>
      <c r="DM258" s="158"/>
      <c r="DR258">
        <f t="shared" si="174"/>
        <v>0</v>
      </c>
      <c r="DS258" t="e">
        <f t="shared" ref="DS258:DS274" si="185">LARGE(CA:CA,DT258)</f>
        <v>#NUM!</v>
      </c>
      <c r="DT258">
        <v>257</v>
      </c>
      <c r="DV258" s="151" t="str">
        <f>IF($DK258="","",IF(VLOOKUP($DK258,'CR AP'!D$17:J$33,6,0)="",VLOOKUP($DK258,'CR AP'!D$17:J$33,4,0),VLOOKUP($DK258,'CR AP'!D$17:J$33,6,0)))</f>
        <v/>
      </c>
      <c r="DW258" s="151" t="str">
        <f>IF($DK258="","",IF(VLOOKUP($DK258,'CR AP'!D$19:M$33,9,0)="",VLOOKUP($DK258,'CR AP'!D$19:M$33,8,0),VLOOKUP($DK258,'CR AP'!D$19:M$33,9,0)))</f>
        <v/>
      </c>
      <c r="DX258" s="151" t="str">
        <f>IF('CR AP'!I263="Agrar Basis",DW258,DV258)</f>
        <v/>
      </c>
      <c r="ED258" s="151"/>
    </row>
    <row r="259" spans="8:134" x14ac:dyDescent="0.2">
      <c r="H259" s="144">
        <f>'CR AP'!F411</f>
        <v>0</v>
      </c>
      <c r="AA259" s="142" t="s">
        <v>1793</v>
      </c>
      <c r="AB259" s="142" t="s">
        <v>1794</v>
      </c>
      <c r="AC259" s="154" t="s">
        <v>1793</v>
      </c>
      <c r="AD259" s="140" t="s">
        <v>1819</v>
      </c>
      <c r="AF259" s="144" t="s">
        <v>1819</v>
      </c>
      <c r="AG259" s="140" t="s">
        <v>1820</v>
      </c>
      <c r="BF259" s="144">
        <f t="shared" si="176"/>
        <v>0</v>
      </c>
      <c r="CF259" s="146">
        <f t="shared" si="177"/>
        <v>0</v>
      </c>
      <c r="CL259" s="155"/>
      <c r="CQ259" s="140">
        <v>16</v>
      </c>
      <c r="DA259" t="str">
        <f t="shared" ref="DA259:DA273" si="186">IF($DR259=0,"",VLOOKUP($DR259,CA:CI,2,FALSE))</f>
        <v/>
      </c>
      <c r="DB259" t="str">
        <f t="shared" si="179"/>
        <v/>
      </c>
      <c r="DC259" t="str">
        <f t="shared" si="180"/>
        <v/>
      </c>
      <c r="DD259" t="str">
        <f t="shared" si="181"/>
        <v/>
      </c>
      <c r="DE259" t="str">
        <f t="shared" si="182"/>
        <v/>
      </c>
      <c r="DG259" t="str">
        <f t="shared" si="183"/>
        <v/>
      </c>
      <c r="DH259" s="140" t="str">
        <f t="shared" si="178"/>
        <v/>
      </c>
      <c r="DI259" t="str">
        <f t="shared" ref="DI259:DI273" si="187">IF($DR259=0,"","ano")</f>
        <v/>
      </c>
      <c r="DK259" t="str">
        <f t="shared" si="184"/>
        <v/>
      </c>
      <c r="DM259" s="158"/>
      <c r="DR259">
        <f t="shared" ref="DR259:DR274" si="188">IFERROR(DS259,0)</f>
        <v>0</v>
      </c>
      <c r="DS259" t="e">
        <f t="shared" si="185"/>
        <v>#NUM!</v>
      </c>
      <c r="DT259">
        <v>258</v>
      </c>
      <c r="DV259" s="151" t="str">
        <f>IF($DK259="","",IF(VLOOKUP($DK259,'CR AP'!D$17:J$33,6,0)="",VLOOKUP($DK259,'CR AP'!D$17:J$33,4,0),VLOOKUP($DK259,'CR AP'!D$17:J$33,6,0)))</f>
        <v/>
      </c>
      <c r="DW259" s="151" t="str">
        <f>IF($DK259="","",IF(VLOOKUP($DK259,'CR AP'!D$19:M$33,9,0)="",VLOOKUP($DK259,'CR AP'!D$19:M$33,8,0),VLOOKUP($DK259,'CR AP'!D$19:M$33,9,0)))</f>
        <v/>
      </c>
      <c r="DX259" s="151" t="str">
        <f>IF('CR AP'!I264="Agrar Basis",DW259,DV259)</f>
        <v/>
      </c>
      <c r="ED259" s="151"/>
    </row>
    <row r="260" spans="8:134" x14ac:dyDescent="0.2">
      <c r="H260" s="144">
        <f>'CR AP'!F412</f>
        <v>0</v>
      </c>
      <c r="AA260" s="142" t="s">
        <v>1796</v>
      </c>
      <c r="AB260" s="142" t="s">
        <v>1821</v>
      </c>
      <c r="AC260" s="154" t="s">
        <v>1796</v>
      </c>
      <c r="AD260" s="140" t="s">
        <v>1822</v>
      </c>
      <c r="AF260" s="144" t="s">
        <v>1822</v>
      </c>
      <c r="AG260" s="140" t="s">
        <v>1823</v>
      </c>
      <c r="BF260" s="144">
        <f t="shared" si="176"/>
        <v>0</v>
      </c>
      <c r="CF260" s="146">
        <f t="shared" si="177"/>
        <v>0</v>
      </c>
      <c r="CL260" s="155"/>
      <c r="CQ260" s="140">
        <v>15</v>
      </c>
      <c r="DA260" t="str">
        <f t="shared" si="186"/>
        <v/>
      </c>
      <c r="DB260" t="str">
        <f t="shared" si="179"/>
        <v/>
      </c>
      <c r="DC260" t="str">
        <f t="shared" si="180"/>
        <v/>
      </c>
      <c r="DD260" t="str">
        <f t="shared" si="181"/>
        <v/>
      </c>
      <c r="DE260" t="str">
        <f t="shared" si="182"/>
        <v/>
      </c>
      <c r="DG260" t="str">
        <f t="shared" si="183"/>
        <v/>
      </c>
      <c r="DH260" s="140" t="str">
        <f t="shared" si="178"/>
        <v/>
      </c>
      <c r="DI260" t="str">
        <f t="shared" si="187"/>
        <v/>
      </c>
      <c r="DK260" t="str">
        <f t="shared" si="184"/>
        <v/>
      </c>
      <c r="DM260" s="158"/>
      <c r="DR260">
        <f t="shared" si="188"/>
        <v>0</v>
      </c>
      <c r="DS260" t="e">
        <f t="shared" si="185"/>
        <v>#NUM!</v>
      </c>
      <c r="DT260">
        <v>259</v>
      </c>
      <c r="DV260" s="151" t="str">
        <f>IF($DK260="","",IF(VLOOKUP($DK260,'CR AP'!D$17:J$33,6,0)="",VLOOKUP($DK260,'CR AP'!D$17:J$33,4,0),VLOOKUP($DK260,'CR AP'!D$17:J$33,6,0)))</f>
        <v/>
      </c>
      <c r="DW260" s="151" t="str">
        <f>IF($DK260="","",IF(VLOOKUP($DK260,'CR AP'!D$19:M$33,9,0)="",VLOOKUP($DK260,'CR AP'!D$19:M$33,8,0),VLOOKUP($DK260,'CR AP'!D$19:M$33,9,0)))</f>
        <v/>
      </c>
      <c r="DX260" s="151" t="str">
        <f>IF('CR AP'!I265="Agrar Basis",DW260,DV260)</f>
        <v/>
      </c>
      <c r="ED260" s="151"/>
    </row>
    <row r="261" spans="8:134" x14ac:dyDescent="0.2">
      <c r="H261" s="144">
        <f>'CR AP'!F413</f>
        <v>0</v>
      </c>
      <c r="AA261" s="142" t="s">
        <v>1824</v>
      </c>
      <c r="AB261" s="142" t="s">
        <v>1825</v>
      </c>
      <c r="AC261" s="154" t="s">
        <v>1824</v>
      </c>
      <c r="AD261" s="140" t="s">
        <v>1826</v>
      </c>
      <c r="AF261" s="144" t="s">
        <v>1826</v>
      </c>
      <c r="AG261" s="140" t="s">
        <v>1827</v>
      </c>
      <c r="BF261" s="144">
        <f t="shared" si="176"/>
        <v>0</v>
      </c>
      <c r="CF261" s="146">
        <f t="shared" si="177"/>
        <v>0</v>
      </c>
      <c r="CL261" s="155"/>
      <c r="CQ261" s="140">
        <v>14</v>
      </c>
      <c r="DA261" t="str">
        <f t="shared" si="186"/>
        <v/>
      </c>
      <c r="DB261" t="str">
        <f t="shared" si="179"/>
        <v/>
      </c>
      <c r="DC261" t="str">
        <f t="shared" si="180"/>
        <v/>
      </c>
      <c r="DD261" t="str">
        <f t="shared" si="181"/>
        <v/>
      </c>
      <c r="DE261" t="str">
        <f t="shared" si="182"/>
        <v/>
      </c>
      <c r="DG261" t="str">
        <f t="shared" si="183"/>
        <v/>
      </c>
      <c r="DH261" s="140" t="str">
        <f t="shared" si="178"/>
        <v/>
      </c>
      <c r="DI261" t="str">
        <f t="shared" si="187"/>
        <v/>
      </c>
      <c r="DK261" t="str">
        <f t="shared" si="184"/>
        <v/>
      </c>
      <c r="DM261" s="158"/>
      <c r="DR261">
        <f t="shared" si="188"/>
        <v>0</v>
      </c>
      <c r="DS261" t="e">
        <f t="shared" si="185"/>
        <v>#NUM!</v>
      </c>
      <c r="DT261">
        <v>260</v>
      </c>
      <c r="DV261" s="151" t="str">
        <f>IF($DK261="","",IF(VLOOKUP($DK261,'CR AP'!D$17:J$33,6,0)="",VLOOKUP($DK261,'CR AP'!D$17:J$33,4,0),VLOOKUP($DK261,'CR AP'!D$17:J$33,6,0)))</f>
        <v/>
      </c>
      <c r="DW261" s="151" t="str">
        <f>IF($DK261="","",IF(VLOOKUP($DK261,'CR AP'!D$19:M$33,9,0)="",VLOOKUP($DK261,'CR AP'!D$19:M$33,8,0),VLOOKUP($DK261,'CR AP'!D$19:M$33,9,0)))</f>
        <v/>
      </c>
      <c r="DX261" s="151" t="str">
        <f>IF('CR AP'!I266="Agrar Basis",DW261,DV261)</f>
        <v/>
      </c>
      <c r="ED261" s="151"/>
    </row>
    <row r="262" spans="8:134" x14ac:dyDescent="0.2">
      <c r="H262" s="144">
        <f>'CR AP'!F414</f>
        <v>0</v>
      </c>
      <c r="AA262" s="142" t="s">
        <v>1828</v>
      </c>
      <c r="AB262" s="142" t="s">
        <v>1829</v>
      </c>
      <c r="AC262" s="154" t="s">
        <v>1828</v>
      </c>
      <c r="AD262" s="140" t="s">
        <v>1830</v>
      </c>
      <c r="AF262" s="144" t="s">
        <v>1830</v>
      </c>
      <c r="AG262" s="140" t="s">
        <v>1831</v>
      </c>
      <c r="BF262" s="144">
        <f t="shared" si="176"/>
        <v>0</v>
      </c>
      <c r="CF262" s="146">
        <f t="shared" si="177"/>
        <v>0</v>
      </c>
      <c r="CL262" s="155"/>
      <c r="CQ262" s="140">
        <v>13</v>
      </c>
      <c r="DA262" t="str">
        <f t="shared" si="186"/>
        <v/>
      </c>
      <c r="DB262" t="str">
        <f t="shared" si="179"/>
        <v/>
      </c>
      <c r="DC262" t="str">
        <f t="shared" si="180"/>
        <v/>
      </c>
      <c r="DD262" t="str">
        <f t="shared" si="181"/>
        <v/>
      </c>
      <c r="DE262" t="str">
        <f t="shared" si="182"/>
        <v/>
      </c>
      <c r="DG262" t="str">
        <f t="shared" si="183"/>
        <v/>
      </c>
      <c r="DH262" s="140" t="str">
        <f t="shared" si="178"/>
        <v/>
      </c>
      <c r="DI262" t="str">
        <f t="shared" si="187"/>
        <v/>
      </c>
      <c r="DK262" t="str">
        <f t="shared" si="184"/>
        <v/>
      </c>
      <c r="DM262" s="158"/>
      <c r="DR262">
        <f t="shared" si="188"/>
        <v>0</v>
      </c>
      <c r="DS262" t="e">
        <f t="shared" si="185"/>
        <v>#NUM!</v>
      </c>
      <c r="DT262">
        <v>261</v>
      </c>
      <c r="DV262" s="151" t="str">
        <f>IF($DK262="","",IF(VLOOKUP($DK262,'CR AP'!D$17:J$33,6,0)="",VLOOKUP($DK262,'CR AP'!D$17:J$33,4,0),VLOOKUP($DK262,'CR AP'!D$17:J$33,6,0)))</f>
        <v/>
      </c>
      <c r="DW262" s="151" t="str">
        <f>IF($DK262="","",IF(VLOOKUP($DK262,'CR AP'!D$19:M$33,9,0)="",VLOOKUP($DK262,'CR AP'!D$19:M$33,8,0),VLOOKUP($DK262,'CR AP'!D$19:M$33,9,0)))</f>
        <v/>
      </c>
      <c r="DX262" s="151" t="str">
        <f>IF('CR AP'!I267="Agrar Basis",DW262,DV262)</f>
        <v/>
      </c>
      <c r="ED262" s="151"/>
    </row>
    <row r="263" spans="8:134" x14ac:dyDescent="0.2">
      <c r="H263" s="144">
        <f>'CR AP'!F415</f>
        <v>0</v>
      </c>
      <c r="AA263" s="142" t="s">
        <v>1832</v>
      </c>
      <c r="AB263" s="142" t="s">
        <v>1833</v>
      </c>
      <c r="AC263" s="154" t="s">
        <v>1832</v>
      </c>
      <c r="AD263" s="140" t="s">
        <v>1834</v>
      </c>
      <c r="AF263" s="144" t="s">
        <v>1834</v>
      </c>
      <c r="AG263" s="140" t="s">
        <v>1835</v>
      </c>
      <c r="BF263" s="144">
        <f t="shared" si="176"/>
        <v>0</v>
      </c>
      <c r="CF263" s="146">
        <f t="shared" si="177"/>
        <v>0</v>
      </c>
      <c r="CL263" s="155"/>
      <c r="CQ263" s="140">
        <v>12</v>
      </c>
      <c r="DA263" t="str">
        <f t="shared" si="186"/>
        <v/>
      </c>
      <c r="DB263" t="str">
        <f t="shared" si="179"/>
        <v/>
      </c>
      <c r="DC263" t="str">
        <f t="shared" si="180"/>
        <v/>
      </c>
      <c r="DD263" t="str">
        <f t="shared" si="181"/>
        <v/>
      </c>
      <c r="DE263" t="str">
        <f t="shared" si="182"/>
        <v/>
      </c>
      <c r="DG263" t="str">
        <f t="shared" si="183"/>
        <v/>
      </c>
      <c r="DH263" s="140" t="str">
        <f t="shared" si="178"/>
        <v/>
      </c>
      <c r="DI263" t="str">
        <f t="shared" si="187"/>
        <v/>
      </c>
      <c r="DK263" t="str">
        <f t="shared" si="184"/>
        <v/>
      </c>
      <c r="DM263" s="158"/>
      <c r="DR263">
        <f t="shared" si="188"/>
        <v>0</v>
      </c>
      <c r="DS263" t="e">
        <f t="shared" si="185"/>
        <v>#NUM!</v>
      </c>
      <c r="DT263">
        <v>262</v>
      </c>
      <c r="DV263" s="151" t="str">
        <f>IF($DK263="","",IF(VLOOKUP($DK263,'CR AP'!D$17:J$33,6,0)="",VLOOKUP($DK263,'CR AP'!D$17:J$33,4,0),VLOOKUP($DK263,'CR AP'!D$17:J$33,6,0)))</f>
        <v/>
      </c>
      <c r="DW263" s="151" t="str">
        <f>IF($DK263="","",IF(VLOOKUP($DK263,'CR AP'!D$19:M$33,9,0)="",VLOOKUP($DK263,'CR AP'!D$19:M$33,8,0),VLOOKUP($DK263,'CR AP'!D$19:M$33,9,0)))</f>
        <v/>
      </c>
      <c r="DX263" s="151" t="str">
        <f>IF('CR AP'!I268="Agrar Basis",DW263,DV263)</f>
        <v/>
      </c>
      <c r="ED263" s="151"/>
    </row>
    <row r="264" spans="8:134" x14ac:dyDescent="0.2">
      <c r="H264" s="144">
        <f>'CR AP'!F416</f>
        <v>0</v>
      </c>
      <c r="AA264" s="142" t="s">
        <v>1836</v>
      </c>
      <c r="AB264" s="142" t="s">
        <v>1837</v>
      </c>
      <c r="AC264" s="154" t="s">
        <v>1836</v>
      </c>
      <c r="AD264" s="140" t="s">
        <v>1838</v>
      </c>
      <c r="AF264" s="144" t="s">
        <v>1838</v>
      </c>
      <c r="AG264" s="140" t="s">
        <v>1839</v>
      </c>
      <c r="BF264" s="144">
        <f t="shared" si="176"/>
        <v>0</v>
      </c>
      <c r="CF264" s="146">
        <f t="shared" si="177"/>
        <v>0</v>
      </c>
      <c r="CL264" s="155"/>
      <c r="CQ264" s="140">
        <v>11</v>
      </c>
      <c r="DA264" t="str">
        <f t="shared" si="186"/>
        <v/>
      </c>
      <c r="DB264" t="str">
        <f t="shared" si="179"/>
        <v/>
      </c>
      <c r="DC264" t="str">
        <f t="shared" si="180"/>
        <v/>
      </c>
      <c r="DD264" t="str">
        <f t="shared" si="181"/>
        <v/>
      </c>
      <c r="DE264" t="str">
        <f t="shared" si="182"/>
        <v/>
      </c>
      <c r="DG264" t="str">
        <f t="shared" si="183"/>
        <v/>
      </c>
      <c r="DH264" s="140" t="str">
        <f t="shared" si="178"/>
        <v/>
      </c>
      <c r="DI264" t="str">
        <f t="shared" si="187"/>
        <v/>
      </c>
      <c r="DK264" t="str">
        <f t="shared" si="184"/>
        <v/>
      </c>
      <c r="DM264" s="158"/>
      <c r="DR264">
        <f t="shared" si="188"/>
        <v>0</v>
      </c>
      <c r="DS264" t="e">
        <f t="shared" si="185"/>
        <v>#NUM!</v>
      </c>
      <c r="DT264">
        <v>263</v>
      </c>
      <c r="DV264" s="151" t="str">
        <f>IF($DK264="","",IF(VLOOKUP($DK264,'CR AP'!D$17:J$33,6,0)="",VLOOKUP($DK264,'CR AP'!D$17:J$33,4,0),VLOOKUP($DK264,'CR AP'!D$17:J$33,6,0)))</f>
        <v/>
      </c>
      <c r="DW264" s="151" t="str">
        <f>IF($DK264="","",IF(VLOOKUP($DK264,'CR AP'!D$19:M$33,9,0)="",VLOOKUP($DK264,'CR AP'!D$19:M$33,8,0),VLOOKUP($DK264,'CR AP'!D$19:M$33,9,0)))</f>
        <v/>
      </c>
      <c r="DX264" s="151" t="str">
        <f>IF('CR AP'!I269="Agrar Basis",DW264,DV264)</f>
        <v/>
      </c>
      <c r="ED264" s="151"/>
    </row>
    <row r="265" spans="8:134" x14ac:dyDescent="0.2">
      <c r="H265" s="144">
        <f>'CR AP'!F417</f>
        <v>0</v>
      </c>
      <c r="AA265" s="142" t="s">
        <v>1798</v>
      </c>
      <c r="AB265" s="142" t="s">
        <v>1840</v>
      </c>
      <c r="AC265" s="154" t="s">
        <v>1798</v>
      </c>
      <c r="AD265" s="140" t="s">
        <v>1841</v>
      </c>
      <c r="AF265" s="144" t="s">
        <v>1841</v>
      </c>
      <c r="AG265" s="140" t="s">
        <v>1842</v>
      </c>
      <c r="BF265" s="144">
        <f t="shared" si="176"/>
        <v>0</v>
      </c>
      <c r="CF265" s="146">
        <f t="shared" si="177"/>
        <v>0</v>
      </c>
      <c r="CL265" s="155"/>
      <c r="CQ265" s="140">
        <v>10</v>
      </c>
      <c r="DA265" t="str">
        <f t="shared" si="186"/>
        <v/>
      </c>
      <c r="DB265" t="str">
        <f t="shared" si="179"/>
        <v/>
      </c>
      <c r="DC265" t="str">
        <f t="shared" si="180"/>
        <v/>
      </c>
      <c r="DD265" t="str">
        <f t="shared" si="181"/>
        <v/>
      </c>
      <c r="DE265" t="str">
        <f t="shared" si="182"/>
        <v/>
      </c>
      <c r="DG265" t="str">
        <f t="shared" si="183"/>
        <v/>
      </c>
      <c r="DH265" s="140" t="str">
        <f t="shared" si="178"/>
        <v/>
      </c>
      <c r="DI265" t="str">
        <f t="shared" si="187"/>
        <v/>
      </c>
      <c r="DK265" t="str">
        <f t="shared" si="184"/>
        <v/>
      </c>
      <c r="DM265" s="158"/>
      <c r="DR265">
        <f t="shared" si="188"/>
        <v>0</v>
      </c>
      <c r="DS265" t="e">
        <f t="shared" si="185"/>
        <v>#NUM!</v>
      </c>
      <c r="DT265">
        <v>264</v>
      </c>
      <c r="DV265" s="151" t="str">
        <f>IF($DK265="","",IF(VLOOKUP($DK265,'CR AP'!D$17:J$33,6,0)="",VLOOKUP($DK265,'CR AP'!D$17:J$33,4,0),VLOOKUP($DK265,'CR AP'!D$17:J$33,6,0)))</f>
        <v/>
      </c>
      <c r="DW265" s="151" t="str">
        <f>IF($DK265="","",IF(VLOOKUP($DK265,'CR AP'!D$19:M$33,9,0)="",VLOOKUP($DK265,'CR AP'!D$19:M$33,8,0),VLOOKUP($DK265,'CR AP'!D$19:M$33,9,0)))</f>
        <v/>
      </c>
      <c r="DX265" s="151" t="str">
        <f>IF('CR AP'!I270="Agrar Basis",DW265,DV265)</f>
        <v/>
      </c>
      <c r="ED265" s="151"/>
    </row>
    <row r="266" spans="8:134" x14ac:dyDescent="0.2">
      <c r="H266" s="144">
        <f>'CR AP'!F418</f>
        <v>0</v>
      </c>
      <c r="AA266" s="142" t="s">
        <v>1800</v>
      </c>
      <c r="AB266" s="142" t="s">
        <v>1801</v>
      </c>
      <c r="AC266" s="154" t="s">
        <v>1800</v>
      </c>
      <c r="AD266" s="140" t="s">
        <v>1843</v>
      </c>
      <c r="AF266" s="144" t="s">
        <v>1843</v>
      </c>
      <c r="AG266" s="140" t="s">
        <v>1844</v>
      </c>
      <c r="BF266" s="144">
        <f t="shared" si="176"/>
        <v>0</v>
      </c>
      <c r="CF266" s="146">
        <f t="shared" si="177"/>
        <v>0</v>
      </c>
      <c r="CL266" s="155"/>
      <c r="CQ266" s="140">
        <v>9</v>
      </c>
      <c r="DA266" t="str">
        <f t="shared" si="186"/>
        <v/>
      </c>
      <c r="DB266" t="str">
        <f t="shared" si="179"/>
        <v/>
      </c>
      <c r="DC266" t="str">
        <f t="shared" si="180"/>
        <v/>
      </c>
      <c r="DD266" t="str">
        <f t="shared" si="181"/>
        <v/>
      </c>
      <c r="DE266" t="str">
        <f t="shared" si="182"/>
        <v/>
      </c>
      <c r="DG266" t="str">
        <f t="shared" si="183"/>
        <v/>
      </c>
      <c r="DH266" s="140" t="str">
        <f t="shared" si="178"/>
        <v/>
      </c>
      <c r="DI266" t="str">
        <f t="shared" si="187"/>
        <v/>
      </c>
      <c r="DK266" t="str">
        <f t="shared" si="184"/>
        <v/>
      </c>
      <c r="DM266" s="158"/>
      <c r="DR266">
        <f t="shared" si="188"/>
        <v>0</v>
      </c>
      <c r="DS266" t="e">
        <f t="shared" si="185"/>
        <v>#NUM!</v>
      </c>
      <c r="DT266">
        <v>265</v>
      </c>
      <c r="DV266" s="151" t="str">
        <f>IF($DK266="","",IF(VLOOKUP($DK266,'CR AP'!D$17:J$33,6,0)="",VLOOKUP($DK266,'CR AP'!D$17:J$33,4,0),VLOOKUP($DK266,'CR AP'!D$17:J$33,6,0)))</f>
        <v/>
      </c>
      <c r="DW266" s="151" t="str">
        <f>IF($DK266="","",IF(VLOOKUP($DK266,'CR AP'!D$19:M$33,9,0)="",VLOOKUP($DK266,'CR AP'!D$19:M$33,8,0),VLOOKUP($DK266,'CR AP'!D$19:M$33,9,0)))</f>
        <v/>
      </c>
      <c r="DX266" s="151" t="str">
        <f>IF('CR AP'!I271="Agrar Basis",DW266,DV266)</f>
        <v/>
      </c>
      <c r="ED266" s="151"/>
    </row>
    <row r="267" spans="8:134" x14ac:dyDescent="0.2">
      <c r="H267" s="144">
        <f>'CR AP'!F419</f>
        <v>0</v>
      </c>
      <c r="AA267" s="142" t="s">
        <v>1804</v>
      </c>
      <c r="AB267" s="142" t="s">
        <v>1845</v>
      </c>
      <c r="AC267" s="154" t="s">
        <v>1804</v>
      </c>
      <c r="BF267" s="144">
        <f t="shared" si="176"/>
        <v>0</v>
      </c>
      <c r="CF267" s="146">
        <f t="shared" si="177"/>
        <v>0</v>
      </c>
      <c r="CL267" s="155"/>
      <c r="CQ267" s="140">
        <v>8</v>
      </c>
      <c r="DA267" t="str">
        <f t="shared" si="186"/>
        <v/>
      </c>
      <c r="DB267" t="str">
        <f t="shared" si="179"/>
        <v/>
      </c>
      <c r="DC267" t="str">
        <f t="shared" si="180"/>
        <v/>
      </c>
      <c r="DD267" t="str">
        <f t="shared" si="181"/>
        <v/>
      </c>
      <c r="DE267" t="str">
        <f t="shared" si="182"/>
        <v/>
      </c>
      <c r="DG267" t="str">
        <f t="shared" si="183"/>
        <v/>
      </c>
      <c r="DH267" s="140" t="str">
        <f t="shared" si="178"/>
        <v/>
      </c>
      <c r="DI267" t="str">
        <f t="shared" si="187"/>
        <v/>
      </c>
      <c r="DK267" t="str">
        <f t="shared" si="184"/>
        <v/>
      </c>
      <c r="DM267" s="158"/>
      <c r="DR267">
        <f t="shared" si="188"/>
        <v>0</v>
      </c>
      <c r="DS267" t="e">
        <f t="shared" si="185"/>
        <v>#NUM!</v>
      </c>
      <c r="DT267">
        <v>266</v>
      </c>
      <c r="DV267" s="151" t="str">
        <f>IF($DK267="","",IF(VLOOKUP($DK267,'CR AP'!D$17:J$33,6,0)="",VLOOKUP($DK267,'CR AP'!D$17:J$33,4,0),VLOOKUP($DK267,'CR AP'!D$17:J$33,6,0)))</f>
        <v/>
      </c>
      <c r="DW267" s="151" t="str">
        <f>IF($DK267="","",IF(VLOOKUP($DK267,'CR AP'!D$19:M$33,9,0)="",VLOOKUP($DK267,'CR AP'!D$19:M$33,8,0),VLOOKUP($DK267,'CR AP'!D$19:M$33,9,0)))</f>
        <v/>
      </c>
      <c r="DX267" s="151" t="str">
        <f>IF('CR AP'!I272="Agrar Basis",DW267,DV267)</f>
        <v/>
      </c>
      <c r="ED267" s="151"/>
    </row>
    <row r="268" spans="8:134" x14ac:dyDescent="0.2">
      <c r="H268" s="144">
        <f>'CR AP'!F420</f>
        <v>0</v>
      </c>
      <c r="AA268" s="142" t="s">
        <v>1808</v>
      </c>
      <c r="AB268" s="142" t="s">
        <v>1846</v>
      </c>
      <c r="AC268" s="154" t="s">
        <v>1808</v>
      </c>
      <c r="BF268" s="144">
        <f t="shared" si="176"/>
        <v>0</v>
      </c>
      <c r="CF268" s="146">
        <f t="shared" si="177"/>
        <v>0</v>
      </c>
      <c r="CL268" s="155"/>
      <c r="CQ268" s="140">
        <v>7</v>
      </c>
      <c r="DA268" t="str">
        <f t="shared" si="186"/>
        <v/>
      </c>
      <c r="DB268" t="str">
        <f t="shared" si="179"/>
        <v/>
      </c>
      <c r="DC268" t="str">
        <f t="shared" si="180"/>
        <v/>
      </c>
      <c r="DD268" t="str">
        <f t="shared" si="181"/>
        <v/>
      </c>
      <c r="DE268" t="str">
        <f t="shared" si="182"/>
        <v/>
      </c>
      <c r="DG268" t="str">
        <f t="shared" si="183"/>
        <v/>
      </c>
      <c r="DH268" s="140" t="str">
        <f t="shared" si="178"/>
        <v/>
      </c>
      <c r="DI268" t="str">
        <f t="shared" si="187"/>
        <v/>
      </c>
      <c r="DK268" t="str">
        <f t="shared" si="184"/>
        <v/>
      </c>
      <c r="DM268" s="158"/>
      <c r="DR268">
        <f t="shared" si="188"/>
        <v>0</v>
      </c>
      <c r="DS268" t="e">
        <f t="shared" si="185"/>
        <v>#NUM!</v>
      </c>
      <c r="DT268">
        <v>267</v>
      </c>
      <c r="DV268" s="151" t="str">
        <f>IF($DK268="","",IF(VLOOKUP($DK268,'CR AP'!D$17:J$33,6,0)="",VLOOKUP($DK268,'CR AP'!D$17:J$33,4,0),VLOOKUP($DK268,'CR AP'!D$17:J$33,6,0)))</f>
        <v/>
      </c>
      <c r="DW268" s="151" t="str">
        <f>IF($DK268="","",IF(VLOOKUP($DK268,'CR AP'!D$19:M$33,9,0)="",VLOOKUP($DK268,'CR AP'!D$19:M$33,8,0),VLOOKUP($DK268,'CR AP'!D$19:M$33,9,0)))</f>
        <v/>
      </c>
      <c r="DX268" s="151" t="str">
        <f>IF('CR AP'!I273="Agrar Basis",DW268,DV268)</f>
        <v/>
      </c>
      <c r="ED268" s="151"/>
    </row>
    <row r="269" spans="8:134" x14ac:dyDescent="0.2">
      <c r="H269" s="144">
        <f>'CR AP'!F421</f>
        <v>0</v>
      </c>
      <c r="AA269" s="142" t="s">
        <v>1811</v>
      </c>
      <c r="AB269" s="142" t="s">
        <v>1847</v>
      </c>
      <c r="AC269" s="154" t="s">
        <v>1811</v>
      </c>
      <c r="BF269" s="144">
        <f t="shared" si="176"/>
        <v>0</v>
      </c>
      <c r="CF269" s="146">
        <f t="shared" si="177"/>
        <v>0</v>
      </c>
      <c r="CL269" s="155"/>
      <c r="CQ269" s="140">
        <v>6</v>
      </c>
      <c r="DA269" t="str">
        <f t="shared" si="186"/>
        <v/>
      </c>
      <c r="DB269" t="str">
        <f t="shared" si="179"/>
        <v/>
      </c>
      <c r="DC269" t="str">
        <f t="shared" si="180"/>
        <v/>
      </c>
      <c r="DD269" t="str">
        <f t="shared" si="181"/>
        <v/>
      </c>
      <c r="DE269" t="str">
        <f t="shared" si="182"/>
        <v/>
      </c>
      <c r="DG269" t="str">
        <f t="shared" si="183"/>
        <v/>
      </c>
      <c r="DH269" s="140" t="str">
        <f t="shared" si="178"/>
        <v/>
      </c>
      <c r="DI269" t="str">
        <f t="shared" si="187"/>
        <v/>
      </c>
      <c r="DK269" t="str">
        <f t="shared" si="184"/>
        <v/>
      </c>
      <c r="DM269" s="158"/>
      <c r="DR269">
        <f t="shared" si="188"/>
        <v>0</v>
      </c>
      <c r="DS269" t="e">
        <f t="shared" si="185"/>
        <v>#NUM!</v>
      </c>
      <c r="DT269">
        <v>268</v>
      </c>
      <c r="DV269" s="151" t="str">
        <f>IF($DK269="","",IF(VLOOKUP($DK269,'CR AP'!D$17:J$33,6,0)="",VLOOKUP($DK269,'CR AP'!D$17:J$33,4,0),VLOOKUP($DK269,'CR AP'!D$17:J$33,6,0)))</f>
        <v/>
      </c>
      <c r="DW269" s="151" t="str">
        <f>IF($DK269="","",IF(VLOOKUP($DK269,'CR AP'!D$19:M$33,9,0)="",VLOOKUP($DK269,'CR AP'!D$19:M$33,8,0),VLOOKUP($DK269,'CR AP'!D$19:M$33,9,0)))</f>
        <v/>
      </c>
      <c r="DX269" s="151" t="str">
        <f>IF('CR AP'!I274="Agrar Basis",DW269,DV269)</f>
        <v/>
      </c>
      <c r="ED269" s="151"/>
    </row>
    <row r="270" spans="8:134" x14ac:dyDescent="0.2">
      <c r="H270" s="144">
        <f>'CR AP'!F422</f>
        <v>0</v>
      </c>
      <c r="AA270" s="142" t="s">
        <v>1814</v>
      </c>
      <c r="AB270" s="142" t="s">
        <v>1848</v>
      </c>
      <c r="AC270" s="154" t="s">
        <v>1814</v>
      </c>
      <c r="BF270" s="144">
        <f t="shared" si="176"/>
        <v>0</v>
      </c>
      <c r="CF270" s="146">
        <f t="shared" si="177"/>
        <v>0</v>
      </c>
      <c r="CL270" s="155"/>
      <c r="CQ270" s="140">
        <v>5</v>
      </c>
      <c r="DA270" t="str">
        <f t="shared" si="186"/>
        <v/>
      </c>
      <c r="DB270" t="str">
        <f t="shared" si="179"/>
        <v/>
      </c>
      <c r="DC270" t="str">
        <f t="shared" si="180"/>
        <v/>
      </c>
      <c r="DD270" t="str">
        <f t="shared" si="181"/>
        <v/>
      </c>
      <c r="DE270" t="str">
        <f t="shared" si="182"/>
        <v/>
      </c>
      <c r="DG270" t="str">
        <f t="shared" si="183"/>
        <v/>
      </c>
      <c r="DH270" s="140" t="str">
        <f t="shared" si="178"/>
        <v/>
      </c>
      <c r="DI270" t="str">
        <f t="shared" si="187"/>
        <v/>
      </c>
      <c r="DK270" t="str">
        <f t="shared" si="184"/>
        <v/>
      </c>
      <c r="DM270" s="158"/>
      <c r="DR270">
        <f t="shared" si="188"/>
        <v>0</v>
      </c>
      <c r="DS270" t="e">
        <f t="shared" si="185"/>
        <v>#NUM!</v>
      </c>
      <c r="DT270">
        <v>269</v>
      </c>
      <c r="DV270" s="151" t="str">
        <f>IF($DK270="","",IF(VLOOKUP($DK270,'CR AP'!D$17:J$33,6,0)="",VLOOKUP($DK270,'CR AP'!D$17:J$33,4,0),VLOOKUP($DK270,'CR AP'!D$17:J$33,6,0)))</f>
        <v/>
      </c>
      <c r="DW270" s="151" t="str">
        <f>IF($DK270="","",IF(VLOOKUP($DK270,'CR AP'!D$19:M$33,9,0)="",VLOOKUP($DK270,'CR AP'!D$19:M$33,8,0),VLOOKUP($DK270,'CR AP'!D$19:M$33,9,0)))</f>
        <v/>
      </c>
      <c r="DX270" s="151" t="str">
        <f>IF('CR AP'!I275="Agrar Basis",DW270,DV270)</f>
        <v/>
      </c>
      <c r="ED270" s="151"/>
    </row>
    <row r="271" spans="8:134" x14ac:dyDescent="0.2">
      <c r="H271" s="144">
        <f>'CR AP'!F423</f>
        <v>0</v>
      </c>
      <c r="AA271" s="142" t="s">
        <v>1817</v>
      </c>
      <c r="AB271" s="142" t="s">
        <v>1818</v>
      </c>
      <c r="AC271" s="154" t="s">
        <v>1817</v>
      </c>
      <c r="BF271" s="144">
        <f t="shared" si="176"/>
        <v>0</v>
      </c>
      <c r="CF271" s="146">
        <f t="shared" si="177"/>
        <v>0</v>
      </c>
      <c r="CL271" s="155"/>
      <c r="CQ271" s="140">
        <v>4</v>
      </c>
      <c r="DA271" t="str">
        <f t="shared" si="186"/>
        <v/>
      </c>
      <c r="DB271" t="str">
        <f t="shared" si="179"/>
        <v/>
      </c>
      <c r="DC271" t="str">
        <f t="shared" si="180"/>
        <v/>
      </c>
      <c r="DD271" t="str">
        <f t="shared" si="181"/>
        <v/>
      </c>
      <c r="DE271" t="str">
        <f t="shared" si="182"/>
        <v/>
      </c>
      <c r="DG271" t="str">
        <f t="shared" si="183"/>
        <v/>
      </c>
      <c r="DH271" s="140" t="str">
        <f t="shared" si="178"/>
        <v/>
      </c>
      <c r="DI271" t="str">
        <f t="shared" si="187"/>
        <v/>
      </c>
      <c r="DK271" t="str">
        <f t="shared" si="184"/>
        <v/>
      </c>
      <c r="DM271" s="158"/>
      <c r="DR271">
        <f t="shared" si="188"/>
        <v>0</v>
      </c>
      <c r="DS271" t="e">
        <f t="shared" si="185"/>
        <v>#NUM!</v>
      </c>
      <c r="DT271">
        <v>270</v>
      </c>
      <c r="DV271" s="151" t="str">
        <f>IF($DK271="","",IF(VLOOKUP($DK271,'CR AP'!D$17:J$33,6,0)="",VLOOKUP($DK271,'CR AP'!D$17:J$33,4,0),VLOOKUP($DK271,'CR AP'!D$17:J$33,6,0)))</f>
        <v/>
      </c>
      <c r="DW271" s="151" t="str">
        <f>IF($DK271="","",IF(VLOOKUP($DK271,'CR AP'!D$19:M$33,9,0)="",VLOOKUP($DK271,'CR AP'!D$19:M$33,8,0),VLOOKUP($DK271,'CR AP'!D$19:M$33,9,0)))</f>
        <v/>
      </c>
      <c r="DX271" s="151" t="str">
        <f>IF('CR AP'!I276="Agrar Basis",DW271,DV271)</f>
        <v/>
      </c>
      <c r="ED271" s="151"/>
    </row>
    <row r="272" spans="8:134" x14ac:dyDescent="0.2">
      <c r="H272" s="144">
        <f>'CR AP'!F424</f>
        <v>0</v>
      </c>
      <c r="AA272" s="142" t="s">
        <v>1819</v>
      </c>
      <c r="AB272" s="142" t="s">
        <v>1849</v>
      </c>
      <c r="AC272" s="154" t="s">
        <v>1819</v>
      </c>
      <c r="BF272" s="144">
        <f t="shared" si="176"/>
        <v>0</v>
      </c>
      <c r="CF272" s="146">
        <f t="shared" si="177"/>
        <v>0</v>
      </c>
      <c r="CL272" s="155"/>
      <c r="CQ272" s="140">
        <v>3</v>
      </c>
      <c r="DA272" t="str">
        <f t="shared" si="186"/>
        <v/>
      </c>
      <c r="DB272" t="str">
        <f t="shared" si="179"/>
        <v/>
      </c>
      <c r="DC272" t="str">
        <f t="shared" si="180"/>
        <v/>
      </c>
      <c r="DD272" t="str">
        <f t="shared" si="181"/>
        <v/>
      </c>
      <c r="DE272" t="str">
        <f t="shared" si="182"/>
        <v/>
      </c>
      <c r="DG272" t="str">
        <f t="shared" si="183"/>
        <v/>
      </c>
      <c r="DH272" s="140" t="str">
        <f t="shared" si="178"/>
        <v/>
      </c>
      <c r="DI272" t="str">
        <f t="shared" si="187"/>
        <v/>
      </c>
      <c r="DK272" t="str">
        <f t="shared" si="184"/>
        <v/>
      </c>
      <c r="DM272" s="158"/>
      <c r="DR272">
        <f t="shared" si="188"/>
        <v>0</v>
      </c>
      <c r="DS272" t="e">
        <f t="shared" si="185"/>
        <v>#NUM!</v>
      </c>
      <c r="DT272">
        <v>271</v>
      </c>
      <c r="DV272" s="151" t="str">
        <f>IF($DK272="","",IF(VLOOKUP($DK272,'CR AP'!D$17:J$33,6,0)="",VLOOKUP($DK272,'CR AP'!D$17:J$33,4,0),VLOOKUP($DK272,'CR AP'!D$17:J$33,6,0)))</f>
        <v/>
      </c>
      <c r="DW272" s="151" t="str">
        <f>IF($DK272="","",IF(VLOOKUP($DK272,'CR AP'!D$19:M$33,9,0)="",VLOOKUP($DK272,'CR AP'!D$19:M$33,8,0),VLOOKUP($DK272,'CR AP'!D$19:M$33,9,0)))</f>
        <v/>
      </c>
      <c r="DX272" s="151" t="str">
        <f>IF('CR AP'!I277="Agrar Basis",DW272,DV272)</f>
        <v/>
      </c>
      <c r="ED272" s="151"/>
    </row>
    <row r="273" spans="8:138" x14ac:dyDescent="0.2">
      <c r="H273" s="144">
        <f>'CR AP'!F425</f>
        <v>0</v>
      </c>
      <c r="AA273" s="142" t="s">
        <v>1822</v>
      </c>
      <c r="AB273" s="142" t="s">
        <v>1850</v>
      </c>
      <c r="AC273" s="154" t="s">
        <v>1822</v>
      </c>
      <c r="BF273" s="144">
        <f t="shared" si="176"/>
        <v>0</v>
      </c>
      <c r="CF273" s="146">
        <f t="shared" si="177"/>
        <v>0</v>
      </c>
      <c r="CL273" s="155"/>
      <c r="CQ273" s="140">
        <v>2</v>
      </c>
      <c r="DA273" t="str">
        <f t="shared" si="186"/>
        <v/>
      </c>
      <c r="DB273" t="str">
        <f t="shared" si="179"/>
        <v/>
      </c>
      <c r="DC273" t="str">
        <f t="shared" si="180"/>
        <v/>
      </c>
      <c r="DD273" t="str">
        <f t="shared" si="181"/>
        <v/>
      </c>
      <c r="DE273" t="str">
        <f t="shared" si="182"/>
        <v/>
      </c>
      <c r="DG273" t="str">
        <f t="shared" si="183"/>
        <v/>
      </c>
      <c r="DH273" s="140" t="str">
        <f t="shared" si="178"/>
        <v/>
      </c>
      <c r="DI273" t="str">
        <f t="shared" si="187"/>
        <v/>
      </c>
      <c r="DK273" t="str">
        <f t="shared" si="184"/>
        <v/>
      </c>
      <c r="DM273" s="158"/>
      <c r="DR273">
        <f t="shared" si="188"/>
        <v>0</v>
      </c>
      <c r="DS273" t="e">
        <f t="shared" si="185"/>
        <v>#NUM!</v>
      </c>
      <c r="DT273">
        <v>272</v>
      </c>
      <c r="DV273" s="151" t="str">
        <f>IF($DK273="","",IF(VLOOKUP($DK273,'CR AP'!D$17:J$33,6,0)="",VLOOKUP($DK273,'CR AP'!D$17:J$33,4,0),VLOOKUP($DK273,'CR AP'!D$17:J$33,6,0)))</f>
        <v/>
      </c>
      <c r="DW273" s="151" t="str">
        <f>IF($DK273="","",IF(VLOOKUP($DK273,'CR AP'!D$19:M$33,9,0)="",VLOOKUP($DK273,'CR AP'!D$19:M$33,8,0),VLOOKUP($DK273,'CR AP'!D$19:M$33,9,0)))</f>
        <v/>
      </c>
      <c r="DX273" s="151" t="str">
        <f>IF('CR AP'!I278="Agrar Basis",DW273,DV273)</f>
        <v/>
      </c>
      <c r="ED273" s="151"/>
    </row>
    <row r="274" spans="8:138" x14ac:dyDescent="0.2">
      <c r="H274" s="144">
        <f>'CR AP'!F426</f>
        <v>0</v>
      </c>
      <c r="AA274" s="142" t="s">
        <v>1826</v>
      </c>
      <c r="AB274" s="142" t="s">
        <v>1851</v>
      </c>
      <c r="AC274" s="154" t="s">
        <v>1826</v>
      </c>
      <c r="AE274" s="140" t="s">
        <v>79</v>
      </c>
      <c r="AG274" s="140">
        <v>263</v>
      </c>
      <c r="BF274" s="144">
        <f t="shared" si="176"/>
        <v>0</v>
      </c>
      <c r="CF274" s="146">
        <f t="shared" si="177"/>
        <v>0</v>
      </c>
      <c r="CL274" s="155"/>
      <c r="CQ274" s="140">
        <v>1</v>
      </c>
      <c r="DH274" s="140" t="str">
        <f t="shared" si="178"/>
        <v/>
      </c>
      <c r="DK274" t="str">
        <f t="shared" si="184"/>
        <v/>
      </c>
      <c r="DM274" s="158"/>
      <c r="DR274">
        <f t="shared" si="188"/>
        <v>0</v>
      </c>
      <c r="DS274" t="e">
        <f t="shared" si="185"/>
        <v>#NUM!</v>
      </c>
      <c r="DT274">
        <v>273</v>
      </c>
      <c r="EH274" s="174"/>
    </row>
    <row r="275" spans="8:138" x14ac:dyDescent="0.2">
      <c r="H275" s="144">
        <f>'CR AP'!F427</f>
        <v>0</v>
      </c>
      <c r="AA275" s="142" t="s">
        <v>1830</v>
      </c>
      <c r="AB275" s="142" t="s">
        <v>1852</v>
      </c>
      <c r="AC275" s="154" t="s">
        <v>1830</v>
      </c>
      <c r="AE275" s="140" t="s">
        <v>1853</v>
      </c>
      <c r="AG275" s="140">
        <v>310</v>
      </c>
      <c r="BF275" s="144">
        <f t="shared" si="176"/>
        <v>0</v>
      </c>
      <c r="CL275" s="155"/>
      <c r="DH275" s="140" t="str">
        <f t="shared" si="178"/>
        <v/>
      </c>
      <c r="DM275" s="158"/>
    </row>
    <row r="276" spans="8:138" x14ac:dyDescent="0.2">
      <c r="H276" s="144">
        <f>'CR AP'!F428</f>
        <v>0</v>
      </c>
      <c r="AA276" s="142" t="s">
        <v>1834</v>
      </c>
      <c r="AB276" s="142" t="s">
        <v>1854</v>
      </c>
      <c r="AC276" s="154" t="s">
        <v>1834</v>
      </c>
      <c r="AE276" s="140" t="s">
        <v>1855</v>
      </c>
      <c r="AG276" s="140">
        <v>258</v>
      </c>
      <c r="BF276" s="144">
        <f t="shared" si="176"/>
        <v>0</v>
      </c>
      <c r="CL276" s="155"/>
      <c r="DH276" s="140" t="str">
        <f t="shared" si="178"/>
        <v/>
      </c>
      <c r="DM276" s="158"/>
    </row>
    <row r="277" spans="8:138" x14ac:dyDescent="0.2">
      <c r="H277" s="144">
        <f>'CR AP'!F429</f>
        <v>0</v>
      </c>
      <c r="AA277" s="142" t="s">
        <v>1838</v>
      </c>
      <c r="AB277" s="142" t="s">
        <v>1856</v>
      </c>
      <c r="AC277" s="154" t="s">
        <v>1838</v>
      </c>
      <c r="AE277" s="140" t="s">
        <v>78</v>
      </c>
      <c r="AG277" s="140">
        <v>713</v>
      </c>
      <c r="BF277" s="144">
        <f t="shared" si="176"/>
        <v>0</v>
      </c>
      <c r="CL277" s="155"/>
      <c r="DH277" s="140" t="str">
        <f t="shared" si="178"/>
        <v/>
      </c>
      <c r="DM277" s="158"/>
    </row>
    <row r="278" spans="8:138" x14ac:dyDescent="0.2">
      <c r="H278" s="144">
        <f>'CR AP'!F430</f>
        <v>0</v>
      </c>
      <c r="AA278" s="142" t="s">
        <v>1841</v>
      </c>
      <c r="AB278" s="142" t="s">
        <v>1857</v>
      </c>
      <c r="AC278" s="154" t="s">
        <v>1841</v>
      </c>
      <c r="AE278" s="140" t="s">
        <v>136</v>
      </c>
      <c r="AG278" s="140">
        <v>493</v>
      </c>
      <c r="BF278" s="144">
        <f t="shared" si="176"/>
        <v>0</v>
      </c>
      <c r="CL278" s="155"/>
      <c r="DH278" s="140" t="str">
        <f t="shared" si="178"/>
        <v/>
      </c>
      <c r="DM278" s="158"/>
    </row>
    <row r="279" spans="8:138" x14ac:dyDescent="0.2">
      <c r="H279" s="144">
        <f>'CR AP'!F431</f>
        <v>0</v>
      </c>
      <c r="AA279" s="142" t="s">
        <v>1843</v>
      </c>
      <c r="AB279" s="142" t="s">
        <v>1858</v>
      </c>
      <c r="AC279" s="154" t="s">
        <v>1843</v>
      </c>
      <c r="AE279" s="140" t="s">
        <v>1859</v>
      </c>
      <c r="AG279" s="140">
        <v>479</v>
      </c>
      <c r="BF279" s="144">
        <f t="shared" si="176"/>
        <v>0</v>
      </c>
      <c r="CL279" s="155"/>
      <c r="DH279" s="140" t="str">
        <f t="shared" si="178"/>
        <v/>
      </c>
      <c r="DM279" s="158"/>
    </row>
    <row r="280" spans="8:138" x14ac:dyDescent="0.2">
      <c r="H280" s="144">
        <f>'CR AP'!F432</f>
        <v>0</v>
      </c>
      <c r="AA280" s="175">
        <v>125</v>
      </c>
      <c r="AB280" s="176" t="s">
        <v>1860</v>
      </c>
      <c r="AC280" s="177">
        <v>125</v>
      </c>
      <c r="AE280" s="140" t="s">
        <v>1861</v>
      </c>
      <c r="AG280" s="140">
        <v>224</v>
      </c>
      <c r="BF280" s="144">
        <f t="shared" si="176"/>
        <v>0</v>
      </c>
      <c r="CL280" s="155"/>
      <c r="DH280" s="140" t="str">
        <f t="shared" si="178"/>
        <v/>
      </c>
      <c r="DM280" s="158"/>
    </row>
    <row r="281" spans="8:138" x14ac:dyDescent="0.2">
      <c r="H281" s="144">
        <f>'CR AP'!F433</f>
        <v>0</v>
      </c>
      <c r="AE281" s="140" t="s">
        <v>1862</v>
      </c>
      <c r="AG281" s="140">
        <v>327</v>
      </c>
      <c r="BF281" s="144">
        <f t="shared" si="176"/>
        <v>0</v>
      </c>
      <c r="CL281" s="155"/>
      <c r="DH281" s="140" t="str">
        <f t="shared" si="178"/>
        <v/>
      </c>
      <c r="DM281" s="158"/>
    </row>
    <row r="282" spans="8:138" x14ac:dyDescent="0.2">
      <c r="CL282" s="155"/>
      <c r="DH282" s="140" t="str">
        <f t="shared" si="178"/>
        <v/>
      </c>
      <c r="DM282" s="158"/>
    </row>
    <row r="283" spans="8:138" x14ac:dyDescent="0.2">
      <c r="CL283" s="155"/>
      <c r="DH283" s="140" t="str">
        <f t="shared" si="178"/>
        <v/>
      </c>
      <c r="DM283" s="158"/>
    </row>
    <row r="284" spans="8:138" x14ac:dyDescent="0.2">
      <c r="CL284" s="155"/>
      <c r="DH284" s="140" t="str">
        <f t="shared" si="178"/>
        <v/>
      </c>
      <c r="DM284" s="158"/>
    </row>
    <row r="285" spans="8:138" x14ac:dyDescent="0.2">
      <c r="CL285" s="155"/>
      <c r="DH285" s="140" t="str">
        <f t="shared" si="178"/>
        <v/>
      </c>
      <c r="DM285" s="158"/>
    </row>
    <row r="286" spans="8:138" x14ac:dyDescent="0.2">
      <c r="CL286" s="155"/>
      <c r="DH286" s="140" t="str">
        <f t="shared" si="178"/>
        <v/>
      </c>
      <c r="DM286" s="158"/>
    </row>
    <row r="287" spans="8:138" x14ac:dyDescent="0.2">
      <c r="CL287" s="155"/>
      <c r="DH287" s="140" t="str">
        <f t="shared" si="178"/>
        <v/>
      </c>
      <c r="DM287" s="158"/>
    </row>
    <row r="288" spans="8:138" x14ac:dyDescent="0.2">
      <c r="CL288" s="155"/>
      <c r="DH288" s="140" t="str">
        <f t="shared" si="178"/>
        <v/>
      </c>
      <c r="DM288" s="158"/>
    </row>
    <row r="289" spans="90:117" x14ac:dyDescent="0.2">
      <c r="CL289" s="155"/>
      <c r="DH289" s="140" t="str">
        <f t="shared" si="178"/>
        <v/>
      </c>
      <c r="DM289" s="158"/>
    </row>
    <row r="290" spans="90:117" x14ac:dyDescent="0.2">
      <c r="CL290" s="155"/>
      <c r="DH290" s="140" t="str">
        <f t="shared" si="178"/>
        <v/>
      </c>
      <c r="DM290" s="158"/>
    </row>
    <row r="291" spans="90:117" x14ac:dyDescent="0.2">
      <c r="CL291" s="155"/>
      <c r="DH291" s="140" t="str">
        <f t="shared" si="178"/>
        <v/>
      </c>
      <c r="DM291" s="158"/>
    </row>
    <row r="292" spans="90:117" x14ac:dyDescent="0.2">
      <c r="CL292" s="155"/>
      <c r="DH292" s="140" t="str">
        <f t="shared" si="178"/>
        <v/>
      </c>
      <c r="DM292" s="158"/>
    </row>
    <row r="293" spans="90:117" x14ac:dyDescent="0.2">
      <c r="CL293" s="155"/>
      <c r="DH293" s="140" t="str">
        <f t="shared" si="178"/>
        <v/>
      </c>
      <c r="DM293" s="158"/>
    </row>
    <row r="294" spans="90:117" x14ac:dyDescent="0.2">
      <c r="CL294" s="155"/>
      <c r="DH294" s="140" t="str">
        <f t="shared" si="178"/>
        <v/>
      </c>
      <c r="DM294" s="158"/>
    </row>
    <row r="295" spans="90:117" x14ac:dyDescent="0.2">
      <c r="CL295" s="155"/>
      <c r="DH295" s="140" t="str">
        <f t="shared" si="178"/>
        <v/>
      </c>
      <c r="DM295" s="158"/>
    </row>
    <row r="296" spans="90:117" x14ac:dyDescent="0.2">
      <c r="CL296" s="155"/>
      <c r="DH296" s="140" t="str">
        <f t="shared" si="178"/>
        <v/>
      </c>
      <c r="DM296" s="158"/>
    </row>
    <row r="297" spans="90:117" x14ac:dyDescent="0.2">
      <c r="CL297" s="155"/>
      <c r="DH297" s="140" t="str">
        <f t="shared" si="178"/>
        <v/>
      </c>
      <c r="DM297" s="158"/>
    </row>
    <row r="298" spans="90:117" x14ac:dyDescent="0.2">
      <c r="CL298" s="155"/>
      <c r="DH298" s="140" t="str">
        <f t="shared" si="178"/>
        <v/>
      </c>
      <c r="DM298" s="158"/>
    </row>
    <row r="299" spans="90:117" x14ac:dyDescent="0.2">
      <c r="CL299" s="155"/>
      <c r="DH299" s="140" t="str">
        <f t="shared" si="178"/>
        <v/>
      </c>
      <c r="DM299" s="158"/>
    </row>
    <row r="300" spans="90:117" x14ac:dyDescent="0.2">
      <c r="CL300" s="155"/>
      <c r="DH300" s="140" t="str">
        <f t="shared" si="178"/>
        <v/>
      </c>
      <c r="DM300" s="158"/>
    </row>
    <row r="301" spans="90:117" x14ac:dyDescent="0.2">
      <c r="CL301" s="155"/>
      <c r="DH301" s="140" t="str">
        <f t="shared" si="178"/>
        <v/>
      </c>
      <c r="DM301" s="158"/>
    </row>
    <row r="302" spans="90:117" x14ac:dyDescent="0.2">
      <c r="CL302" s="155"/>
      <c r="DH302" s="140" t="str">
        <f t="shared" si="178"/>
        <v/>
      </c>
      <c r="DM302" s="158"/>
    </row>
    <row r="303" spans="90:117" x14ac:dyDescent="0.2">
      <c r="CL303" s="155"/>
      <c r="DH303" s="140" t="str">
        <f t="shared" si="178"/>
        <v/>
      </c>
      <c r="DM303" s="158"/>
    </row>
    <row r="304" spans="90:117" x14ac:dyDescent="0.2">
      <c r="CL304" s="155"/>
      <c r="DH304" s="140" t="str">
        <f t="shared" si="178"/>
        <v/>
      </c>
      <c r="DM304" s="158"/>
    </row>
    <row r="305" spans="112:112" x14ac:dyDescent="0.2">
      <c r="DH305" s="140" t="str">
        <f t="shared" si="178"/>
        <v/>
      </c>
    </row>
    <row r="306" spans="112:112" x14ac:dyDescent="0.2">
      <c r="DH306" s="140" t="str">
        <f t="shared" si="178"/>
        <v/>
      </c>
    </row>
    <row r="307" spans="112:112" x14ac:dyDescent="0.2">
      <c r="DH307" s="140" t="str">
        <f t="shared" si="178"/>
        <v/>
      </c>
    </row>
    <row r="308" spans="112:112" x14ac:dyDescent="0.2">
      <c r="DH308" s="140" t="str">
        <f t="shared" si="178"/>
        <v/>
      </c>
    </row>
    <row r="309" spans="112:112" x14ac:dyDescent="0.2">
      <c r="DH309" s="140" t="str">
        <f t="shared" si="178"/>
        <v/>
      </c>
    </row>
    <row r="310" spans="112:112" x14ac:dyDescent="0.2">
      <c r="DH310" s="140" t="str">
        <f t="shared" si="178"/>
        <v/>
      </c>
    </row>
    <row r="311" spans="112:112" x14ac:dyDescent="0.2">
      <c r="DH311" s="140" t="str">
        <f t="shared" si="178"/>
        <v/>
      </c>
    </row>
    <row r="312" spans="112:112" x14ac:dyDescent="0.2">
      <c r="DH312" s="140" t="str">
        <f t="shared" si="178"/>
        <v/>
      </c>
    </row>
    <row r="313" spans="112:112" x14ac:dyDescent="0.2">
      <c r="DH313" s="140" t="str">
        <f t="shared" si="178"/>
        <v/>
      </c>
    </row>
    <row r="314" spans="112:112" x14ac:dyDescent="0.2">
      <c r="DH314" s="140" t="str">
        <f t="shared" si="178"/>
        <v/>
      </c>
    </row>
    <row r="315" spans="112:112" x14ac:dyDescent="0.2">
      <c r="DH315" s="140" t="str">
        <f t="shared" si="178"/>
        <v/>
      </c>
    </row>
    <row r="316" spans="112:112" x14ac:dyDescent="0.2">
      <c r="DH316" s="140" t="str">
        <f t="shared" si="178"/>
        <v/>
      </c>
    </row>
    <row r="317" spans="112:112" x14ac:dyDescent="0.2">
      <c r="DH317" s="140" t="str">
        <f t="shared" si="178"/>
        <v/>
      </c>
    </row>
    <row r="318" spans="112:112" x14ac:dyDescent="0.2">
      <c r="DH318" s="140" t="str">
        <f t="shared" si="178"/>
        <v/>
      </c>
    </row>
    <row r="319" spans="112:112" x14ac:dyDescent="0.2">
      <c r="DH319" s="140" t="str">
        <f t="shared" si="178"/>
        <v/>
      </c>
    </row>
    <row r="320" spans="112:112" x14ac:dyDescent="0.2">
      <c r="DH320" s="140" t="str">
        <f t="shared" ref="DH320:DH388" si="189">IF($DR320=0,"",VLOOKUP($DR320,$CC:$CL,6,FALSE))</f>
        <v/>
      </c>
    </row>
    <row r="321" spans="112:112" x14ac:dyDescent="0.2">
      <c r="DH321" s="140" t="str">
        <f t="shared" si="189"/>
        <v/>
      </c>
    </row>
    <row r="322" spans="112:112" x14ac:dyDescent="0.2">
      <c r="DH322" s="140" t="str">
        <f t="shared" si="189"/>
        <v/>
      </c>
    </row>
    <row r="323" spans="112:112" x14ac:dyDescent="0.2">
      <c r="DH323" s="140" t="str">
        <f t="shared" si="189"/>
        <v/>
      </c>
    </row>
    <row r="324" spans="112:112" x14ac:dyDescent="0.2">
      <c r="DH324" s="140" t="str">
        <f t="shared" si="189"/>
        <v/>
      </c>
    </row>
    <row r="325" spans="112:112" x14ac:dyDescent="0.2">
      <c r="DH325" s="140" t="str">
        <f t="shared" si="189"/>
        <v/>
      </c>
    </row>
    <row r="326" spans="112:112" x14ac:dyDescent="0.2">
      <c r="DH326" s="140" t="str">
        <f t="shared" si="189"/>
        <v/>
      </c>
    </row>
    <row r="327" spans="112:112" x14ac:dyDescent="0.2">
      <c r="DH327" s="140" t="str">
        <f t="shared" si="189"/>
        <v/>
      </c>
    </row>
    <row r="328" spans="112:112" x14ac:dyDescent="0.2">
      <c r="DH328" s="140" t="str">
        <f t="shared" si="189"/>
        <v/>
      </c>
    </row>
    <row r="329" spans="112:112" x14ac:dyDescent="0.2">
      <c r="DH329" s="140" t="str">
        <f t="shared" si="189"/>
        <v/>
      </c>
    </row>
    <row r="330" spans="112:112" x14ac:dyDescent="0.2">
      <c r="DH330" s="140" t="str">
        <f t="shared" si="189"/>
        <v/>
      </c>
    </row>
    <row r="331" spans="112:112" x14ac:dyDescent="0.2">
      <c r="DH331" s="140" t="str">
        <f t="shared" si="189"/>
        <v/>
      </c>
    </row>
    <row r="332" spans="112:112" x14ac:dyDescent="0.2">
      <c r="DH332" s="140" t="str">
        <f t="shared" si="189"/>
        <v/>
      </c>
    </row>
    <row r="333" spans="112:112" x14ac:dyDescent="0.2">
      <c r="DH333" s="140" t="str">
        <f t="shared" si="189"/>
        <v/>
      </c>
    </row>
    <row r="334" spans="112:112" x14ac:dyDescent="0.2">
      <c r="DH334" s="140" t="str">
        <f t="shared" si="189"/>
        <v/>
      </c>
    </row>
    <row r="335" spans="112:112" x14ac:dyDescent="0.2">
      <c r="DH335" s="140" t="str">
        <f t="shared" si="189"/>
        <v/>
      </c>
    </row>
    <row r="336" spans="112:112" x14ac:dyDescent="0.2">
      <c r="DH336" s="140" t="str">
        <f t="shared" si="189"/>
        <v/>
      </c>
    </row>
    <row r="337" spans="112:112" x14ac:dyDescent="0.2">
      <c r="DH337" s="140" t="str">
        <f t="shared" si="189"/>
        <v/>
      </c>
    </row>
    <row r="338" spans="112:112" x14ac:dyDescent="0.2">
      <c r="DH338" s="140" t="str">
        <f t="shared" si="189"/>
        <v/>
      </c>
    </row>
    <row r="339" spans="112:112" x14ac:dyDescent="0.2">
      <c r="DH339" s="140" t="str">
        <f t="shared" si="189"/>
        <v/>
      </c>
    </row>
    <row r="340" spans="112:112" x14ac:dyDescent="0.2">
      <c r="DH340" s="140" t="str">
        <f t="shared" si="189"/>
        <v/>
      </c>
    </row>
    <row r="341" spans="112:112" x14ac:dyDescent="0.2">
      <c r="DH341" s="140" t="str">
        <f t="shared" si="189"/>
        <v/>
      </c>
    </row>
    <row r="342" spans="112:112" x14ac:dyDescent="0.2">
      <c r="DH342" s="140" t="str">
        <f t="shared" si="189"/>
        <v/>
      </c>
    </row>
    <row r="343" spans="112:112" x14ac:dyDescent="0.2">
      <c r="DH343" s="140" t="str">
        <f t="shared" si="189"/>
        <v/>
      </c>
    </row>
    <row r="344" spans="112:112" x14ac:dyDescent="0.2">
      <c r="DH344" s="140" t="str">
        <f t="shared" si="189"/>
        <v/>
      </c>
    </row>
    <row r="345" spans="112:112" x14ac:dyDescent="0.2">
      <c r="DH345" s="140" t="str">
        <f t="shared" si="189"/>
        <v/>
      </c>
    </row>
    <row r="346" spans="112:112" x14ac:dyDescent="0.2">
      <c r="DH346" s="140" t="str">
        <f t="shared" si="189"/>
        <v/>
      </c>
    </row>
    <row r="347" spans="112:112" x14ac:dyDescent="0.2">
      <c r="DH347" s="140" t="str">
        <f t="shared" si="189"/>
        <v/>
      </c>
    </row>
    <row r="348" spans="112:112" x14ac:dyDescent="0.2">
      <c r="DH348" s="140" t="str">
        <f t="shared" si="189"/>
        <v/>
      </c>
    </row>
    <row r="349" spans="112:112" x14ac:dyDescent="0.2">
      <c r="DH349" s="140" t="str">
        <f t="shared" si="189"/>
        <v/>
      </c>
    </row>
    <row r="350" spans="112:112" x14ac:dyDescent="0.2">
      <c r="DH350" s="140" t="str">
        <f t="shared" si="189"/>
        <v/>
      </c>
    </row>
    <row r="351" spans="112:112" x14ac:dyDescent="0.2">
      <c r="DH351" s="140" t="str">
        <f t="shared" si="189"/>
        <v/>
      </c>
    </row>
    <row r="352" spans="112:112" x14ac:dyDescent="0.2">
      <c r="DH352" s="140" t="str">
        <f t="shared" si="189"/>
        <v/>
      </c>
    </row>
    <row r="353" spans="112:112" x14ac:dyDescent="0.2">
      <c r="DH353" s="140" t="str">
        <f t="shared" si="189"/>
        <v/>
      </c>
    </row>
    <row r="354" spans="112:112" x14ac:dyDescent="0.2">
      <c r="DH354" s="140" t="str">
        <f t="shared" si="189"/>
        <v/>
      </c>
    </row>
    <row r="355" spans="112:112" x14ac:dyDescent="0.2">
      <c r="DH355" s="140" t="str">
        <f t="shared" si="189"/>
        <v/>
      </c>
    </row>
    <row r="356" spans="112:112" x14ac:dyDescent="0.2">
      <c r="DH356" s="140" t="str">
        <f t="shared" si="189"/>
        <v/>
      </c>
    </row>
    <row r="357" spans="112:112" x14ac:dyDescent="0.2">
      <c r="DH357" s="140" t="str">
        <f t="shared" si="189"/>
        <v/>
      </c>
    </row>
    <row r="358" spans="112:112" x14ac:dyDescent="0.2">
      <c r="DH358" s="140" t="str">
        <f t="shared" si="189"/>
        <v/>
      </c>
    </row>
    <row r="359" spans="112:112" x14ac:dyDescent="0.2">
      <c r="DH359" s="140" t="str">
        <f t="shared" si="189"/>
        <v/>
      </c>
    </row>
    <row r="360" spans="112:112" x14ac:dyDescent="0.2">
      <c r="DH360" s="140" t="str">
        <f t="shared" si="189"/>
        <v/>
      </c>
    </row>
    <row r="361" spans="112:112" x14ac:dyDescent="0.2">
      <c r="DH361" s="140" t="str">
        <f t="shared" si="189"/>
        <v/>
      </c>
    </row>
    <row r="362" spans="112:112" x14ac:dyDescent="0.2">
      <c r="DH362" s="140" t="str">
        <f t="shared" si="189"/>
        <v/>
      </c>
    </row>
    <row r="363" spans="112:112" x14ac:dyDescent="0.2">
      <c r="DH363" s="140" t="str">
        <f t="shared" si="189"/>
        <v/>
      </c>
    </row>
    <row r="364" spans="112:112" x14ac:dyDescent="0.2">
      <c r="DH364" s="140" t="str">
        <f t="shared" si="189"/>
        <v/>
      </c>
    </row>
    <row r="365" spans="112:112" x14ac:dyDescent="0.2">
      <c r="DH365" s="140" t="str">
        <f t="shared" si="189"/>
        <v/>
      </c>
    </row>
    <row r="366" spans="112:112" x14ac:dyDescent="0.2">
      <c r="DH366" s="140" t="str">
        <f t="shared" si="189"/>
        <v/>
      </c>
    </row>
    <row r="367" spans="112:112" x14ac:dyDescent="0.2">
      <c r="DH367" s="140" t="str">
        <f t="shared" si="189"/>
        <v/>
      </c>
    </row>
    <row r="368" spans="112:112" x14ac:dyDescent="0.2">
      <c r="DH368" s="140" t="str">
        <f t="shared" si="189"/>
        <v/>
      </c>
    </row>
    <row r="369" spans="112:112" x14ac:dyDescent="0.2">
      <c r="DH369" s="140" t="str">
        <f t="shared" si="189"/>
        <v/>
      </c>
    </row>
    <row r="370" spans="112:112" x14ac:dyDescent="0.2">
      <c r="DH370" s="140" t="str">
        <f t="shared" si="189"/>
        <v/>
      </c>
    </row>
    <row r="371" spans="112:112" x14ac:dyDescent="0.2">
      <c r="DH371" s="140" t="str">
        <f t="shared" si="189"/>
        <v/>
      </c>
    </row>
    <row r="372" spans="112:112" x14ac:dyDescent="0.2">
      <c r="DH372" s="140" t="str">
        <f t="shared" si="189"/>
        <v/>
      </c>
    </row>
    <row r="373" spans="112:112" x14ac:dyDescent="0.2">
      <c r="DH373" s="140" t="str">
        <f t="shared" si="189"/>
        <v/>
      </c>
    </row>
    <row r="374" spans="112:112" x14ac:dyDescent="0.2">
      <c r="DH374" s="140" t="str">
        <f t="shared" si="189"/>
        <v/>
      </c>
    </row>
    <row r="375" spans="112:112" x14ac:dyDescent="0.2">
      <c r="DH375" s="140" t="str">
        <f t="shared" si="189"/>
        <v/>
      </c>
    </row>
    <row r="376" spans="112:112" x14ac:dyDescent="0.2">
      <c r="DH376" s="140" t="str">
        <f t="shared" si="189"/>
        <v/>
      </c>
    </row>
    <row r="377" spans="112:112" x14ac:dyDescent="0.2">
      <c r="DH377" s="140" t="str">
        <f t="shared" si="189"/>
        <v/>
      </c>
    </row>
    <row r="378" spans="112:112" x14ac:dyDescent="0.2">
      <c r="DH378" s="140" t="str">
        <f t="shared" si="189"/>
        <v/>
      </c>
    </row>
    <row r="379" spans="112:112" x14ac:dyDescent="0.2">
      <c r="DH379" s="140" t="str">
        <f t="shared" si="189"/>
        <v/>
      </c>
    </row>
    <row r="380" spans="112:112" x14ac:dyDescent="0.2">
      <c r="DH380" s="140" t="str">
        <f t="shared" si="189"/>
        <v/>
      </c>
    </row>
    <row r="381" spans="112:112" x14ac:dyDescent="0.2">
      <c r="DH381" s="140" t="str">
        <f t="shared" si="189"/>
        <v/>
      </c>
    </row>
    <row r="382" spans="112:112" x14ac:dyDescent="0.2">
      <c r="DH382" s="140" t="str">
        <f t="shared" si="189"/>
        <v/>
      </c>
    </row>
    <row r="383" spans="112:112" x14ac:dyDescent="0.2">
      <c r="DH383" s="140" t="str">
        <f t="shared" si="189"/>
        <v/>
      </c>
    </row>
    <row r="384" spans="112:112" x14ac:dyDescent="0.2">
      <c r="DH384" s="140" t="str">
        <f t="shared" si="189"/>
        <v/>
      </c>
    </row>
    <row r="385" spans="112:112" x14ac:dyDescent="0.2">
      <c r="DH385" s="140" t="str">
        <f t="shared" si="189"/>
        <v/>
      </c>
    </row>
    <row r="386" spans="112:112" x14ac:dyDescent="0.2">
      <c r="DH386" s="140" t="str">
        <f t="shared" si="189"/>
        <v/>
      </c>
    </row>
    <row r="387" spans="112:112" x14ac:dyDescent="0.2">
      <c r="DH387" s="140" t="str">
        <f t="shared" si="189"/>
        <v/>
      </c>
    </row>
    <row r="388" spans="112:112" x14ac:dyDescent="0.2">
      <c r="DH388" s="140" t="str">
        <f t="shared" si="189"/>
        <v/>
      </c>
    </row>
  </sheetData>
  <protectedRanges>
    <protectedRange password="CF15" sqref="AB104:AB105" name="Oblast1_2_1"/>
  </protectedRanges>
  <conditionalFormatting sqref="CO2">
    <cfRule type="expression" dxfId="1" priority="2" stopIfTrue="1">
      <formula>#REF!&lt;&gt;(VLOOKUP($G$2,$M:$N,2,FALSE))</formula>
    </cfRule>
  </conditionalFormatting>
  <conditionalFormatting sqref="DQ2">
    <cfRule type="expression" dxfId="0" priority="1" stopIfTrue="1">
      <formula>#REF!&lt;&gt;(VLOOKUP($E$2,$N:$N,2,FALSE))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CR AP</vt:lpstr>
      <vt:lpstr>CR AP INT</vt:lpstr>
      <vt:lpstr>CR AP INT 1</vt:lpstr>
      <vt:lpstr>'CR AP'!Druckbereich</vt:lpstr>
      <vt:lpstr>'CR AP'!Drucktitel</vt:lpstr>
    </vt:vector>
  </TitlesOfParts>
  <Company>Hagelversicherung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FreyJohannes</dc:creator>
  <cp:lastModifiedBy>Kebrlova Jana</cp:lastModifiedBy>
  <dcterms:created xsi:type="dcterms:W3CDTF">2024-03-28T18:26:43Z</dcterms:created>
  <dcterms:modified xsi:type="dcterms:W3CDTF">2024-05-06T13:30:23Z</dcterms:modified>
</cp:coreProperties>
</file>