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brlova\Desktop\Excely 2023_čisté\"/>
    </mc:Choice>
  </mc:AlternateContent>
  <bookViews>
    <workbookView xWindow="0" yWindow="0" windowWidth="28800" windowHeight="12000"/>
  </bookViews>
  <sheets>
    <sheet name="AB AP" sheetId="1" r:id="rId1"/>
    <sheet name="AB AP INT" sheetId="2" r:id="rId2"/>
    <sheet name="AB AP INT 1" sheetId="3" state="hidden" r:id="rId3"/>
  </sheets>
  <definedNames>
    <definedName name="_xlnm.Print_Area" localSheetId="0">'AB AP'!$C$1:$R$396</definedName>
    <definedName name="_xlnm.Print_Titles" localSheetId="0">'AB AP'!$43:$46</definedName>
    <definedName name="Kulturliste_Basis">'AB AP'!$M$50:$M$142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388" i="3" l="1"/>
  <c r="DU388" i="3" s="1"/>
  <c r="DW388" i="3" s="1"/>
  <c r="DG388" i="3" s="1"/>
  <c r="G388" i="2" s="1"/>
  <c r="DH388" i="3"/>
  <c r="DF388" i="3"/>
  <c r="DE388" i="3"/>
  <c r="E388" i="2" s="1"/>
  <c r="DD388" i="3"/>
  <c r="D388" i="2" s="1"/>
  <c r="DC388" i="3"/>
  <c r="C388" i="2" s="1"/>
  <c r="DB388" i="3"/>
  <c r="B388" i="2" s="1"/>
  <c r="DA388" i="3"/>
  <c r="A388" i="2" s="1"/>
  <c r="DJ387" i="3"/>
  <c r="DU387" i="3" s="1"/>
  <c r="DW387" i="3" s="1"/>
  <c r="DG387" i="3" s="1"/>
  <c r="G387" i="2" s="1"/>
  <c r="DH387" i="3"/>
  <c r="DF387" i="3"/>
  <c r="F387" i="2" s="1"/>
  <c r="DE387" i="3"/>
  <c r="E387" i="2" s="1"/>
  <c r="DD387" i="3"/>
  <c r="D387" i="2" s="1"/>
  <c r="DC387" i="3"/>
  <c r="C387" i="2" s="1"/>
  <c r="DB387" i="3"/>
  <c r="B387" i="2" s="1"/>
  <c r="DA387" i="3"/>
  <c r="A387" i="2" s="1"/>
  <c r="DJ386" i="3"/>
  <c r="DH386" i="3"/>
  <c r="DF386" i="3"/>
  <c r="F386" i="2" s="1"/>
  <c r="DE386" i="3"/>
  <c r="E386" i="2" s="1"/>
  <c r="DD386" i="3"/>
  <c r="D386" i="2" s="1"/>
  <c r="DC386" i="3"/>
  <c r="C386" i="2" s="1"/>
  <c r="DB386" i="3"/>
  <c r="B386" i="2" s="1"/>
  <c r="DA386" i="3"/>
  <c r="A386" i="2" s="1"/>
  <c r="DJ385" i="3"/>
  <c r="DH385" i="3"/>
  <c r="DF385" i="3"/>
  <c r="F385" i="2" s="1"/>
  <c r="DE385" i="3"/>
  <c r="E385" i="2" s="1"/>
  <c r="DD385" i="3"/>
  <c r="D385" i="2" s="1"/>
  <c r="DC385" i="3"/>
  <c r="C385" i="2" s="1"/>
  <c r="DB385" i="3"/>
  <c r="B385" i="2" s="1"/>
  <c r="DA385" i="3"/>
  <c r="A385" i="2" s="1"/>
  <c r="DJ384" i="3"/>
  <c r="DU384" i="3" s="1"/>
  <c r="DW384" i="3" s="1"/>
  <c r="DG384" i="3" s="1"/>
  <c r="G384" i="2" s="1"/>
  <c r="DH384" i="3"/>
  <c r="DF384" i="3"/>
  <c r="DE384" i="3"/>
  <c r="E384" i="2" s="1"/>
  <c r="DD384" i="3"/>
  <c r="D384" i="2" s="1"/>
  <c r="DC384" i="3"/>
  <c r="C384" i="2" s="1"/>
  <c r="DB384" i="3"/>
  <c r="B384" i="2" s="1"/>
  <c r="DA384" i="3"/>
  <c r="A384" i="2" s="1"/>
  <c r="DJ383" i="3"/>
  <c r="DV383" i="3" s="1"/>
  <c r="DH383" i="3"/>
  <c r="DF383" i="3"/>
  <c r="DE383" i="3"/>
  <c r="E383" i="2" s="1"/>
  <c r="DD383" i="3"/>
  <c r="DC383" i="3"/>
  <c r="C383" i="2" s="1"/>
  <c r="DB383" i="3"/>
  <c r="B383" i="2" s="1"/>
  <c r="DA383" i="3"/>
  <c r="A383" i="2" s="1"/>
  <c r="DJ382" i="3"/>
  <c r="DU382" i="3" s="1"/>
  <c r="DW382" i="3" s="1"/>
  <c r="DG382" i="3" s="1"/>
  <c r="G382" i="2" s="1"/>
  <c r="DH382" i="3"/>
  <c r="DF382" i="3"/>
  <c r="F382" i="2" s="1"/>
  <c r="DE382" i="3"/>
  <c r="E382" i="2" s="1"/>
  <c r="DD382" i="3"/>
  <c r="DC382" i="3"/>
  <c r="C382" i="2" s="1"/>
  <c r="DB382" i="3"/>
  <c r="B382" i="2" s="1"/>
  <c r="DA382" i="3"/>
  <c r="A382" i="2" s="1"/>
  <c r="DJ381" i="3"/>
  <c r="DH381" i="3"/>
  <c r="DF381" i="3"/>
  <c r="DE381" i="3"/>
  <c r="E381" i="2" s="1"/>
  <c r="DD381" i="3"/>
  <c r="DC381" i="3"/>
  <c r="C381" i="2" s="1"/>
  <c r="DB381" i="3"/>
  <c r="B381" i="2" s="1"/>
  <c r="DA381" i="3"/>
  <c r="A381" i="2" s="1"/>
  <c r="DJ380" i="3"/>
  <c r="DU380" i="3" s="1"/>
  <c r="DW380" i="3" s="1"/>
  <c r="DG380" i="3" s="1"/>
  <c r="G380" i="2" s="1"/>
  <c r="DH380" i="3"/>
  <c r="DF380" i="3"/>
  <c r="DE380" i="3"/>
  <c r="DD380" i="3"/>
  <c r="D380" i="2" s="1"/>
  <c r="DC380" i="3"/>
  <c r="C380" i="2" s="1"/>
  <c r="DB380" i="3"/>
  <c r="B380" i="2" s="1"/>
  <c r="DA380" i="3"/>
  <c r="A380" i="2" s="1"/>
  <c r="DJ379" i="3"/>
  <c r="DV379" i="3" s="1"/>
  <c r="DH379" i="3"/>
  <c r="DF379" i="3"/>
  <c r="F379" i="2" s="1"/>
  <c r="DE379" i="3"/>
  <c r="E379" i="2" s="1"/>
  <c r="DD379" i="3"/>
  <c r="DC379" i="3"/>
  <c r="C379" i="2" s="1"/>
  <c r="DB379" i="3"/>
  <c r="B379" i="2" s="1"/>
  <c r="DA379" i="3"/>
  <c r="A379" i="2" s="1"/>
  <c r="DJ378" i="3"/>
  <c r="DU378" i="3" s="1"/>
  <c r="DW378" i="3" s="1"/>
  <c r="DG378" i="3" s="1"/>
  <c r="G378" i="2" s="1"/>
  <c r="DH378" i="3"/>
  <c r="DF378" i="3"/>
  <c r="DE378" i="3"/>
  <c r="E378" i="2" s="1"/>
  <c r="DD378" i="3"/>
  <c r="DC378" i="3"/>
  <c r="C378" i="2" s="1"/>
  <c r="DB378" i="3"/>
  <c r="B378" i="2" s="1"/>
  <c r="DA378" i="3"/>
  <c r="A378" i="2" s="1"/>
  <c r="DJ377" i="3"/>
  <c r="DH377" i="3"/>
  <c r="DF377" i="3"/>
  <c r="DE377" i="3"/>
  <c r="E377" i="2" s="1"/>
  <c r="DD377" i="3"/>
  <c r="DC377" i="3"/>
  <c r="C377" i="2" s="1"/>
  <c r="DB377" i="3"/>
  <c r="B377" i="2" s="1"/>
  <c r="DA377" i="3"/>
  <c r="A377" i="2" s="1"/>
  <c r="DJ376" i="3"/>
  <c r="DU376" i="3" s="1"/>
  <c r="DW376" i="3" s="1"/>
  <c r="DG376" i="3" s="1"/>
  <c r="G376" i="2" s="1"/>
  <c r="DH376" i="3"/>
  <c r="DF376" i="3"/>
  <c r="DE376" i="3"/>
  <c r="E376" i="2" s="1"/>
  <c r="DD376" i="3"/>
  <c r="D376" i="2" s="1"/>
  <c r="DC376" i="3"/>
  <c r="C376" i="2" s="1"/>
  <c r="DB376" i="3"/>
  <c r="B376" i="2" s="1"/>
  <c r="DA376" i="3"/>
  <c r="A376" i="2" s="1"/>
  <c r="DJ375" i="3"/>
  <c r="DU375" i="3" s="1"/>
  <c r="DW375" i="3" s="1"/>
  <c r="DG375" i="3" s="1"/>
  <c r="G375" i="2" s="1"/>
  <c r="DH375" i="3"/>
  <c r="DF375" i="3"/>
  <c r="DE375" i="3"/>
  <c r="E375" i="2" s="1"/>
  <c r="DD375" i="3"/>
  <c r="D375" i="2" s="1"/>
  <c r="DC375" i="3"/>
  <c r="C375" i="2" s="1"/>
  <c r="DB375" i="3"/>
  <c r="B375" i="2" s="1"/>
  <c r="DA375" i="3"/>
  <c r="A375" i="2" s="1"/>
  <c r="DJ374" i="3"/>
  <c r="DU374" i="3" s="1"/>
  <c r="DW374" i="3" s="1"/>
  <c r="DG374" i="3" s="1"/>
  <c r="G374" i="2" s="1"/>
  <c r="DH374" i="3"/>
  <c r="DF374" i="3"/>
  <c r="F374" i="2" s="1"/>
  <c r="DE374" i="3"/>
  <c r="E374" i="2" s="1"/>
  <c r="DD374" i="3"/>
  <c r="D374" i="2" s="1"/>
  <c r="DC374" i="3"/>
  <c r="C374" i="2" s="1"/>
  <c r="DB374" i="3"/>
  <c r="B374" i="2" s="1"/>
  <c r="DA374" i="3"/>
  <c r="A374" i="2" s="1"/>
  <c r="DJ373" i="3"/>
  <c r="DH373" i="3"/>
  <c r="DF373" i="3"/>
  <c r="F373" i="2" s="1"/>
  <c r="DE373" i="3"/>
  <c r="E373" i="2" s="1"/>
  <c r="DD373" i="3"/>
  <c r="DC373" i="3"/>
  <c r="C373" i="2" s="1"/>
  <c r="DB373" i="3"/>
  <c r="B373" i="2" s="1"/>
  <c r="DA373" i="3"/>
  <c r="A373" i="2" s="1"/>
  <c r="DJ372" i="3"/>
  <c r="DU372" i="3" s="1"/>
  <c r="DW372" i="3" s="1"/>
  <c r="DG372" i="3" s="1"/>
  <c r="G372" i="2" s="1"/>
  <c r="DH372" i="3"/>
  <c r="DF372" i="3"/>
  <c r="F372" i="2" s="1"/>
  <c r="DE372" i="3"/>
  <c r="E372" i="2" s="1"/>
  <c r="DD372" i="3"/>
  <c r="DC372" i="3"/>
  <c r="C372" i="2" s="1"/>
  <c r="DB372" i="3"/>
  <c r="B372" i="2" s="1"/>
  <c r="DA372" i="3"/>
  <c r="A372" i="2" s="1"/>
  <c r="DJ371" i="3"/>
  <c r="DV371" i="3" s="1"/>
  <c r="DH371" i="3"/>
  <c r="DF371" i="3"/>
  <c r="F371" i="2" s="1"/>
  <c r="DE371" i="3"/>
  <c r="E371" i="2" s="1"/>
  <c r="DD371" i="3"/>
  <c r="DC371" i="3"/>
  <c r="C371" i="2" s="1"/>
  <c r="DB371" i="3"/>
  <c r="B371" i="2" s="1"/>
  <c r="DA371" i="3"/>
  <c r="A371" i="2" s="1"/>
  <c r="DJ370" i="3"/>
  <c r="DU370" i="3" s="1"/>
  <c r="DW370" i="3" s="1"/>
  <c r="DG370" i="3" s="1"/>
  <c r="G370" i="2" s="1"/>
  <c r="DH370" i="3"/>
  <c r="DF370" i="3"/>
  <c r="F370" i="2" s="1"/>
  <c r="DE370" i="3"/>
  <c r="E370" i="2" s="1"/>
  <c r="DD370" i="3"/>
  <c r="DC370" i="3"/>
  <c r="C370" i="2" s="1"/>
  <c r="DB370" i="3"/>
  <c r="B370" i="2" s="1"/>
  <c r="DA370" i="3"/>
  <c r="A370" i="2" s="1"/>
  <c r="DJ369" i="3"/>
  <c r="DH369" i="3"/>
  <c r="DF369" i="3"/>
  <c r="DE369" i="3"/>
  <c r="E369" i="2" s="1"/>
  <c r="DD369" i="3"/>
  <c r="DC369" i="3"/>
  <c r="C369" i="2" s="1"/>
  <c r="DB369" i="3"/>
  <c r="B369" i="2" s="1"/>
  <c r="DA369" i="3"/>
  <c r="A369" i="2" s="1"/>
  <c r="DJ368" i="3"/>
  <c r="DU368" i="3" s="1"/>
  <c r="DW368" i="3" s="1"/>
  <c r="DG368" i="3" s="1"/>
  <c r="G368" i="2" s="1"/>
  <c r="DH368" i="3"/>
  <c r="DF368" i="3"/>
  <c r="F368" i="2" s="1"/>
  <c r="DE368" i="3"/>
  <c r="E368" i="2" s="1"/>
  <c r="DD368" i="3"/>
  <c r="DC368" i="3"/>
  <c r="C368" i="2" s="1"/>
  <c r="DB368" i="3"/>
  <c r="B368" i="2" s="1"/>
  <c r="DA368" i="3"/>
  <c r="A368" i="2" s="1"/>
  <c r="DJ367" i="3"/>
  <c r="DV367" i="3" s="1"/>
  <c r="DH367" i="3"/>
  <c r="DF367" i="3"/>
  <c r="F367" i="2" s="1"/>
  <c r="DE367" i="3"/>
  <c r="E367" i="2" s="1"/>
  <c r="DD367" i="3"/>
  <c r="DC367" i="3"/>
  <c r="C367" i="2" s="1"/>
  <c r="DB367" i="3"/>
  <c r="B367" i="2" s="1"/>
  <c r="DA367" i="3"/>
  <c r="A367" i="2" s="1"/>
  <c r="DJ366" i="3"/>
  <c r="DU366" i="3" s="1"/>
  <c r="DW366" i="3" s="1"/>
  <c r="DG366" i="3" s="1"/>
  <c r="G366" i="2" s="1"/>
  <c r="DH366" i="3"/>
  <c r="DF366" i="3"/>
  <c r="F366" i="2" s="1"/>
  <c r="DE366" i="3"/>
  <c r="E366" i="2" s="1"/>
  <c r="DD366" i="3"/>
  <c r="DC366" i="3"/>
  <c r="C366" i="2" s="1"/>
  <c r="DB366" i="3"/>
  <c r="B366" i="2" s="1"/>
  <c r="DA366" i="3"/>
  <c r="A366" i="2" s="1"/>
  <c r="DJ365" i="3"/>
  <c r="DH365" i="3"/>
  <c r="DF365" i="3"/>
  <c r="DE365" i="3"/>
  <c r="E365" i="2" s="1"/>
  <c r="DD365" i="3"/>
  <c r="DC365" i="3"/>
  <c r="C365" i="2" s="1"/>
  <c r="DB365" i="3"/>
  <c r="B365" i="2" s="1"/>
  <c r="DA365" i="3"/>
  <c r="A365" i="2" s="1"/>
  <c r="DJ364" i="3"/>
  <c r="DU364" i="3" s="1"/>
  <c r="DW364" i="3" s="1"/>
  <c r="DG364" i="3" s="1"/>
  <c r="G364" i="2" s="1"/>
  <c r="DH364" i="3"/>
  <c r="DF364" i="3"/>
  <c r="F364" i="2" s="1"/>
  <c r="DE364" i="3"/>
  <c r="E364" i="2" s="1"/>
  <c r="DD364" i="3"/>
  <c r="DC364" i="3"/>
  <c r="C364" i="2" s="1"/>
  <c r="DB364" i="3"/>
  <c r="B364" i="2" s="1"/>
  <c r="DA364" i="3"/>
  <c r="A364" i="2" s="1"/>
  <c r="DV363" i="3"/>
  <c r="DJ363" i="3"/>
  <c r="DU363" i="3" s="1"/>
  <c r="DW363" i="3" s="1"/>
  <c r="DG363" i="3" s="1"/>
  <c r="G363" i="2" s="1"/>
  <c r="DH363" i="3"/>
  <c r="DF363" i="3"/>
  <c r="F363" i="2" s="1"/>
  <c r="DE363" i="3"/>
  <c r="DD363" i="3"/>
  <c r="D363" i="2" s="1"/>
  <c r="DC363" i="3"/>
  <c r="C363" i="2" s="1"/>
  <c r="DB363" i="3"/>
  <c r="B363" i="2" s="1"/>
  <c r="DA363" i="3"/>
  <c r="A363" i="2" s="1"/>
  <c r="DJ362" i="3"/>
  <c r="DU362" i="3" s="1"/>
  <c r="DW362" i="3" s="1"/>
  <c r="DG362" i="3" s="1"/>
  <c r="G362" i="2" s="1"/>
  <c r="DH362" i="3"/>
  <c r="DF362" i="3"/>
  <c r="F362" i="2" s="1"/>
  <c r="DE362" i="3"/>
  <c r="DD362" i="3"/>
  <c r="D362" i="2" s="1"/>
  <c r="DC362" i="3"/>
  <c r="C362" i="2" s="1"/>
  <c r="DB362" i="3"/>
  <c r="B362" i="2" s="1"/>
  <c r="DA362" i="3"/>
  <c r="A362" i="2" s="1"/>
  <c r="DJ361" i="3"/>
  <c r="DH361" i="3"/>
  <c r="DF361" i="3"/>
  <c r="F361" i="2" s="1"/>
  <c r="DE361" i="3"/>
  <c r="DD361" i="3"/>
  <c r="D361" i="2" s="1"/>
  <c r="DC361" i="3"/>
  <c r="C361" i="2" s="1"/>
  <c r="DB361" i="3"/>
  <c r="B361" i="2" s="1"/>
  <c r="DA361" i="3"/>
  <c r="A361" i="2" s="1"/>
  <c r="DJ360" i="3"/>
  <c r="DU360" i="3" s="1"/>
  <c r="DW360" i="3" s="1"/>
  <c r="DG360" i="3" s="1"/>
  <c r="G360" i="2" s="1"/>
  <c r="DH360" i="3"/>
  <c r="DF360" i="3"/>
  <c r="F360" i="2" s="1"/>
  <c r="DE360" i="3"/>
  <c r="E360" i="2" s="1"/>
  <c r="DD360" i="3"/>
  <c r="D360" i="2" s="1"/>
  <c r="DC360" i="3"/>
  <c r="C360" i="2" s="1"/>
  <c r="DB360" i="3"/>
  <c r="B360" i="2" s="1"/>
  <c r="DA360" i="3"/>
  <c r="A360" i="2" s="1"/>
  <c r="DJ359" i="3"/>
  <c r="DU359" i="3" s="1"/>
  <c r="DW359" i="3" s="1"/>
  <c r="DG359" i="3" s="1"/>
  <c r="G359" i="2" s="1"/>
  <c r="DH359" i="3"/>
  <c r="DF359" i="3"/>
  <c r="DE359" i="3"/>
  <c r="E359" i="2" s="1"/>
  <c r="DD359" i="3"/>
  <c r="D359" i="2" s="1"/>
  <c r="DC359" i="3"/>
  <c r="C359" i="2" s="1"/>
  <c r="DB359" i="3"/>
  <c r="B359" i="2" s="1"/>
  <c r="DA359" i="3"/>
  <c r="A359" i="2" s="1"/>
  <c r="DJ358" i="3"/>
  <c r="DU358" i="3" s="1"/>
  <c r="DW358" i="3" s="1"/>
  <c r="DG358" i="3" s="1"/>
  <c r="G358" i="2" s="1"/>
  <c r="DH358" i="3"/>
  <c r="DF358" i="3"/>
  <c r="F358" i="2" s="1"/>
  <c r="DE358" i="3"/>
  <c r="DD358" i="3"/>
  <c r="D358" i="2" s="1"/>
  <c r="DC358" i="3"/>
  <c r="C358" i="2" s="1"/>
  <c r="DB358" i="3"/>
  <c r="B358" i="2" s="1"/>
  <c r="DA358" i="3"/>
  <c r="A358" i="2" s="1"/>
  <c r="DJ357" i="3"/>
  <c r="DH357" i="3"/>
  <c r="DF357" i="3"/>
  <c r="DE357" i="3"/>
  <c r="DD357" i="3"/>
  <c r="D357" i="2" s="1"/>
  <c r="DC357" i="3"/>
  <c r="C357" i="2" s="1"/>
  <c r="DB357" i="3"/>
  <c r="B357" i="2" s="1"/>
  <c r="DA357" i="3"/>
  <c r="A357" i="2" s="1"/>
  <c r="DJ356" i="3"/>
  <c r="DU356" i="3" s="1"/>
  <c r="DW356" i="3" s="1"/>
  <c r="DG356" i="3" s="1"/>
  <c r="G356" i="2" s="1"/>
  <c r="DH356" i="3"/>
  <c r="DF356" i="3"/>
  <c r="F356" i="2" s="1"/>
  <c r="DE356" i="3"/>
  <c r="DD356" i="3"/>
  <c r="D356" i="2" s="1"/>
  <c r="DC356" i="3"/>
  <c r="C356" i="2" s="1"/>
  <c r="DB356" i="3"/>
  <c r="B356" i="2" s="1"/>
  <c r="DA356" i="3"/>
  <c r="A356" i="2" s="1"/>
  <c r="DJ355" i="3"/>
  <c r="DV355" i="3" s="1"/>
  <c r="DH355" i="3"/>
  <c r="DF355" i="3"/>
  <c r="F355" i="2" s="1"/>
  <c r="DE355" i="3"/>
  <c r="E355" i="2" s="1"/>
  <c r="DD355" i="3"/>
  <c r="D355" i="2" s="1"/>
  <c r="DC355" i="3"/>
  <c r="C355" i="2" s="1"/>
  <c r="DB355" i="3"/>
  <c r="B355" i="2" s="1"/>
  <c r="DA355" i="3"/>
  <c r="A355" i="2" s="1"/>
  <c r="DJ354" i="3"/>
  <c r="DU354" i="3" s="1"/>
  <c r="DW354" i="3" s="1"/>
  <c r="DG354" i="3" s="1"/>
  <c r="G354" i="2" s="1"/>
  <c r="DH354" i="3"/>
  <c r="DF354" i="3"/>
  <c r="F354" i="2" s="1"/>
  <c r="DE354" i="3"/>
  <c r="E354" i="2" s="1"/>
  <c r="DD354" i="3"/>
  <c r="D354" i="2" s="1"/>
  <c r="DC354" i="3"/>
  <c r="C354" i="2" s="1"/>
  <c r="DB354" i="3"/>
  <c r="B354" i="2" s="1"/>
  <c r="DA354" i="3"/>
  <c r="A354" i="2" s="1"/>
  <c r="DJ353" i="3"/>
  <c r="DH353" i="3"/>
  <c r="DF353" i="3"/>
  <c r="F353" i="2" s="1"/>
  <c r="DE353" i="3"/>
  <c r="E353" i="2" s="1"/>
  <c r="DD353" i="3"/>
  <c r="D353" i="2" s="1"/>
  <c r="DC353" i="3"/>
  <c r="C353" i="2" s="1"/>
  <c r="DB353" i="3"/>
  <c r="B353" i="2" s="1"/>
  <c r="DA353" i="3"/>
  <c r="A353" i="2" s="1"/>
  <c r="DJ352" i="3"/>
  <c r="DU352" i="3" s="1"/>
  <c r="DW352" i="3" s="1"/>
  <c r="DG352" i="3" s="1"/>
  <c r="DH352" i="3"/>
  <c r="DF352" i="3"/>
  <c r="F352" i="2" s="1"/>
  <c r="DE352" i="3"/>
  <c r="E352" i="2" s="1"/>
  <c r="DD352" i="3"/>
  <c r="D352" i="2" s="1"/>
  <c r="DC352" i="3"/>
  <c r="C352" i="2" s="1"/>
  <c r="DB352" i="3"/>
  <c r="B352" i="2" s="1"/>
  <c r="DA352" i="3"/>
  <c r="A352" i="2" s="1"/>
  <c r="DJ351" i="3"/>
  <c r="DV351" i="3" s="1"/>
  <c r="DH351" i="3"/>
  <c r="DF351" i="3"/>
  <c r="F351" i="2" s="1"/>
  <c r="DE351" i="3"/>
  <c r="E351" i="2" s="1"/>
  <c r="DD351" i="3"/>
  <c r="D351" i="2" s="1"/>
  <c r="DC351" i="3"/>
  <c r="C351" i="2" s="1"/>
  <c r="DB351" i="3"/>
  <c r="B351" i="2" s="1"/>
  <c r="DA351" i="3"/>
  <c r="A351" i="2" s="1"/>
  <c r="DJ350" i="3"/>
  <c r="DU350" i="3" s="1"/>
  <c r="DW350" i="3" s="1"/>
  <c r="DG350" i="3" s="1"/>
  <c r="G350" i="2" s="1"/>
  <c r="DH350" i="3"/>
  <c r="DF350" i="3"/>
  <c r="F350" i="2" s="1"/>
  <c r="DE350" i="3"/>
  <c r="DD350" i="3"/>
  <c r="D350" i="2" s="1"/>
  <c r="DC350" i="3"/>
  <c r="C350" i="2" s="1"/>
  <c r="DB350" i="3"/>
  <c r="B350" i="2" s="1"/>
  <c r="DA350" i="3"/>
  <c r="A350" i="2" s="1"/>
  <c r="DJ349" i="3"/>
  <c r="DH349" i="3"/>
  <c r="DF349" i="3"/>
  <c r="DE349" i="3"/>
  <c r="DD349" i="3"/>
  <c r="D349" i="2" s="1"/>
  <c r="DC349" i="3"/>
  <c r="C349" i="2" s="1"/>
  <c r="DB349" i="3"/>
  <c r="B349" i="2" s="1"/>
  <c r="DA349" i="3"/>
  <c r="A349" i="2" s="1"/>
  <c r="DJ348" i="3"/>
  <c r="DU348" i="3" s="1"/>
  <c r="DW348" i="3" s="1"/>
  <c r="DG348" i="3" s="1"/>
  <c r="G348" i="2" s="1"/>
  <c r="DH348" i="3"/>
  <c r="DF348" i="3"/>
  <c r="F348" i="2" s="1"/>
  <c r="DE348" i="3"/>
  <c r="DD348" i="3"/>
  <c r="D348" i="2" s="1"/>
  <c r="DC348" i="3"/>
  <c r="C348" i="2" s="1"/>
  <c r="DB348" i="3"/>
  <c r="B348" i="2" s="1"/>
  <c r="DA348" i="3"/>
  <c r="A348" i="2" s="1"/>
  <c r="DJ347" i="3"/>
  <c r="DV347" i="3" s="1"/>
  <c r="DH347" i="3"/>
  <c r="DF347" i="3"/>
  <c r="F347" i="2" s="1"/>
  <c r="DE347" i="3"/>
  <c r="DD347" i="3"/>
  <c r="D347" i="2" s="1"/>
  <c r="DC347" i="3"/>
  <c r="C347" i="2" s="1"/>
  <c r="DB347" i="3"/>
  <c r="B347" i="2" s="1"/>
  <c r="DA347" i="3"/>
  <c r="A347" i="2" s="1"/>
  <c r="DJ346" i="3"/>
  <c r="DU346" i="3" s="1"/>
  <c r="DW346" i="3" s="1"/>
  <c r="DG346" i="3" s="1"/>
  <c r="G346" i="2" s="1"/>
  <c r="DH346" i="3"/>
  <c r="DF346" i="3"/>
  <c r="F346" i="2" s="1"/>
  <c r="DE346" i="3"/>
  <c r="E346" i="2" s="1"/>
  <c r="DD346" i="3"/>
  <c r="D346" i="2" s="1"/>
  <c r="DC346" i="3"/>
  <c r="C346" i="2" s="1"/>
  <c r="DB346" i="3"/>
  <c r="B346" i="2" s="1"/>
  <c r="DA346" i="3"/>
  <c r="A346" i="2" s="1"/>
  <c r="DJ345" i="3"/>
  <c r="DH345" i="3"/>
  <c r="DF345" i="3"/>
  <c r="F345" i="2" s="1"/>
  <c r="DE345" i="3"/>
  <c r="E345" i="2" s="1"/>
  <c r="DD345" i="3"/>
  <c r="D345" i="2" s="1"/>
  <c r="DC345" i="3"/>
  <c r="C345" i="2" s="1"/>
  <c r="DB345" i="3"/>
  <c r="B345" i="2" s="1"/>
  <c r="DA345" i="3"/>
  <c r="A345" i="2" s="1"/>
  <c r="DJ344" i="3"/>
  <c r="DV344" i="3" s="1"/>
  <c r="DH344" i="3"/>
  <c r="DF344" i="3"/>
  <c r="F344" i="2" s="1"/>
  <c r="DE344" i="3"/>
  <c r="DD344" i="3"/>
  <c r="D344" i="2" s="1"/>
  <c r="DC344" i="3"/>
  <c r="C344" i="2" s="1"/>
  <c r="DB344" i="3"/>
  <c r="B344" i="2" s="1"/>
  <c r="DA344" i="3"/>
  <c r="A344" i="2" s="1"/>
  <c r="DJ343" i="3"/>
  <c r="DH343" i="3"/>
  <c r="DF343" i="3"/>
  <c r="DE343" i="3"/>
  <c r="DD343" i="3"/>
  <c r="D343" i="2" s="1"/>
  <c r="DC343" i="3"/>
  <c r="C343" i="2" s="1"/>
  <c r="DB343" i="3"/>
  <c r="B343" i="2" s="1"/>
  <c r="DA343" i="3"/>
  <c r="A343" i="2" s="1"/>
  <c r="DJ342" i="3"/>
  <c r="DU342" i="3" s="1"/>
  <c r="DW342" i="3" s="1"/>
  <c r="DG342" i="3" s="1"/>
  <c r="G342" i="2" s="1"/>
  <c r="DH342" i="3"/>
  <c r="DF342" i="3"/>
  <c r="F342" i="2" s="1"/>
  <c r="DE342" i="3"/>
  <c r="DD342" i="3"/>
  <c r="D342" i="2" s="1"/>
  <c r="DC342" i="3"/>
  <c r="C342" i="2" s="1"/>
  <c r="DB342" i="3"/>
  <c r="B342" i="2" s="1"/>
  <c r="DA342" i="3"/>
  <c r="A342" i="2" s="1"/>
  <c r="DJ341" i="3"/>
  <c r="DH341" i="3"/>
  <c r="DF341" i="3"/>
  <c r="F341" i="2" s="1"/>
  <c r="DE341" i="3"/>
  <c r="DD341" i="3"/>
  <c r="D341" i="2" s="1"/>
  <c r="DC341" i="3"/>
  <c r="C341" i="2" s="1"/>
  <c r="DB341" i="3"/>
  <c r="B341" i="2" s="1"/>
  <c r="DA341" i="3"/>
  <c r="A341" i="2" s="1"/>
  <c r="DJ340" i="3"/>
  <c r="DV340" i="3" s="1"/>
  <c r="DH340" i="3"/>
  <c r="DF340" i="3"/>
  <c r="F340" i="2" s="1"/>
  <c r="DE340" i="3"/>
  <c r="DD340" i="3"/>
  <c r="D340" i="2" s="1"/>
  <c r="DC340" i="3"/>
  <c r="C340" i="2" s="1"/>
  <c r="DB340" i="3"/>
  <c r="B340" i="2" s="1"/>
  <c r="DA340" i="3"/>
  <c r="A340" i="2" s="1"/>
  <c r="DJ339" i="3"/>
  <c r="DV339" i="3" s="1"/>
  <c r="DH339" i="3"/>
  <c r="DF339" i="3"/>
  <c r="F339" i="2" s="1"/>
  <c r="DE339" i="3"/>
  <c r="E339" i="2" s="1"/>
  <c r="DD339" i="3"/>
  <c r="D339" i="2" s="1"/>
  <c r="DC339" i="3"/>
  <c r="C339" i="2" s="1"/>
  <c r="DB339" i="3"/>
  <c r="B339" i="2" s="1"/>
  <c r="DA339" i="3"/>
  <c r="A339" i="2" s="1"/>
  <c r="DJ338" i="3"/>
  <c r="DU338" i="3" s="1"/>
  <c r="DW338" i="3" s="1"/>
  <c r="DG338" i="3" s="1"/>
  <c r="G338" i="2" s="1"/>
  <c r="DH338" i="3"/>
  <c r="DF338" i="3"/>
  <c r="F338" i="2" s="1"/>
  <c r="DE338" i="3"/>
  <c r="E338" i="2" s="1"/>
  <c r="DD338" i="3"/>
  <c r="D338" i="2" s="1"/>
  <c r="DC338" i="3"/>
  <c r="C338" i="2" s="1"/>
  <c r="DB338" i="3"/>
  <c r="B338" i="2" s="1"/>
  <c r="DA338" i="3"/>
  <c r="A338" i="2" s="1"/>
  <c r="DJ337" i="3"/>
  <c r="DH337" i="3"/>
  <c r="DF337" i="3"/>
  <c r="F337" i="2" s="1"/>
  <c r="DE337" i="3"/>
  <c r="E337" i="2" s="1"/>
  <c r="DD337" i="3"/>
  <c r="D337" i="2" s="1"/>
  <c r="DC337" i="3"/>
  <c r="C337" i="2" s="1"/>
  <c r="DB337" i="3"/>
  <c r="B337" i="2" s="1"/>
  <c r="DA337" i="3"/>
  <c r="A337" i="2" s="1"/>
  <c r="DJ336" i="3"/>
  <c r="DV336" i="3" s="1"/>
  <c r="DH336" i="3"/>
  <c r="DF336" i="3"/>
  <c r="F336" i="2" s="1"/>
  <c r="DE336" i="3"/>
  <c r="E336" i="2" s="1"/>
  <c r="DD336" i="3"/>
  <c r="D336" i="2" s="1"/>
  <c r="DC336" i="3"/>
  <c r="C336" i="2" s="1"/>
  <c r="DB336" i="3"/>
  <c r="B336" i="2" s="1"/>
  <c r="DA336" i="3"/>
  <c r="A336" i="2" s="1"/>
  <c r="DJ335" i="3"/>
  <c r="DV335" i="3" s="1"/>
  <c r="DH335" i="3"/>
  <c r="DF335" i="3"/>
  <c r="F335" i="2" s="1"/>
  <c r="DE335" i="3"/>
  <c r="E335" i="2" s="1"/>
  <c r="DD335" i="3"/>
  <c r="D335" i="2" s="1"/>
  <c r="DC335" i="3"/>
  <c r="C335" i="2" s="1"/>
  <c r="DB335" i="3"/>
  <c r="B335" i="2" s="1"/>
  <c r="DA335" i="3"/>
  <c r="A335" i="2" s="1"/>
  <c r="DJ334" i="3"/>
  <c r="DH334" i="3"/>
  <c r="DF334" i="3"/>
  <c r="F334" i="2" s="1"/>
  <c r="DE334" i="3"/>
  <c r="E334" i="2" s="1"/>
  <c r="DD334" i="3"/>
  <c r="D334" i="2" s="1"/>
  <c r="DC334" i="3"/>
  <c r="C334" i="2" s="1"/>
  <c r="DB334" i="3"/>
  <c r="B334" i="2" s="1"/>
  <c r="DA334" i="3"/>
  <c r="A334" i="2" s="1"/>
  <c r="DJ333" i="3"/>
  <c r="DV333" i="3" s="1"/>
  <c r="DH333" i="3"/>
  <c r="DF333" i="3"/>
  <c r="F333" i="2" s="1"/>
  <c r="DE333" i="3"/>
  <c r="E333" i="2" s="1"/>
  <c r="DD333" i="3"/>
  <c r="D333" i="2" s="1"/>
  <c r="DC333" i="3"/>
  <c r="C333" i="2" s="1"/>
  <c r="DB333" i="3"/>
  <c r="B333" i="2" s="1"/>
  <c r="DA333" i="3"/>
  <c r="A333" i="2" s="1"/>
  <c r="DJ332" i="3"/>
  <c r="DV332" i="3" s="1"/>
  <c r="DH332" i="3"/>
  <c r="DF332" i="3"/>
  <c r="F332" i="2" s="1"/>
  <c r="DE332" i="3"/>
  <c r="E332" i="2" s="1"/>
  <c r="DD332" i="3"/>
  <c r="D332" i="2" s="1"/>
  <c r="DC332" i="3"/>
  <c r="C332" i="2" s="1"/>
  <c r="DB332" i="3"/>
  <c r="B332" i="2" s="1"/>
  <c r="DA332" i="3"/>
  <c r="A332" i="2" s="1"/>
  <c r="DJ331" i="3"/>
  <c r="DV331" i="3" s="1"/>
  <c r="DH331" i="3"/>
  <c r="DF331" i="3"/>
  <c r="F331" i="2" s="1"/>
  <c r="DE331" i="3"/>
  <c r="E331" i="2" s="1"/>
  <c r="DD331" i="3"/>
  <c r="D331" i="2" s="1"/>
  <c r="DC331" i="3"/>
  <c r="C331" i="2" s="1"/>
  <c r="DB331" i="3"/>
  <c r="B331" i="2" s="1"/>
  <c r="DA331" i="3"/>
  <c r="A331" i="2" s="1"/>
  <c r="DJ330" i="3"/>
  <c r="DH330" i="3"/>
  <c r="DF330" i="3"/>
  <c r="F330" i="2" s="1"/>
  <c r="DE330" i="3"/>
  <c r="E330" i="2" s="1"/>
  <c r="DD330" i="3"/>
  <c r="D330" i="2" s="1"/>
  <c r="DC330" i="3"/>
  <c r="C330" i="2" s="1"/>
  <c r="DB330" i="3"/>
  <c r="B330" i="2" s="1"/>
  <c r="DA330" i="3"/>
  <c r="A330" i="2" s="1"/>
  <c r="DJ329" i="3"/>
  <c r="DV329" i="3" s="1"/>
  <c r="DH329" i="3"/>
  <c r="DF329" i="3"/>
  <c r="F329" i="2" s="1"/>
  <c r="DE329" i="3"/>
  <c r="E329" i="2" s="1"/>
  <c r="DD329" i="3"/>
  <c r="D329" i="2" s="1"/>
  <c r="DC329" i="3"/>
  <c r="C329" i="2" s="1"/>
  <c r="DB329" i="3"/>
  <c r="B329" i="2" s="1"/>
  <c r="DA329" i="3"/>
  <c r="A329" i="2" s="1"/>
  <c r="DJ328" i="3"/>
  <c r="DV328" i="3" s="1"/>
  <c r="DH328" i="3"/>
  <c r="DF328" i="3"/>
  <c r="F328" i="2" s="1"/>
  <c r="DE328" i="3"/>
  <c r="E328" i="2" s="1"/>
  <c r="DD328" i="3"/>
  <c r="D328" i="2" s="1"/>
  <c r="DC328" i="3"/>
  <c r="C328" i="2" s="1"/>
  <c r="DB328" i="3"/>
  <c r="B328" i="2" s="1"/>
  <c r="DA328" i="3"/>
  <c r="A328" i="2" s="1"/>
  <c r="DJ327" i="3"/>
  <c r="DH327" i="3"/>
  <c r="DF327" i="3"/>
  <c r="F327" i="2" s="1"/>
  <c r="DE327" i="3"/>
  <c r="E327" i="2" s="1"/>
  <c r="DD327" i="3"/>
  <c r="D327" i="2" s="1"/>
  <c r="DC327" i="3"/>
  <c r="C327" i="2" s="1"/>
  <c r="DB327" i="3"/>
  <c r="B327" i="2" s="1"/>
  <c r="DA327" i="3"/>
  <c r="A327" i="2" s="1"/>
  <c r="DJ326" i="3"/>
  <c r="DU326" i="3" s="1"/>
  <c r="DW326" i="3" s="1"/>
  <c r="DG326" i="3" s="1"/>
  <c r="G326" i="2" s="1"/>
  <c r="DH326" i="3"/>
  <c r="DF326" i="3"/>
  <c r="F326" i="2" s="1"/>
  <c r="DE326" i="3"/>
  <c r="E326" i="2" s="1"/>
  <c r="DD326" i="3"/>
  <c r="D326" i="2" s="1"/>
  <c r="DC326" i="3"/>
  <c r="C326" i="2" s="1"/>
  <c r="DB326" i="3"/>
  <c r="B326" i="2" s="1"/>
  <c r="DA326" i="3"/>
  <c r="A326" i="2" s="1"/>
  <c r="DJ325" i="3"/>
  <c r="DV325" i="3" s="1"/>
  <c r="DH325" i="3"/>
  <c r="DF325" i="3"/>
  <c r="F325" i="2" s="1"/>
  <c r="DE325" i="3"/>
  <c r="E325" i="2" s="1"/>
  <c r="DD325" i="3"/>
  <c r="D325" i="2" s="1"/>
  <c r="DC325" i="3"/>
  <c r="C325" i="2" s="1"/>
  <c r="DB325" i="3"/>
  <c r="B325" i="2" s="1"/>
  <c r="DA325" i="3"/>
  <c r="A325" i="2" s="1"/>
  <c r="DJ324" i="3"/>
  <c r="DU324" i="3" s="1"/>
  <c r="DW324" i="3" s="1"/>
  <c r="DG324" i="3" s="1"/>
  <c r="G324" i="2" s="1"/>
  <c r="DH324" i="3"/>
  <c r="DF324" i="3"/>
  <c r="F324" i="2" s="1"/>
  <c r="DE324" i="3"/>
  <c r="E324" i="2" s="1"/>
  <c r="DD324" i="3"/>
  <c r="D324" i="2" s="1"/>
  <c r="DC324" i="3"/>
  <c r="C324" i="2" s="1"/>
  <c r="DB324" i="3"/>
  <c r="B324" i="2" s="1"/>
  <c r="DA324" i="3"/>
  <c r="DJ323" i="3"/>
  <c r="DV323" i="3" s="1"/>
  <c r="DH323" i="3"/>
  <c r="DF323" i="3"/>
  <c r="F323" i="2" s="1"/>
  <c r="DE323" i="3"/>
  <c r="E323" i="2" s="1"/>
  <c r="DD323" i="3"/>
  <c r="D323" i="2" s="1"/>
  <c r="DC323" i="3"/>
  <c r="C323" i="2" s="1"/>
  <c r="DB323" i="3"/>
  <c r="B323" i="2" s="1"/>
  <c r="DA323" i="3"/>
  <c r="A323" i="2" s="1"/>
  <c r="DJ322" i="3"/>
  <c r="DV322" i="3" s="1"/>
  <c r="DH322" i="3"/>
  <c r="DF322" i="3"/>
  <c r="F322" i="2" s="1"/>
  <c r="DE322" i="3"/>
  <c r="E322" i="2" s="1"/>
  <c r="DD322" i="3"/>
  <c r="D322" i="2" s="1"/>
  <c r="DC322" i="3"/>
  <c r="C322" i="2" s="1"/>
  <c r="DB322" i="3"/>
  <c r="B322" i="2" s="1"/>
  <c r="DA322" i="3"/>
  <c r="A322" i="2" s="1"/>
  <c r="DJ321" i="3"/>
  <c r="DV321" i="3" s="1"/>
  <c r="DH321" i="3"/>
  <c r="DF321" i="3"/>
  <c r="F321" i="2" s="1"/>
  <c r="DE321" i="3"/>
  <c r="E321" i="2" s="1"/>
  <c r="DD321" i="3"/>
  <c r="D321" i="2" s="1"/>
  <c r="DC321" i="3"/>
  <c r="C321" i="2" s="1"/>
  <c r="DB321" i="3"/>
  <c r="B321" i="2" s="1"/>
  <c r="DA321" i="3"/>
  <c r="A321" i="2" s="1"/>
  <c r="DJ320" i="3"/>
  <c r="DU320" i="3" s="1"/>
  <c r="DW320" i="3" s="1"/>
  <c r="DG320" i="3" s="1"/>
  <c r="G320" i="2" s="1"/>
  <c r="DH320" i="3"/>
  <c r="DF320" i="3"/>
  <c r="F320" i="2" s="1"/>
  <c r="DE320" i="3"/>
  <c r="E320" i="2" s="1"/>
  <c r="DD320" i="3"/>
  <c r="D320" i="2" s="1"/>
  <c r="DC320" i="3"/>
  <c r="C320" i="2" s="1"/>
  <c r="DB320" i="3"/>
  <c r="B320" i="2" s="1"/>
  <c r="DA320" i="3"/>
  <c r="A320" i="2" s="1"/>
  <c r="DJ319" i="3"/>
  <c r="DU319" i="3" s="1"/>
  <c r="DW319" i="3" s="1"/>
  <c r="DG319" i="3" s="1"/>
  <c r="G319" i="2" s="1"/>
  <c r="DH319" i="3"/>
  <c r="DF319" i="3"/>
  <c r="F319" i="2" s="1"/>
  <c r="DE319" i="3"/>
  <c r="E319" i="2" s="1"/>
  <c r="DD319" i="3"/>
  <c r="D319" i="2" s="1"/>
  <c r="DC319" i="3"/>
  <c r="C319" i="2" s="1"/>
  <c r="DB319" i="3"/>
  <c r="B319" i="2" s="1"/>
  <c r="DA319" i="3"/>
  <c r="A319" i="2" s="1"/>
  <c r="DJ318" i="3"/>
  <c r="DH318" i="3"/>
  <c r="DF318" i="3"/>
  <c r="F318" i="2" s="1"/>
  <c r="DE318" i="3"/>
  <c r="E318" i="2" s="1"/>
  <c r="DD318" i="3"/>
  <c r="D318" i="2" s="1"/>
  <c r="DC318" i="3"/>
  <c r="C318" i="2" s="1"/>
  <c r="DB318" i="3"/>
  <c r="B318" i="2" s="1"/>
  <c r="DA318" i="3"/>
  <c r="A318" i="2" s="1"/>
  <c r="DJ317" i="3"/>
  <c r="DH317" i="3"/>
  <c r="DF317" i="3"/>
  <c r="F317" i="2" s="1"/>
  <c r="DE317" i="3"/>
  <c r="E317" i="2" s="1"/>
  <c r="DD317" i="3"/>
  <c r="D317" i="2" s="1"/>
  <c r="DC317" i="3"/>
  <c r="C317" i="2" s="1"/>
  <c r="DB317" i="3"/>
  <c r="B317" i="2" s="1"/>
  <c r="DA317" i="3"/>
  <c r="A317" i="2" s="1"/>
  <c r="DJ316" i="3"/>
  <c r="DU316" i="3" s="1"/>
  <c r="DW316" i="3" s="1"/>
  <c r="DG316" i="3" s="1"/>
  <c r="G316" i="2" s="1"/>
  <c r="DH316" i="3"/>
  <c r="DF316" i="3"/>
  <c r="F316" i="2" s="1"/>
  <c r="DE316" i="3"/>
  <c r="E316" i="2" s="1"/>
  <c r="DD316" i="3"/>
  <c r="D316" i="2" s="1"/>
  <c r="DC316" i="3"/>
  <c r="C316" i="2" s="1"/>
  <c r="DB316" i="3"/>
  <c r="B316" i="2" s="1"/>
  <c r="DA316" i="3"/>
  <c r="A316" i="2" s="1"/>
  <c r="DJ315" i="3"/>
  <c r="DU315" i="3" s="1"/>
  <c r="DW315" i="3" s="1"/>
  <c r="DG315" i="3" s="1"/>
  <c r="G315" i="2" s="1"/>
  <c r="DH315" i="3"/>
  <c r="DF315" i="3"/>
  <c r="F315" i="2" s="1"/>
  <c r="DE315" i="3"/>
  <c r="E315" i="2" s="1"/>
  <c r="DD315" i="3"/>
  <c r="D315" i="2" s="1"/>
  <c r="DC315" i="3"/>
  <c r="C315" i="2" s="1"/>
  <c r="DB315" i="3"/>
  <c r="B315" i="2" s="1"/>
  <c r="DA315" i="3"/>
  <c r="A315" i="2" s="1"/>
  <c r="DJ314" i="3"/>
  <c r="DH314" i="3"/>
  <c r="DF314" i="3"/>
  <c r="F314" i="2" s="1"/>
  <c r="DE314" i="3"/>
  <c r="E314" i="2" s="1"/>
  <c r="DD314" i="3"/>
  <c r="D314" i="2" s="1"/>
  <c r="DC314" i="3"/>
  <c r="C314" i="2" s="1"/>
  <c r="DB314" i="3"/>
  <c r="B314" i="2" s="1"/>
  <c r="DA314" i="3"/>
  <c r="A314" i="2" s="1"/>
  <c r="DJ313" i="3"/>
  <c r="DH313" i="3"/>
  <c r="DF313" i="3"/>
  <c r="F313" i="2" s="1"/>
  <c r="DE313" i="3"/>
  <c r="E313" i="2" s="1"/>
  <c r="DD313" i="3"/>
  <c r="D313" i="2" s="1"/>
  <c r="DC313" i="3"/>
  <c r="C313" i="2" s="1"/>
  <c r="DB313" i="3"/>
  <c r="B313" i="2" s="1"/>
  <c r="DA313" i="3"/>
  <c r="A313" i="2" s="1"/>
  <c r="DJ312" i="3"/>
  <c r="DH312" i="3"/>
  <c r="DF312" i="3"/>
  <c r="F312" i="2" s="1"/>
  <c r="DE312" i="3"/>
  <c r="E312" i="2" s="1"/>
  <c r="DD312" i="3"/>
  <c r="D312" i="2" s="1"/>
  <c r="DC312" i="3"/>
  <c r="C312" i="2" s="1"/>
  <c r="DB312" i="3"/>
  <c r="B312" i="2" s="1"/>
  <c r="DA312" i="3"/>
  <c r="A312" i="2" s="1"/>
  <c r="DJ311" i="3"/>
  <c r="DU311" i="3" s="1"/>
  <c r="DW311" i="3" s="1"/>
  <c r="DG311" i="3" s="1"/>
  <c r="G311" i="2" s="1"/>
  <c r="DH311" i="3"/>
  <c r="DF311" i="3"/>
  <c r="F311" i="2" s="1"/>
  <c r="DE311" i="3"/>
  <c r="E311" i="2" s="1"/>
  <c r="DD311" i="3"/>
  <c r="D311" i="2" s="1"/>
  <c r="DC311" i="3"/>
  <c r="C311" i="2" s="1"/>
  <c r="DB311" i="3"/>
  <c r="B311" i="2" s="1"/>
  <c r="DA311" i="3"/>
  <c r="A311" i="2" s="1"/>
  <c r="DJ310" i="3"/>
  <c r="DH310" i="3"/>
  <c r="DF310" i="3"/>
  <c r="F310" i="2" s="1"/>
  <c r="DE310" i="3"/>
  <c r="E310" i="2" s="1"/>
  <c r="DD310" i="3"/>
  <c r="D310" i="2" s="1"/>
  <c r="DC310" i="3"/>
  <c r="C310" i="2" s="1"/>
  <c r="DB310" i="3"/>
  <c r="B310" i="2" s="1"/>
  <c r="DA310" i="3"/>
  <c r="A310" i="2" s="1"/>
  <c r="DJ309" i="3"/>
  <c r="DH309" i="3"/>
  <c r="DF309" i="3"/>
  <c r="F309" i="2" s="1"/>
  <c r="DE309" i="3"/>
  <c r="E309" i="2" s="1"/>
  <c r="DD309" i="3"/>
  <c r="D309" i="2" s="1"/>
  <c r="DC309" i="3"/>
  <c r="C309" i="2" s="1"/>
  <c r="DB309" i="3"/>
  <c r="B309" i="2" s="1"/>
  <c r="DA309" i="3"/>
  <c r="A309" i="2" s="1"/>
  <c r="DJ308" i="3"/>
  <c r="DH308" i="3"/>
  <c r="DF308" i="3"/>
  <c r="F308" i="2" s="1"/>
  <c r="DE308" i="3"/>
  <c r="E308" i="2" s="1"/>
  <c r="DD308" i="3"/>
  <c r="D308" i="2" s="1"/>
  <c r="DC308" i="3"/>
  <c r="C308" i="2" s="1"/>
  <c r="DB308" i="3"/>
  <c r="B308" i="2" s="1"/>
  <c r="DA308" i="3"/>
  <c r="A308" i="2" s="1"/>
  <c r="DJ307" i="3"/>
  <c r="DU307" i="3" s="1"/>
  <c r="DW307" i="3" s="1"/>
  <c r="DG307" i="3" s="1"/>
  <c r="G307" i="2" s="1"/>
  <c r="DH307" i="3"/>
  <c r="DF307" i="3"/>
  <c r="F307" i="2" s="1"/>
  <c r="DE307" i="3"/>
  <c r="E307" i="2" s="1"/>
  <c r="DD307" i="3"/>
  <c r="D307" i="2" s="1"/>
  <c r="DC307" i="3"/>
  <c r="C307" i="2" s="1"/>
  <c r="DB307" i="3"/>
  <c r="B307" i="2" s="1"/>
  <c r="DA307" i="3"/>
  <c r="A307" i="2" s="1"/>
  <c r="DJ306" i="3"/>
  <c r="DH306" i="3"/>
  <c r="DF306" i="3"/>
  <c r="F306" i="2" s="1"/>
  <c r="DE306" i="3"/>
  <c r="E306" i="2" s="1"/>
  <c r="DD306" i="3"/>
  <c r="D306" i="2" s="1"/>
  <c r="DC306" i="3"/>
  <c r="C306" i="2" s="1"/>
  <c r="DB306" i="3"/>
  <c r="B306" i="2" s="1"/>
  <c r="DA306" i="3"/>
  <c r="A306" i="2" s="1"/>
  <c r="DJ305" i="3"/>
  <c r="DV305" i="3" s="1"/>
  <c r="DH305" i="3"/>
  <c r="DF305" i="3"/>
  <c r="F305" i="2" s="1"/>
  <c r="DE305" i="3"/>
  <c r="E305" i="2" s="1"/>
  <c r="DD305" i="3"/>
  <c r="D305" i="2" s="1"/>
  <c r="DC305" i="3"/>
  <c r="C305" i="2" s="1"/>
  <c r="DB305" i="3"/>
  <c r="B305" i="2" s="1"/>
  <c r="DA305" i="3"/>
  <c r="A305" i="2" s="1"/>
  <c r="DJ304" i="3"/>
  <c r="DH304" i="3"/>
  <c r="DF304" i="3"/>
  <c r="F304" i="2" s="1"/>
  <c r="DE304" i="3"/>
  <c r="E304" i="2" s="1"/>
  <c r="DD304" i="3"/>
  <c r="D304" i="2" s="1"/>
  <c r="DC304" i="3"/>
  <c r="C304" i="2" s="1"/>
  <c r="DB304" i="3"/>
  <c r="B304" i="2" s="1"/>
  <c r="DA304" i="3"/>
  <c r="A304" i="2" s="1"/>
  <c r="DJ303" i="3"/>
  <c r="DU303" i="3" s="1"/>
  <c r="DW303" i="3" s="1"/>
  <c r="DG303" i="3" s="1"/>
  <c r="G303" i="2" s="1"/>
  <c r="DH303" i="3"/>
  <c r="DF303" i="3"/>
  <c r="F303" i="2" s="1"/>
  <c r="DE303" i="3"/>
  <c r="E303" i="2" s="1"/>
  <c r="DD303" i="3"/>
  <c r="D303" i="2" s="1"/>
  <c r="DC303" i="3"/>
  <c r="C303" i="2" s="1"/>
  <c r="DB303" i="3"/>
  <c r="B303" i="2" s="1"/>
  <c r="DA303" i="3"/>
  <c r="A303" i="2" s="1"/>
  <c r="DJ302" i="3"/>
  <c r="DH302" i="3"/>
  <c r="DF302" i="3"/>
  <c r="F302" i="2" s="1"/>
  <c r="DE302" i="3"/>
  <c r="E302" i="2" s="1"/>
  <c r="DD302" i="3"/>
  <c r="D302" i="2" s="1"/>
  <c r="DC302" i="3"/>
  <c r="C302" i="2" s="1"/>
  <c r="DB302" i="3"/>
  <c r="B302" i="2" s="1"/>
  <c r="DA302" i="3"/>
  <c r="A302" i="2" s="1"/>
  <c r="DJ301" i="3"/>
  <c r="DV301" i="3" s="1"/>
  <c r="DH301" i="3"/>
  <c r="DF301" i="3"/>
  <c r="F301" i="2" s="1"/>
  <c r="DE301" i="3"/>
  <c r="E301" i="2" s="1"/>
  <c r="DD301" i="3"/>
  <c r="D301" i="2" s="1"/>
  <c r="DC301" i="3"/>
  <c r="C301" i="2" s="1"/>
  <c r="DB301" i="3"/>
  <c r="B301" i="2" s="1"/>
  <c r="DA301" i="3"/>
  <c r="A301" i="2" s="1"/>
  <c r="DJ300" i="3"/>
  <c r="DH300" i="3"/>
  <c r="DF300" i="3"/>
  <c r="F300" i="2" s="1"/>
  <c r="DE300" i="3"/>
  <c r="E300" i="2" s="1"/>
  <c r="DD300" i="3"/>
  <c r="D300" i="2" s="1"/>
  <c r="DC300" i="3"/>
  <c r="C300" i="2" s="1"/>
  <c r="DB300" i="3"/>
  <c r="B300" i="2" s="1"/>
  <c r="DA300" i="3"/>
  <c r="A300" i="2" s="1"/>
  <c r="DJ299" i="3"/>
  <c r="DU299" i="3" s="1"/>
  <c r="DW299" i="3" s="1"/>
  <c r="DG299" i="3" s="1"/>
  <c r="G299" i="2" s="1"/>
  <c r="DH299" i="3"/>
  <c r="DF299" i="3"/>
  <c r="F299" i="2" s="1"/>
  <c r="DE299" i="3"/>
  <c r="E299" i="2" s="1"/>
  <c r="DD299" i="3"/>
  <c r="D299" i="2" s="1"/>
  <c r="DC299" i="3"/>
  <c r="C299" i="2" s="1"/>
  <c r="DB299" i="3"/>
  <c r="B299" i="2" s="1"/>
  <c r="DA299" i="3"/>
  <c r="A299" i="2" s="1"/>
  <c r="DJ298" i="3"/>
  <c r="DH298" i="3"/>
  <c r="DF298" i="3"/>
  <c r="F298" i="2" s="1"/>
  <c r="DE298" i="3"/>
  <c r="E298" i="2" s="1"/>
  <c r="DD298" i="3"/>
  <c r="D298" i="2" s="1"/>
  <c r="DC298" i="3"/>
  <c r="C298" i="2" s="1"/>
  <c r="DB298" i="3"/>
  <c r="B298" i="2" s="1"/>
  <c r="DA298" i="3"/>
  <c r="A298" i="2" s="1"/>
  <c r="DJ297" i="3"/>
  <c r="DV297" i="3" s="1"/>
  <c r="DH297" i="3"/>
  <c r="DF297" i="3"/>
  <c r="F297" i="2" s="1"/>
  <c r="DE297" i="3"/>
  <c r="E297" i="2" s="1"/>
  <c r="DD297" i="3"/>
  <c r="D297" i="2" s="1"/>
  <c r="DC297" i="3"/>
  <c r="C297" i="2" s="1"/>
  <c r="DB297" i="3"/>
  <c r="B297" i="2" s="1"/>
  <c r="DA297" i="3"/>
  <c r="A297" i="2" s="1"/>
  <c r="DJ296" i="3"/>
  <c r="DH296" i="3"/>
  <c r="DF296" i="3"/>
  <c r="F296" i="2" s="1"/>
  <c r="DE296" i="3"/>
  <c r="E296" i="2" s="1"/>
  <c r="DD296" i="3"/>
  <c r="D296" i="2" s="1"/>
  <c r="DC296" i="3"/>
  <c r="C296" i="2" s="1"/>
  <c r="DB296" i="3"/>
  <c r="B296" i="2" s="1"/>
  <c r="DA296" i="3"/>
  <c r="DJ295" i="3"/>
  <c r="DU295" i="3" s="1"/>
  <c r="DW295" i="3" s="1"/>
  <c r="DG295" i="3" s="1"/>
  <c r="G295" i="2" s="1"/>
  <c r="DH295" i="3"/>
  <c r="DF295" i="3"/>
  <c r="F295" i="2" s="1"/>
  <c r="DE295" i="3"/>
  <c r="E295" i="2" s="1"/>
  <c r="DD295" i="3"/>
  <c r="D295" i="2" s="1"/>
  <c r="DC295" i="3"/>
  <c r="C295" i="2" s="1"/>
  <c r="DB295" i="3"/>
  <c r="B295" i="2" s="1"/>
  <c r="DA295" i="3"/>
  <c r="A295" i="2" s="1"/>
  <c r="DJ294" i="3"/>
  <c r="DH294" i="3"/>
  <c r="DF294" i="3"/>
  <c r="F294" i="2" s="1"/>
  <c r="DE294" i="3"/>
  <c r="E294" i="2" s="1"/>
  <c r="DD294" i="3"/>
  <c r="D294" i="2" s="1"/>
  <c r="DC294" i="3"/>
  <c r="C294" i="2" s="1"/>
  <c r="DB294" i="3"/>
  <c r="B294" i="2" s="1"/>
  <c r="DA294" i="3"/>
  <c r="A294" i="2" s="1"/>
  <c r="DJ293" i="3"/>
  <c r="DH293" i="3"/>
  <c r="DF293" i="3"/>
  <c r="F293" i="2" s="1"/>
  <c r="DE293" i="3"/>
  <c r="E293" i="2" s="1"/>
  <c r="DD293" i="3"/>
  <c r="D293" i="2" s="1"/>
  <c r="DC293" i="3"/>
  <c r="C293" i="2" s="1"/>
  <c r="DB293" i="3"/>
  <c r="B293" i="2" s="1"/>
  <c r="DA293" i="3"/>
  <c r="A293" i="2" s="1"/>
  <c r="DJ292" i="3"/>
  <c r="DH292" i="3"/>
  <c r="DF292" i="3"/>
  <c r="F292" i="2" s="1"/>
  <c r="DE292" i="3"/>
  <c r="E292" i="2" s="1"/>
  <c r="DD292" i="3"/>
  <c r="D292" i="2" s="1"/>
  <c r="DC292" i="3"/>
  <c r="C292" i="2" s="1"/>
  <c r="DB292" i="3"/>
  <c r="B292" i="2" s="1"/>
  <c r="DA292" i="3"/>
  <c r="A292" i="2" s="1"/>
  <c r="DJ291" i="3"/>
  <c r="DH291" i="3"/>
  <c r="DF291" i="3"/>
  <c r="F291" i="2" s="1"/>
  <c r="DE291" i="3"/>
  <c r="E291" i="2" s="1"/>
  <c r="DD291" i="3"/>
  <c r="D291" i="2" s="1"/>
  <c r="DC291" i="3"/>
  <c r="C291" i="2" s="1"/>
  <c r="DB291" i="3"/>
  <c r="B291" i="2" s="1"/>
  <c r="DA291" i="3"/>
  <c r="A291" i="2" s="1"/>
  <c r="DJ290" i="3"/>
  <c r="DV290" i="3" s="1"/>
  <c r="DH290" i="3"/>
  <c r="DF290" i="3"/>
  <c r="F290" i="2" s="1"/>
  <c r="DE290" i="3"/>
  <c r="E290" i="2" s="1"/>
  <c r="DD290" i="3"/>
  <c r="D290" i="2" s="1"/>
  <c r="DC290" i="3"/>
  <c r="C290" i="2" s="1"/>
  <c r="DB290" i="3"/>
  <c r="B290" i="2" s="1"/>
  <c r="DA290" i="3"/>
  <c r="A290" i="2" s="1"/>
  <c r="DJ289" i="3"/>
  <c r="DH289" i="3"/>
  <c r="DF289" i="3"/>
  <c r="F289" i="2" s="1"/>
  <c r="DE289" i="3"/>
  <c r="E289" i="2" s="1"/>
  <c r="DD289" i="3"/>
  <c r="D289" i="2" s="1"/>
  <c r="DC289" i="3"/>
  <c r="C289" i="2" s="1"/>
  <c r="DB289" i="3"/>
  <c r="B289" i="2" s="1"/>
  <c r="DA289" i="3"/>
  <c r="DJ288" i="3"/>
  <c r="DV288" i="3" s="1"/>
  <c r="DH288" i="3"/>
  <c r="DF288" i="3"/>
  <c r="F288" i="2" s="1"/>
  <c r="DE288" i="3"/>
  <c r="E288" i="2" s="1"/>
  <c r="DD288" i="3"/>
  <c r="D288" i="2" s="1"/>
  <c r="DC288" i="3"/>
  <c r="C288" i="2" s="1"/>
  <c r="DB288" i="3"/>
  <c r="B288" i="2" s="1"/>
  <c r="DA288" i="3"/>
  <c r="A288" i="2" s="1"/>
  <c r="DJ287" i="3"/>
  <c r="DV287" i="3" s="1"/>
  <c r="DH287" i="3"/>
  <c r="DF287" i="3"/>
  <c r="F287" i="2" s="1"/>
  <c r="DE287" i="3"/>
  <c r="E287" i="2" s="1"/>
  <c r="DD287" i="3"/>
  <c r="D287" i="2" s="1"/>
  <c r="DC287" i="3"/>
  <c r="C287" i="2" s="1"/>
  <c r="DB287" i="3"/>
  <c r="B287" i="2" s="1"/>
  <c r="DA287" i="3"/>
  <c r="A287" i="2" s="1"/>
  <c r="DJ286" i="3"/>
  <c r="DH286" i="3"/>
  <c r="DF286" i="3"/>
  <c r="F286" i="2" s="1"/>
  <c r="DE286" i="3"/>
  <c r="E286" i="2" s="1"/>
  <c r="DD286" i="3"/>
  <c r="D286" i="2" s="1"/>
  <c r="DC286" i="3"/>
  <c r="C286" i="2" s="1"/>
  <c r="DB286" i="3"/>
  <c r="B286" i="2" s="1"/>
  <c r="DA286" i="3"/>
  <c r="A286" i="2" s="1"/>
  <c r="DJ285" i="3"/>
  <c r="DU285" i="3" s="1"/>
  <c r="DW285" i="3" s="1"/>
  <c r="DG285" i="3" s="1"/>
  <c r="G285" i="2" s="1"/>
  <c r="DH285" i="3"/>
  <c r="DF285" i="3"/>
  <c r="F285" i="2" s="1"/>
  <c r="DE285" i="3"/>
  <c r="E285" i="2" s="1"/>
  <c r="DD285" i="3"/>
  <c r="D285" i="2" s="1"/>
  <c r="DC285" i="3"/>
  <c r="C285" i="2" s="1"/>
  <c r="DB285" i="3"/>
  <c r="B285" i="2" s="1"/>
  <c r="DA285" i="3"/>
  <c r="A285" i="2" s="1"/>
  <c r="DJ284" i="3"/>
  <c r="DH284" i="3"/>
  <c r="DF284" i="3"/>
  <c r="F284" i="2" s="1"/>
  <c r="DE284" i="3"/>
  <c r="E284" i="2" s="1"/>
  <c r="DD284" i="3"/>
  <c r="D284" i="2" s="1"/>
  <c r="DC284" i="3"/>
  <c r="C284" i="2" s="1"/>
  <c r="DB284" i="3"/>
  <c r="B284" i="2" s="1"/>
  <c r="DA284" i="3"/>
  <c r="A284" i="2" s="1"/>
  <c r="DJ283" i="3"/>
  <c r="DH283" i="3"/>
  <c r="DF283" i="3"/>
  <c r="F283" i="2" s="1"/>
  <c r="DE283" i="3"/>
  <c r="E283" i="2" s="1"/>
  <c r="DD283" i="3"/>
  <c r="D283" i="2" s="1"/>
  <c r="DC283" i="3"/>
  <c r="C283" i="2" s="1"/>
  <c r="DB283" i="3"/>
  <c r="B283" i="2" s="1"/>
  <c r="DA283" i="3"/>
  <c r="A283" i="2" s="1"/>
  <c r="DJ282" i="3"/>
  <c r="DH282" i="3"/>
  <c r="DF282" i="3"/>
  <c r="F282" i="2" s="1"/>
  <c r="DE282" i="3"/>
  <c r="E282" i="2" s="1"/>
  <c r="DD282" i="3"/>
  <c r="D282" i="2" s="1"/>
  <c r="DC282" i="3"/>
  <c r="C282" i="2" s="1"/>
  <c r="DB282" i="3"/>
  <c r="B282" i="2" s="1"/>
  <c r="DA282" i="3"/>
  <c r="A282" i="2" s="1"/>
  <c r="DJ281" i="3"/>
  <c r="DV281" i="3" s="1"/>
  <c r="DH281" i="3"/>
  <c r="DF281" i="3"/>
  <c r="F281" i="2" s="1"/>
  <c r="DE281" i="3"/>
  <c r="E281" i="2" s="1"/>
  <c r="DD281" i="3"/>
  <c r="D281" i="2" s="1"/>
  <c r="DC281" i="3"/>
  <c r="C281" i="2" s="1"/>
  <c r="DB281" i="3"/>
  <c r="B281" i="2" s="1"/>
  <c r="DA281" i="3"/>
  <c r="A281" i="2" s="1"/>
  <c r="BI281" i="3"/>
  <c r="BH281" i="3"/>
  <c r="BE281" i="3"/>
  <c r="P281" i="3"/>
  <c r="BN281" i="3" s="1"/>
  <c r="K281" i="3"/>
  <c r="J281" i="3"/>
  <c r="L281" i="3" s="1"/>
  <c r="I281" i="3"/>
  <c r="H281" i="3"/>
  <c r="BF281" i="3" s="1"/>
  <c r="G281" i="3"/>
  <c r="F281" i="3"/>
  <c r="BD281" i="3" s="1"/>
  <c r="E281" i="3"/>
  <c r="BC281" i="3" s="1"/>
  <c r="D281" i="3"/>
  <c r="BB281" i="3" s="1"/>
  <c r="A281" i="3"/>
  <c r="DJ280" i="3"/>
  <c r="DH280" i="3"/>
  <c r="DF280" i="3"/>
  <c r="F280" i="2" s="1"/>
  <c r="DE280" i="3"/>
  <c r="DD280" i="3"/>
  <c r="D280" i="2" s="1"/>
  <c r="DC280" i="3"/>
  <c r="C280" i="2" s="1"/>
  <c r="DB280" i="3"/>
  <c r="B280" i="2" s="1"/>
  <c r="DA280" i="3"/>
  <c r="A280" i="2" s="1"/>
  <c r="BN280" i="3"/>
  <c r="BI280" i="3"/>
  <c r="BH280" i="3"/>
  <c r="BE280" i="3"/>
  <c r="BC280" i="3"/>
  <c r="P280" i="3"/>
  <c r="K280" i="3"/>
  <c r="J280" i="3"/>
  <c r="L280" i="3" s="1"/>
  <c r="I280" i="3"/>
  <c r="H280" i="3"/>
  <c r="BF280" i="3" s="1"/>
  <c r="G280" i="3"/>
  <c r="F280" i="3"/>
  <c r="BD280" i="3" s="1"/>
  <c r="E280" i="3"/>
  <c r="D280" i="3"/>
  <c r="BB280" i="3" s="1"/>
  <c r="A280" i="3"/>
  <c r="DJ279" i="3"/>
  <c r="DH279" i="3"/>
  <c r="DF279" i="3"/>
  <c r="F279" i="2" s="1"/>
  <c r="DE279" i="3"/>
  <c r="E279" i="2" s="1"/>
  <c r="DD279" i="3"/>
  <c r="D279" i="2" s="1"/>
  <c r="DC279" i="3"/>
  <c r="C279" i="2" s="1"/>
  <c r="DB279" i="3"/>
  <c r="B279" i="2" s="1"/>
  <c r="DA279" i="3"/>
  <c r="A279" i="2" s="1"/>
  <c r="BN279" i="3"/>
  <c r="BI279" i="3"/>
  <c r="BH279" i="3"/>
  <c r="BE279" i="3"/>
  <c r="BC279" i="3"/>
  <c r="P279" i="3"/>
  <c r="K279" i="3"/>
  <c r="J279" i="3"/>
  <c r="L279" i="3" s="1"/>
  <c r="I279" i="3"/>
  <c r="H279" i="3"/>
  <c r="BF279" i="3" s="1"/>
  <c r="G279" i="3"/>
  <c r="F279" i="3"/>
  <c r="BD279" i="3" s="1"/>
  <c r="E279" i="3"/>
  <c r="D279" i="3"/>
  <c r="BB279" i="3" s="1"/>
  <c r="A279" i="3"/>
  <c r="DJ278" i="3"/>
  <c r="DH278" i="3"/>
  <c r="DF278" i="3"/>
  <c r="F278" i="2" s="1"/>
  <c r="DE278" i="3"/>
  <c r="E278" i="2" s="1"/>
  <c r="DD278" i="3"/>
  <c r="D278" i="2" s="1"/>
  <c r="DC278" i="3"/>
  <c r="DB278" i="3"/>
  <c r="B278" i="2" s="1"/>
  <c r="DA278" i="3"/>
  <c r="A278" i="2" s="1"/>
  <c r="BN278" i="3"/>
  <c r="BI278" i="3"/>
  <c r="BH278" i="3"/>
  <c r="BE278" i="3"/>
  <c r="BC278" i="3"/>
  <c r="P278" i="3"/>
  <c r="K278" i="3"/>
  <c r="J278" i="3"/>
  <c r="L278" i="3" s="1"/>
  <c r="I278" i="3"/>
  <c r="H278" i="3"/>
  <c r="BF278" i="3" s="1"/>
  <c r="G278" i="3"/>
  <c r="F278" i="3"/>
  <c r="BD278" i="3" s="1"/>
  <c r="E278" i="3"/>
  <c r="D278" i="3"/>
  <c r="BB278" i="3" s="1"/>
  <c r="A278" i="3"/>
  <c r="DJ277" i="3"/>
  <c r="DH277" i="3"/>
  <c r="DF277" i="3"/>
  <c r="F277" i="2" s="1"/>
  <c r="DE277" i="3"/>
  <c r="E277" i="2" s="1"/>
  <c r="DD277" i="3"/>
  <c r="D277" i="2" s="1"/>
  <c r="DC277" i="3"/>
  <c r="C277" i="2" s="1"/>
  <c r="DB277" i="3"/>
  <c r="DA277" i="3"/>
  <c r="A277" i="2" s="1"/>
  <c r="BN277" i="3"/>
  <c r="BI277" i="3"/>
  <c r="BH277" i="3"/>
  <c r="BE277" i="3"/>
  <c r="BC277" i="3"/>
  <c r="P277" i="3"/>
  <c r="K277" i="3"/>
  <c r="J277" i="3"/>
  <c r="L277" i="3" s="1"/>
  <c r="I277" i="3"/>
  <c r="H277" i="3"/>
  <c r="BF277" i="3" s="1"/>
  <c r="G277" i="3"/>
  <c r="F277" i="3"/>
  <c r="BD277" i="3" s="1"/>
  <c r="E277" i="3"/>
  <c r="D277" i="3"/>
  <c r="BB277" i="3" s="1"/>
  <c r="A277" i="3"/>
  <c r="DJ276" i="3"/>
  <c r="DH276" i="3"/>
  <c r="DF276" i="3"/>
  <c r="F276" i="2" s="1"/>
  <c r="DE276" i="3"/>
  <c r="E276" i="2" s="1"/>
  <c r="DD276" i="3"/>
  <c r="D276" i="2" s="1"/>
  <c r="DC276" i="3"/>
  <c r="C276" i="2" s="1"/>
  <c r="DB276" i="3"/>
  <c r="B276" i="2" s="1"/>
  <c r="DA276" i="3"/>
  <c r="BN276" i="3"/>
  <c r="BG276" i="3"/>
  <c r="BF276" i="3"/>
  <c r="BC276" i="3"/>
  <c r="P276" i="3"/>
  <c r="N276" i="3"/>
  <c r="K276" i="3"/>
  <c r="J276" i="3"/>
  <c r="L276" i="3" s="1"/>
  <c r="BJ276" i="3" s="1"/>
  <c r="I276" i="3"/>
  <c r="H276" i="3"/>
  <c r="G276" i="3"/>
  <c r="BE276" i="3" s="1"/>
  <c r="F276" i="3"/>
  <c r="BD276" i="3" s="1"/>
  <c r="E276" i="3"/>
  <c r="D276" i="3"/>
  <c r="BB276" i="3" s="1"/>
  <c r="DJ275" i="3"/>
  <c r="DH275" i="3"/>
  <c r="DF275" i="3"/>
  <c r="F275" i="2" s="1"/>
  <c r="DE275" i="3"/>
  <c r="E275" i="2" s="1"/>
  <c r="DD275" i="3"/>
  <c r="D275" i="2" s="1"/>
  <c r="DC275" i="3"/>
  <c r="C275" i="2" s="1"/>
  <c r="DB275" i="3"/>
  <c r="B275" i="2" s="1"/>
  <c r="DA275" i="3"/>
  <c r="A275" i="2" s="1"/>
  <c r="BN275" i="3"/>
  <c r="BG275" i="3"/>
  <c r="BF275" i="3"/>
  <c r="BC275" i="3"/>
  <c r="BB275" i="3"/>
  <c r="P275" i="3"/>
  <c r="O275" i="3"/>
  <c r="BM275" i="3" s="1"/>
  <c r="N275" i="3"/>
  <c r="BL275" i="3" s="1"/>
  <c r="K275" i="3"/>
  <c r="J275" i="3"/>
  <c r="L275" i="3" s="1"/>
  <c r="BJ275" i="3" s="1"/>
  <c r="I275" i="3"/>
  <c r="H275" i="3"/>
  <c r="G275" i="3"/>
  <c r="BE275" i="3" s="1"/>
  <c r="F275" i="3"/>
  <c r="BD275" i="3" s="1"/>
  <c r="E275" i="3"/>
  <c r="D275" i="3"/>
  <c r="CA274" i="3"/>
  <c r="BN274" i="3"/>
  <c r="BI274" i="3"/>
  <c r="BF274" i="3"/>
  <c r="BB274" i="3"/>
  <c r="P274" i="3"/>
  <c r="K274" i="3"/>
  <c r="J274" i="3"/>
  <c r="I274" i="3"/>
  <c r="H274" i="3"/>
  <c r="G274" i="3"/>
  <c r="BE274" i="3" s="1"/>
  <c r="F274" i="3"/>
  <c r="BD274" i="3" s="1"/>
  <c r="E274" i="3"/>
  <c r="BC274" i="3" s="1"/>
  <c r="D274" i="3"/>
  <c r="A274" i="3"/>
  <c r="BH273" i="3"/>
  <c r="BD273" i="3"/>
  <c r="BC273" i="3"/>
  <c r="P273" i="3"/>
  <c r="BN273" i="3" s="1"/>
  <c r="L273" i="3"/>
  <c r="K273" i="3"/>
  <c r="J273" i="3"/>
  <c r="I273" i="3"/>
  <c r="BG273" i="3" s="1"/>
  <c r="H273" i="3"/>
  <c r="BF273" i="3" s="1"/>
  <c r="G273" i="3"/>
  <c r="BE273" i="3" s="1"/>
  <c r="F273" i="3"/>
  <c r="E273" i="3"/>
  <c r="D273" i="3"/>
  <c r="BB273" i="3" s="1"/>
  <c r="BE272" i="3"/>
  <c r="BB272" i="3"/>
  <c r="P272" i="3"/>
  <c r="BN272" i="3" s="1"/>
  <c r="K272" i="3"/>
  <c r="J272" i="3"/>
  <c r="L272" i="3" s="1"/>
  <c r="I272" i="3"/>
  <c r="BG272" i="3" s="1"/>
  <c r="H272" i="3"/>
  <c r="BF272" i="3" s="1"/>
  <c r="G272" i="3"/>
  <c r="F272" i="3"/>
  <c r="BD272" i="3" s="1"/>
  <c r="E272" i="3"/>
  <c r="BC272" i="3" s="1"/>
  <c r="D272" i="3"/>
  <c r="BG271" i="3"/>
  <c r="BD271" i="3"/>
  <c r="BC271" i="3"/>
  <c r="BB271" i="3"/>
  <c r="P271" i="3"/>
  <c r="BN271" i="3" s="1"/>
  <c r="M271" i="3"/>
  <c r="BK271" i="3" s="1"/>
  <c r="K271" i="3"/>
  <c r="J271" i="3"/>
  <c r="I271" i="3"/>
  <c r="H271" i="3"/>
  <c r="BF271" i="3" s="1"/>
  <c r="G271" i="3"/>
  <c r="BE271" i="3" s="1"/>
  <c r="F271" i="3"/>
  <c r="E271" i="3"/>
  <c r="D271" i="3"/>
  <c r="BN270" i="3"/>
  <c r="BG270" i="3"/>
  <c r="BF270" i="3"/>
  <c r="BC270" i="3"/>
  <c r="BB270" i="3"/>
  <c r="P270" i="3"/>
  <c r="K270" i="3"/>
  <c r="M270" i="3" s="1"/>
  <c r="BK270" i="3" s="1"/>
  <c r="J270" i="3"/>
  <c r="I270" i="3"/>
  <c r="H270" i="3"/>
  <c r="G270" i="3"/>
  <c r="BE270" i="3" s="1"/>
  <c r="F270" i="3"/>
  <c r="BD270" i="3" s="1"/>
  <c r="E270" i="3"/>
  <c r="D270" i="3"/>
  <c r="BH269" i="3"/>
  <c r="BE269" i="3"/>
  <c r="BD269" i="3"/>
  <c r="BC269" i="3"/>
  <c r="P269" i="3"/>
  <c r="BN269" i="3" s="1"/>
  <c r="L269" i="3"/>
  <c r="K269" i="3"/>
  <c r="J269" i="3"/>
  <c r="I269" i="3"/>
  <c r="BG269" i="3" s="1"/>
  <c r="H269" i="3"/>
  <c r="BF269" i="3" s="1"/>
  <c r="G269" i="3"/>
  <c r="F269" i="3"/>
  <c r="E269" i="3"/>
  <c r="D269" i="3"/>
  <c r="BB269" i="3" s="1"/>
  <c r="BN268" i="3"/>
  <c r="BG268" i="3"/>
  <c r="BF268" i="3"/>
  <c r="BE268" i="3"/>
  <c r="BB268" i="3"/>
  <c r="P268" i="3"/>
  <c r="N268" i="3"/>
  <c r="BL268" i="3" s="1"/>
  <c r="K268" i="3"/>
  <c r="J268" i="3"/>
  <c r="L268" i="3" s="1"/>
  <c r="BJ268" i="3" s="1"/>
  <c r="I268" i="3"/>
  <c r="H268" i="3"/>
  <c r="G268" i="3"/>
  <c r="F268" i="3"/>
  <c r="BD268" i="3" s="1"/>
  <c r="E268" i="3"/>
  <c r="BC268" i="3" s="1"/>
  <c r="D268" i="3"/>
  <c r="CC267" i="3"/>
  <c r="CB267" i="3"/>
  <c r="CA267" i="3" s="1"/>
  <c r="BI267" i="3"/>
  <c r="BH267" i="3"/>
  <c r="BD267" i="3"/>
  <c r="P267" i="3"/>
  <c r="BN267" i="3" s="1"/>
  <c r="O267" i="3"/>
  <c r="BM267" i="3" s="1"/>
  <c r="L267" i="3"/>
  <c r="N267" i="3" s="1"/>
  <c r="BL267" i="3" s="1"/>
  <c r="CG267" i="3" s="1"/>
  <c r="K267" i="3"/>
  <c r="J267" i="3"/>
  <c r="I267" i="3"/>
  <c r="H267" i="3"/>
  <c r="BF267" i="3" s="1"/>
  <c r="G267" i="3"/>
  <c r="BE267" i="3" s="1"/>
  <c r="F267" i="3"/>
  <c r="E267" i="3"/>
  <c r="BC267" i="3" s="1"/>
  <c r="D267" i="3"/>
  <c r="BB267" i="3" s="1"/>
  <c r="A267" i="3"/>
  <c r="BN266" i="3"/>
  <c r="BF266" i="3"/>
  <c r="BC266" i="3"/>
  <c r="BB266" i="3"/>
  <c r="P266" i="3"/>
  <c r="K266" i="3"/>
  <c r="M266" i="3" s="1"/>
  <c r="BK266" i="3" s="1"/>
  <c r="J266" i="3"/>
  <c r="I266" i="3"/>
  <c r="BG266" i="3" s="1"/>
  <c r="H266" i="3"/>
  <c r="G266" i="3"/>
  <c r="BE266" i="3" s="1"/>
  <c r="F266" i="3"/>
  <c r="BD266" i="3" s="1"/>
  <c r="E266" i="3"/>
  <c r="D266" i="3"/>
  <c r="A266" i="3"/>
  <c r="BK265" i="3"/>
  <c r="BH265" i="3"/>
  <c r="BE265" i="3"/>
  <c r="BD265" i="3"/>
  <c r="BC265" i="3"/>
  <c r="P265" i="3"/>
  <c r="BN265" i="3" s="1"/>
  <c r="M265" i="3"/>
  <c r="L265" i="3"/>
  <c r="K265" i="3"/>
  <c r="J265" i="3"/>
  <c r="I265" i="3"/>
  <c r="BG265" i="3" s="1"/>
  <c r="H265" i="3"/>
  <c r="BF265" i="3" s="1"/>
  <c r="G265" i="3"/>
  <c r="F265" i="3"/>
  <c r="E265" i="3"/>
  <c r="D265" i="3"/>
  <c r="BB265" i="3" s="1"/>
  <c r="BN264" i="3"/>
  <c r="BG264" i="3"/>
  <c r="BF264" i="3"/>
  <c r="BE264" i="3"/>
  <c r="BB264" i="3"/>
  <c r="P264" i="3"/>
  <c r="K264" i="3"/>
  <c r="J264" i="3"/>
  <c r="L264" i="3" s="1"/>
  <c r="I264" i="3"/>
  <c r="H264" i="3"/>
  <c r="G264" i="3"/>
  <c r="F264" i="3"/>
  <c r="BD264" i="3" s="1"/>
  <c r="E264" i="3"/>
  <c r="BC264" i="3" s="1"/>
  <c r="D264" i="3"/>
  <c r="CG263" i="3"/>
  <c r="CC263" i="3"/>
  <c r="BM263" i="3"/>
  <c r="BI263" i="3"/>
  <c r="BH263" i="3"/>
  <c r="BG263" i="3"/>
  <c r="BE263" i="3"/>
  <c r="BD263" i="3"/>
  <c r="P263" i="3"/>
  <c r="BN263" i="3" s="1"/>
  <c r="O263" i="3"/>
  <c r="M263" i="3"/>
  <c r="BK263" i="3" s="1"/>
  <c r="L263" i="3"/>
  <c r="N263" i="3" s="1"/>
  <c r="BL263" i="3" s="1"/>
  <c r="K263" i="3"/>
  <c r="J263" i="3"/>
  <c r="I263" i="3"/>
  <c r="H263" i="3"/>
  <c r="BF263" i="3" s="1"/>
  <c r="G263" i="3"/>
  <c r="F263" i="3"/>
  <c r="E263" i="3"/>
  <c r="BC263" i="3" s="1"/>
  <c r="D263" i="3"/>
  <c r="BB263" i="3" s="1"/>
  <c r="A263" i="3"/>
  <c r="BN262" i="3"/>
  <c r="BF262" i="3"/>
  <c r="BE262" i="3"/>
  <c r="BB262" i="3"/>
  <c r="P262" i="3"/>
  <c r="K262" i="3"/>
  <c r="J262" i="3"/>
  <c r="I262" i="3"/>
  <c r="BG262" i="3" s="1"/>
  <c r="H262" i="3"/>
  <c r="G262" i="3"/>
  <c r="F262" i="3"/>
  <c r="BD262" i="3" s="1"/>
  <c r="E262" i="3"/>
  <c r="BC262" i="3" s="1"/>
  <c r="D262" i="3"/>
  <c r="A262" i="3"/>
  <c r="BH261" i="3"/>
  <c r="BG261" i="3"/>
  <c r="BD261" i="3"/>
  <c r="BC261" i="3"/>
  <c r="P261" i="3"/>
  <c r="BN261" i="3" s="1"/>
  <c r="L261" i="3"/>
  <c r="K261" i="3"/>
  <c r="J261" i="3"/>
  <c r="I261" i="3"/>
  <c r="H261" i="3"/>
  <c r="BF261" i="3" s="1"/>
  <c r="G261" i="3"/>
  <c r="BE261" i="3" s="1"/>
  <c r="F261" i="3"/>
  <c r="E261" i="3"/>
  <c r="D261" i="3"/>
  <c r="BB261" i="3" s="1"/>
  <c r="BN260" i="3"/>
  <c r="BG260" i="3"/>
  <c r="BC260" i="3"/>
  <c r="BB260" i="3"/>
  <c r="P260" i="3"/>
  <c r="K260" i="3"/>
  <c r="J260" i="3"/>
  <c r="I260" i="3"/>
  <c r="H260" i="3"/>
  <c r="BF260" i="3" s="1"/>
  <c r="G260" i="3"/>
  <c r="BE260" i="3" s="1"/>
  <c r="F260" i="3"/>
  <c r="BD260" i="3" s="1"/>
  <c r="E260" i="3"/>
  <c r="D260" i="3"/>
  <c r="BI259" i="3"/>
  <c r="BH259" i="3"/>
  <c r="BE259" i="3"/>
  <c r="BD259" i="3"/>
  <c r="BB259" i="3"/>
  <c r="P259" i="3"/>
  <c r="BN259" i="3" s="1"/>
  <c r="M259" i="3"/>
  <c r="BK259" i="3" s="1"/>
  <c r="K259" i="3"/>
  <c r="J259" i="3"/>
  <c r="L259" i="3" s="1"/>
  <c r="N259" i="3" s="1"/>
  <c r="I259" i="3"/>
  <c r="BG259" i="3" s="1"/>
  <c r="H259" i="3"/>
  <c r="BF259" i="3" s="1"/>
  <c r="G259" i="3"/>
  <c r="F259" i="3"/>
  <c r="E259" i="3"/>
  <c r="BC259" i="3" s="1"/>
  <c r="D259" i="3"/>
  <c r="A259" i="3"/>
  <c r="BN258" i="3"/>
  <c r="BG258" i="3"/>
  <c r="BF258" i="3"/>
  <c r="BD258" i="3"/>
  <c r="BC258" i="3"/>
  <c r="BB258" i="3"/>
  <c r="P258" i="3"/>
  <c r="K258" i="3"/>
  <c r="J258" i="3"/>
  <c r="BH258" i="3" s="1"/>
  <c r="I258" i="3"/>
  <c r="H258" i="3"/>
  <c r="G258" i="3"/>
  <c r="BE258" i="3" s="1"/>
  <c r="F258" i="3"/>
  <c r="E258" i="3"/>
  <c r="D258" i="3"/>
  <c r="BM257" i="3"/>
  <c r="BI257" i="3"/>
  <c r="BH257" i="3"/>
  <c r="BF257" i="3"/>
  <c r="BE257" i="3"/>
  <c r="P257" i="3"/>
  <c r="BN257" i="3" s="1"/>
  <c r="N257" i="3"/>
  <c r="O257" i="3" s="1"/>
  <c r="M257" i="3"/>
  <c r="BK257" i="3" s="1"/>
  <c r="L257" i="3"/>
  <c r="BJ257" i="3" s="1"/>
  <c r="K257" i="3"/>
  <c r="J257" i="3"/>
  <c r="I257" i="3"/>
  <c r="BG257" i="3" s="1"/>
  <c r="H257" i="3"/>
  <c r="G257" i="3"/>
  <c r="F257" i="3"/>
  <c r="BD257" i="3" s="1"/>
  <c r="E257" i="3"/>
  <c r="BC257" i="3" s="1"/>
  <c r="D257" i="3"/>
  <c r="BB257" i="3" s="1"/>
  <c r="A257" i="3"/>
  <c r="CH256" i="3"/>
  <c r="CD256" i="3"/>
  <c r="BJ256" i="3"/>
  <c r="BH256" i="3"/>
  <c r="BG256" i="3"/>
  <c r="BF256" i="3"/>
  <c r="BC256" i="3"/>
  <c r="BB256" i="3"/>
  <c r="P256" i="3"/>
  <c r="BN256" i="3" s="1"/>
  <c r="O256" i="3"/>
  <c r="BM256" i="3" s="1"/>
  <c r="N256" i="3"/>
  <c r="BL256" i="3" s="1"/>
  <c r="K256" i="3"/>
  <c r="J256" i="3"/>
  <c r="L256" i="3" s="1"/>
  <c r="I256" i="3"/>
  <c r="H256" i="3"/>
  <c r="G256" i="3"/>
  <c r="BE256" i="3" s="1"/>
  <c r="F256" i="3"/>
  <c r="BD256" i="3" s="1"/>
  <c r="E256" i="3"/>
  <c r="D256" i="3"/>
  <c r="BJ255" i="3"/>
  <c r="BI255" i="3"/>
  <c r="BH255" i="3"/>
  <c r="BE255" i="3"/>
  <c r="BD255" i="3"/>
  <c r="P255" i="3"/>
  <c r="BN255" i="3" s="1"/>
  <c r="M255" i="3"/>
  <c r="BK255" i="3" s="1"/>
  <c r="L255" i="3"/>
  <c r="N255" i="3" s="1"/>
  <c r="O255" i="3" s="1"/>
  <c r="BM255" i="3" s="1"/>
  <c r="K255" i="3"/>
  <c r="J255" i="3"/>
  <c r="I255" i="3"/>
  <c r="BG255" i="3" s="1"/>
  <c r="H255" i="3"/>
  <c r="BF255" i="3" s="1"/>
  <c r="G255" i="3"/>
  <c r="F255" i="3"/>
  <c r="E255" i="3"/>
  <c r="BC255" i="3" s="1"/>
  <c r="D255" i="3"/>
  <c r="BB255" i="3" s="1"/>
  <c r="A255" i="3"/>
  <c r="BN254" i="3"/>
  <c r="BJ254" i="3"/>
  <c r="BG254" i="3"/>
  <c r="BF254" i="3"/>
  <c r="P254" i="3"/>
  <c r="N254" i="3"/>
  <c r="L254" i="3"/>
  <c r="K254" i="3"/>
  <c r="J254" i="3"/>
  <c r="BH254" i="3" s="1"/>
  <c r="I254" i="3"/>
  <c r="H254" i="3"/>
  <c r="G254" i="3"/>
  <c r="BE254" i="3" s="1"/>
  <c r="F254" i="3"/>
  <c r="BD254" i="3" s="1"/>
  <c r="E254" i="3"/>
  <c r="BC254" i="3" s="1"/>
  <c r="D254" i="3"/>
  <c r="BB254" i="3" s="1"/>
  <c r="CC253" i="3"/>
  <c r="BI253" i="3"/>
  <c r="BH253" i="3"/>
  <c r="BG253" i="3"/>
  <c r="BE253" i="3"/>
  <c r="BD253" i="3"/>
  <c r="P253" i="3"/>
  <c r="BN253" i="3" s="1"/>
  <c r="O253" i="3"/>
  <c r="BM253" i="3" s="1"/>
  <c r="M253" i="3"/>
  <c r="BK253" i="3" s="1"/>
  <c r="L253" i="3"/>
  <c r="N253" i="3" s="1"/>
  <c r="BL253" i="3" s="1"/>
  <c r="CG253" i="3" s="1"/>
  <c r="K253" i="3"/>
  <c r="J253" i="3"/>
  <c r="I253" i="3"/>
  <c r="H253" i="3"/>
  <c r="BF253" i="3" s="1"/>
  <c r="G253" i="3"/>
  <c r="F253" i="3"/>
  <c r="E253" i="3"/>
  <c r="BC253" i="3" s="1"/>
  <c r="D253" i="3"/>
  <c r="BB253" i="3" s="1"/>
  <c r="A253" i="3"/>
  <c r="BN252" i="3"/>
  <c r="BF252" i="3"/>
  <c r="BC252" i="3"/>
  <c r="BB252" i="3"/>
  <c r="P252" i="3"/>
  <c r="K252" i="3"/>
  <c r="J252" i="3"/>
  <c r="I252" i="3"/>
  <c r="BG252" i="3" s="1"/>
  <c r="H252" i="3"/>
  <c r="G252" i="3"/>
  <c r="BE252" i="3" s="1"/>
  <c r="F252" i="3"/>
  <c r="BD252" i="3" s="1"/>
  <c r="E252" i="3"/>
  <c r="D252" i="3"/>
  <c r="BI251" i="3"/>
  <c r="BH251" i="3"/>
  <c r="BE251" i="3"/>
  <c r="BD251" i="3"/>
  <c r="P251" i="3"/>
  <c r="BN251" i="3" s="1"/>
  <c r="L251" i="3"/>
  <c r="K251" i="3"/>
  <c r="J251" i="3"/>
  <c r="I251" i="3"/>
  <c r="BG251" i="3" s="1"/>
  <c r="H251" i="3"/>
  <c r="BF251" i="3" s="1"/>
  <c r="G251" i="3"/>
  <c r="F251" i="3"/>
  <c r="E251" i="3"/>
  <c r="BC251" i="3" s="1"/>
  <c r="D251" i="3"/>
  <c r="BB251" i="3" s="1"/>
  <c r="A251" i="3"/>
  <c r="BN250" i="3"/>
  <c r="BK250" i="3"/>
  <c r="BG250" i="3"/>
  <c r="BF250" i="3"/>
  <c r="BE250" i="3"/>
  <c r="BB250" i="3"/>
  <c r="P250" i="3"/>
  <c r="M250" i="3"/>
  <c r="K250" i="3"/>
  <c r="J250" i="3"/>
  <c r="L250" i="3" s="1"/>
  <c r="BJ250" i="3" s="1"/>
  <c r="I250" i="3"/>
  <c r="H250" i="3"/>
  <c r="G250" i="3"/>
  <c r="F250" i="3"/>
  <c r="BD250" i="3" s="1"/>
  <c r="E250" i="3"/>
  <c r="BC250" i="3" s="1"/>
  <c r="D250" i="3"/>
  <c r="CG249" i="3"/>
  <c r="CB249" i="3"/>
  <c r="CA249" i="3" s="1"/>
  <c r="BI249" i="3"/>
  <c r="BH249" i="3"/>
  <c r="BG249" i="3"/>
  <c r="BE249" i="3"/>
  <c r="BD249" i="3"/>
  <c r="P249" i="3"/>
  <c r="BN249" i="3" s="1"/>
  <c r="M249" i="3"/>
  <c r="BK249" i="3" s="1"/>
  <c r="L249" i="3"/>
  <c r="N249" i="3" s="1"/>
  <c r="BL249" i="3" s="1"/>
  <c r="CC249" i="3" s="1"/>
  <c r="K249" i="3"/>
  <c r="J249" i="3"/>
  <c r="I249" i="3"/>
  <c r="H249" i="3"/>
  <c r="BF249" i="3" s="1"/>
  <c r="G249" i="3"/>
  <c r="F249" i="3"/>
  <c r="E249" i="3"/>
  <c r="BC249" i="3" s="1"/>
  <c r="D249" i="3"/>
  <c r="BB249" i="3" s="1"/>
  <c r="A249" i="3"/>
  <c r="BN248" i="3"/>
  <c r="BI248" i="3"/>
  <c r="BG248" i="3"/>
  <c r="BF248" i="3"/>
  <c r="BC248" i="3"/>
  <c r="BB248" i="3"/>
  <c r="P248" i="3"/>
  <c r="K248" i="3"/>
  <c r="J248" i="3"/>
  <c r="I248" i="3"/>
  <c r="H248" i="3"/>
  <c r="G248" i="3"/>
  <c r="BE248" i="3" s="1"/>
  <c r="F248" i="3"/>
  <c r="BD248" i="3" s="1"/>
  <c r="E248" i="3"/>
  <c r="D248" i="3"/>
  <c r="BI247" i="3"/>
  <c r="BH247" i="3"/>
  <c r="BE247" i="3"/>
  <c r="BD247" i="3"/>
  <c r="BC247" i="3"/>
  <c r="P247" i="3"/>
  <c r="BN247" i="3" s="1"/>
  <c r="L247" i="3"/>
  <c r="K247" i="3"/>
  <c r="A247" i="3" s="1"/>
  <c r="J247" i="3"/>
  <c r="I247" i="3"/>
  <c r="BG247" i="3" s="1"/>
  <c r="H247" i="3"/>
  <c r="BF247" i="3" s="1"/>
  <c r="G247" i="3"/>
  <c r="F247" i="3"/>
  <c r="E247" i="3"/>
  <c r="D247" i="3"/>
  <c r="BB247" i="3" s="1"/>
  <c r="BN246" i="3"/>
  <c r="BG246" i="3"/>
  <c r="BF246" i="3"/>
  <c r="BE246" i="3"/>
  <c r="BB246" i="3"/>
  <c r="P246" i="3"/>
  <c r="N246" i="3"/>
  <c r="K246" i="3"/>
  <c r="J246" i="3"/>
  <c r="L246" i="3" s="1"/>
  <c r="BJ246" i="3" s="1"/>
  <c r="I246" i="3"/>
  <c r="H246" i="3"/>
  <c r="G246" i="3"/>
  <c r="F246" i="3"/>
  <c r="BD246" i="3" s="1"/>
  <c r="E246" i="3"/>
  <c r="BC246" i="3" s="1"/>
  <c r="D246" i="3"/>
  <c r="BI245" i="3"/>
  <c r="BH245" i="3"/>
  <c r="BD245" i="3"/>
  <c r="BC245" i="3"/>
  <c r="P245" i="3"/>
  <c r="BN245" i="3" s="1"/>
  <c r="L245" i="3"/>
  <c r="K245" i="3"/>
  <c r="A245" i="3" s="1"/>
  <c r="J245" i="3"/>
  <c r="I245" i="3"/>
  <c r="BG245" i="3" s="1"/>
  <c r="H245" i="3"/>
  <c r="BF245" i="3" s="1"/>
  <c r="G245" i="3"/>
  <c r="BE245" i="3" s="1"/>
  <c r="F245" i="3"/>
  <c r="E245" i="3"/>
  <c r="D245" i="3"/>
  <c r="BB245" i="3" s="1"/>
  <c r="BN244" i="3"/>
  <c r="BI244" i="3"/>
  <c r="BG244" i="3"/>
  <c r="BF244" i="3"/>
  <c r="BB244" i="3"/>
  <c r="P244" i="3"/>
  <c r="M244" i="3"/>
  <c r="BK244" i="3" s="1"/>
  <c r="K244" i="3"/>
  <c r="J244" i="3"/>
  <c r="I244" i="3"/>
  <c r="H244" i="3"/>
  <c r="G244" i="3"/>
  <c r="BE244" i="3" s="1"/>
  <c r="F244" i="3"/>
  <c r="BD244" i="3" s="1"/>
  <c r="E244" i="3"/>
  <c r="BC244" i="3" s="1"/>
  <c r="D244" i="3"/>
  <c r="A244" i="3"/>
  <c r="BH243" i="3"/>
  <c r="BE243" i="3"/>
  <c r="BC243" i="3"/>
  <c r="BB243" i="3"/>
  <c r="P243" i="3"/>
  <c r="BN243" i="3" s="1"/>
  <c r="K243" i="3"/>
  <c r="J243" i="3"/>
  <c r="L243" i="3" s="1"/>
  <c r="BJ243" i="3" s="1"/>
  <c r="I243" i="3"/>
  <c r="BG243" i="3" s="1"/>
  <c r="H243" i="3"/>
  <c r="BF243" i="3" s="1"/>
  <c r="G243" i="3"/>
  <c r="F243" i="3"/>
  <c r="BD243" i="3" s="1"/>
  <c r="E243" i="3"/>
  <c r="D243" i="3"/>
  <c r="BG242" i="3"/>
  <c r="BE242" i="3"/>
  <c r="BD242" i="3"/>
  <c r="BB242" i="3"/>
  <c r="P242" i="3"/>
  <c r="BN242" i="3" s="1"/>
  <c r="M242" i="3"/>
  <c r="BK242" i="3" s="1"/>
  <c r="K242" i="3"/>
  <c r="BI242" i="3" s="1"/>
  <c r="J242" i="3"/>
  <c r="L242" i="3" s="1"/>
  <c r="I242" i="3"/>
  <c r="H242" i="3"/>
  <c r="BF242" i="3" s="1"/>
  <c r="G242" i="3"/>
  <c r="F242" i="3"/>
  <c r="E242" i="3"/>
  <c r="BC242" i="3" s="1"/>
  <c r="D242" i="3"/>
  <c r="BN241" i="3"/>
  <c r="BJ241" i="3"/>
  <c r="BI241" i="3"/>
  <c r="BG241" i="3"/>
  <c r="BF241" i="3"/>
  <c r="BD241" i="3"/>
  <c r="P241" i="3"/>
  <c r="L241" i="3"/>
  <c r="N241" i="3" s="1"/>
  <c r="K241" i="3"/>
  <c r="J241" i="3"/>
  <c r="BH241" i="3" s="1"/>
  <c r="I241" i="3"/>
  <c r="M241" i="3" s="1"/>
  <c r="BK241" i="3" s="1"/>
  <c r="H241" i="3"/>
  <c r="G241" i="3"/>
  <c r="BE241" i="3" s="1"/>
  <c r="F241" i="3"/>
  <c r="E241" i="3"/>
  <c r="BC241" i="3" s="1"/>
  <c r="D241" i="3"/>
  <c r="BB241" i="3" s="1"/>
  <c r="A241" i="3"/>
  <c r="BN240" i="3"/>
  <c r="BI240" i="3"/>
  <c r="BH240" i="3"/>
  <c r="BF240" i="3"/>
  <c r="BD240" i="3"/>
  <c r="BC240" i="3"/>
  <c r="P240" i="3"/>
  <c r="L240" i="3"/>
  <c r="BJ240" i="3" s="1"/>
  <c r="K240" i="3"/>
  <c r="M240" i="3" s="1"/>
  <c r="BK240" i="3" s="1"/>
  <c r="J240" i="3"/>
  <c r="I240" i="3"/>
  <c r="BG240" i="3" s="1"/>
  <c r="H240" i="3"/>
  <c r="G240" i="3"/>
  <c r="BE240" i="3" s="1"/>
  <c r="F240" i="3"/>
  <c r="E240" i="3"/>
  <c r="D240" i="3"/>
  <c r="BB240" i="3" s="1"/>
  <c r="A240" i="3"/>
  <c r="BH239" i="3"/>
  <c r="BF239" i="3"/>
  <c r="BE239" i="3"/>
  <c r="BC239" i="3"/>
  <c r="BB239" i="3"/>
  <c r="P239" i="3"/>
  <c r="BN239" i="3" s="1"/>
  <c r="K239" i="3"/>
  <c r="J239" i="3"/>
  <c r="L239" i="3" s="1"/>
  <c r="I239" i="3"/>
  <c r="BG239" i="3" s="1"/>
  <c r="H239" i="3"/>
  <c r="G239" i="3"/>
  <c r="F239" i="3"/>
  <c r="BD239" i="3" s="1"/>
  <c r="E239" i="3"/>
  <c r="D239" i="3"/>
  <c r="CG238" i="3"/>
  <c r="BJ238" i="3"/>
  <c r="BH238" i="3"/>
  <c r="BG238" i="3"/>
  <c r="BE238" i="3"/>
  <c r="BD238" i="3"/>
  <c r="BB238" i="3"/>
  <c r="P238" i="3"/>
  <c r="BN238" i="3" s="1"/>
  <c r="M238" i="3"/>
  <c r="BK238" i="3" s="1"/>
  <c r="K238" i="3"/>
  <c r="BI238" i="3" s="1"/>
  <c r="J238" i="3"/>
  <c r="L238" i="3" s="1"/>
  <c r="N238" i="3" s="1"/>
  <c r="BL238" i="3" s="1"/>
  <c r="I238" i="3"/>
  <c r="H238" i="3"/>
  <c r="BF238" i="3" s="1"/>
  <c r="G238" i="3"/>
  <c r="F238" i="3"/>
  <c r="E238" i="3"/>
  <c r="BC238" i="3" s="1"/>
  <c r="D238" i="3"/>
  <c r="BN237" i="3"/>
  <c r="BI237" i="3"/>
  <c r="BF237" i="3"/>
  <c r="BD237" i="3"/>
  <c r="BB237" i="3"/>
  <c r="P237" i="3"/>
  <c r="K237" i="3"/>
  <c r="J237" i="3"/>
  <c r="BH237" i="3" s="1"/>
  <c r="I237" i="3"/>
  <c r="M237" i="3" s="1"/>
  <c r="BK237" i="3" s="1"/>
  <c r="H237" i="3"/>
  <c r="G237" i="3"/>
  <c r="BE237" i="3" s="1"/>
  <c r="F237" i="3"/>
  <c r="E237" i="3"/>
  <c r="BC237" i="3" s="1"/>
  <c r="D237" i="3"/>
  <c r="A237" i="3"/>
  <c r="BH236" i="3"/>
  <c r="BF236" i="3"/>
  <c r="BD236" i="3"/>
  <c r="L236" i="3"/>
  <c r="BJ236" i="3" s="1"/>
  <c r="J236" i="3"/>
  <c r="H236" i="3"/>
  <c r="G236" i="3"/>
  <c r="BE236" i="3" s="1"/>
  <c r="F236" i="3"/>
  <c r="D236" i="3"/>
  <c r="BB236" i="3" s="1"/>
  <c r="P235" i="3"/>
  <c r="BN235" i="3" s="1"/>
  <c r="K235" i="3"/>
  <c r="J235" i="3"/>
  <c r="L235" i="3" s="1"/>
  <c r="P234" i="3"/>
  <c r="BN234" i="3" s="1"/>
  <c r="K234" i="3"/>
  <c r="BI234" i="3" s="1"/>
  <c r="J234" i="3"/>
  <c r="L234" i="3" s="1"/>
  <c r="N234" i="3" s="1"/>
  <c r="BL234" i="3" s="1"/>
  <c r="CG234" i="3" s="1"/>
  <c r="BI233" i="3"/>
  <c r="P233" i="3"/>
  <c r="BN233" i="3" s="1"/>
  <c r="K233" i="3"/>
  <c r="A233" i="3" s="1"/>
  <c r="J233" i="3"/>
  <c r="BH233" i="3" s="1"/>
  <c r="P232" i="3"/>
  <c r="BN232" i="3" s="1"/>
  <c r="K232" i="3"/>
  <c r="J232" i="3"/>
  <c r="BH232" i="3" s="1"/>
  <c r="BN231" i="3"/>
  <c r="P231" i="3"/>
  <c r="K231" i="3"/>
  <c r="J231" i="3"/>
  <c r="P230" i="3"/>
  <c r="BN230" i="3" s="1"/>
  <c r="K230" i="3"/>
  <c r="BI230" i="3" s="1"/>
  <c r="J230" i="3"/>
  <c r="L230" i="3" s="1"/>
  <c r="N230" i="3" s="1"/>
  <c r="BL230" i="3" s="1"/>
  <c r="BL229" i="3"/>
  <c r="P229" i="3"/>
  <c r="BN229" i="3" s="1"/>
  <c r="L229" i="3"/>
  <c r="N229" i="3" s="1"/>
  <c r="O229" i="3" s="1"/>
  <c r="BM229" i="3" s="1"/>
  <c r="K229" i="3"/>
  <c r="BI229" i="3" s="1"/>
  <c r="J229" i="3"/>
  <c r="BH229" i="3" s="1"/>
  <c r="A229" i="3"/>
  <c r="BI228" i="3"/>
  <c r="P228" i="3"/>
  <c r="BN228" i="3" s="1"/>
  <c r="K228" i="3"/>
  <c r="J228" i="3"/>
  <c r="BH228" i="3" s="1"/>
  <c r="P227" i="3"/>
  <c r="BN227" i="3" s="1"/>
  <c r="K227" i="3"/>
  <c r="J227" i="3"/>
  <c r="L227" i="3" s="1"/>
  <c r="CG226" i="3"/>
  <c r="P226" i="3"/>
  <c r="BN226" i="3" s="1"/>
  <c r="K226" i="3"/>
  <c r="BI226" i="3" s="1"/>
  <c r="J226" i="3"/>
  <c r="L226" i="3" s="1"/>
  <c r="N226" i="3" s="1"/>
  <c r="BL226" i="3" s="1"/>
  <c r="CD226" i="3" s="1"/>
  <c r="P225" i="3"/>
  <c r="BN225" i="3" s="1"/>
  <c r="K225" i="3"/>
  <c r="BI225" i="3" s="1"/>
  <c r="J225" i="3"/>
  <c r="BH225" i="3" s="1"/>
  <c r="BN224" i="3"/>
  <c r="P224" i="3"/>
  <c r="K224" i="3"/>
  <c r="J224" i="3"/>
  <c r="BH224" i="3" s="1"/>
  <c r="BH223" i="3"/>
  <c r="P223" i="3"/>
  <c r="BN223" i="3" s="1"/>
  <c r="L223" i="3"/>
  <c r="K223" i="3"/>
  <c r="BI223" i="3" s="1"/>
  <c r="J223" i="3"/>
  <c r="A223" i="3"/>
  <c r="P222" i="3"/>
  <c r="BN222" i="3" s="1"/>
  <c r="K222" i="3"/>
  <c r="A222" i="3" s="1"/>
  <c r="J222" i="3"/>
  <c r="L222" i="3" s="1"/>
  <c r="BJ222" i="3" s="1"/>
  <c r="P221" i="3"/>
  <c r="BN221" i="3" s="1"/>
  <c r="K221" i="3"/>
  <c r="A221" i="3" s="1"/>
  <c r="J221" i="3"/>
  <c r="BH221" i="3" s="1"/>
  <c r="BN220" i="3"/>
  <c r="P220" i="3"/>
  <c r="L220" i="3"/>
  <c r="BJ220" i="3" s="1"/>
  <c r="K220" i="3"/>
  <c r="J220" i="3"/>
  <c r="BH220" i="3" s="1"/>
  <c r="BI219" i="3"/>
  <c r="BH219" i="3"/>
  <c r="P219" i="3"/>
  <c r="BN219" i="3" s="1"/>
  <c r="L219" i="3"/>
  <c r="K219" i="3"/>
  <c r="J219" i="3"/>
  <c r="A219" i="3"/>
  <c r="BN218" i="3"/>
  <c r="P218" i="3"/>
  <c r="N218" i="3"/>
  <c r="BL218" i="3" s="1"/>
  <c r="CD218" i="3" s="1"/>
  <c r="K218" i="3"/>
  <c r="BI218" i="3" s="1"/>
  <c r="J218" i="3"/>
  <c r="L218" i="3" s="1"/>
  <c r="BJ218" i="3" s="1"/>
  <c r="A218" i="3"/>
  <c r="BI217" i="3"/>
  <c r="P217" i="3"/>
  <c r="BN217" i="3" s="1"/>
  <c r="K217" i="3"/>
  <c r="A217" i="3" s="1"/>
  <c r="J217" i="3"/>
  <c r="BH217" i="3" s="1"/>
  <c r="BN216" i="3"/>
  <c r="P216" i="3"/>
  <c r="K216" i="3"/>
  <c r="J216" i="3"/>
  <c r="BN215" i="3"/>
  <c r="BI215" i="3"/>
  <c r="P215" i="3"/>
  <c r="N215" i="3"/>
  <c r="K215" i="3"/>
  <c r="A215" i="3" s="1"/>
  <c r="J215" i="3"/>
  <c r="L215" i="3" s="1"/>
  <c r="BJ215" i="3" s="1"/>
  <c r="P214" i="3"/>
  <c r="BN214" i="3" s="1"/>
  <c r="K214" i="3"/>
  <c r="J214" i="3"/>
  <c r="L214" i="3" s="1"/>
  <c r="BJ214" i="3" s="1"/>
  <c r="BI213" i="3"/>
  <c r="P213" i="3"/>
  <c r="BN213" i="3" s="1"/>
  <c r="K213" i="3"/>
  <c r="A213" i="3" s="1"/>
  <c r="J213" i="3"/>
  <c r="BN212" i="3"/>
  <c r="P212" i="3"/>
  <c r="K212" i="3"/>
  <c r="J212" i="3"/>
  <c r="BH212" i="3" s="1"/>
  <c r="P211" i="3"/>
  <c r="BN211" i="3" s="1"/>
  <c r="K211" i="3"/>
  <c r="BI211" i="3" s="1"/>
  <c r="J211" i="3"/>
  <c r="L211" i="3" s="1"/>
  <c r="BJ211" i="3" s="1"/>
  <c r="A211" i="3"/>
  <c r="P210" i="3"/>
  <c r="BN210" i="3" s="1"/>
  <c r="K210" i="3"/>
  <c r="J210" i="3"/>
  <c r="BI209" i="3"/>
  <c r="P209" i="3"/>
  <c r="BN209" i="3" s="1"/>
  <c r="L209" i="3"/>
  <c r="K209" i="3"/>
  <c r="J209" i="3"/>
  <c r="BH209" i="3" s="1"/>
  <c r="A209" i="3"/>
  <c r="BN208" i="3"/>
  <c r="BH208" i="3"/>
  <c r="P208" i="3"/>
  <c r="L208" i="3"/>
  <c r="BJ208" i="3" s="1"/>
  <c r="K208" i="3"/>
  <c r="J208" i="3"/>
  <c r="BI207" i="3"/>
  <c r="BH207" i="3"/>
  <c r="P207" i="3"/>
  <c r="BN207" i="3" s="1"/>
  <c r="K207" i="3"/>
  <c r="A207" i="3" s="1"/>
  <c r="J207" i="3"/>
  <c r="L207" i="3" s="1"/>
  <c r="P206" i="3"/>
  <c r="BN206" i="3" s="1"/>
  <c r="K206" i="3"/>
  <c r="J206" i="3"/>
  <c r="L206" i="3" s="1"/>
  <c r="BI205" i="3"/>
  <c r="P205" i="3"/>
  <c r="BN205" i="3" s="1"/>
  <c r="L205" i="3"/>
  <c r="N205" i="3" s="1"/>
  <c r="K205" i="3"/>
  <c r="J205" i="3"/>
  <c r="BH205" i="3" s="1"/>
  <c r="A205" i="3"/>
  <c r="BN204" i="3"/>
  <c r="P204" i="3"/>
  <c r="L204" i="3"/>
  <c r="K204" i="3"/>
  <c r="J204" i="3"/>
  <c r="BH204" i="3" s="1"/>
  <c r="BI203" i="3"/>
  <c r="P203" i="3"/>
  <c r="BN203" i="3" s="1"/>
  <c r="K203" i="3"/>
  <c r="J203" i="3"/>
  <c r="A203" i="3"/>
  <c r="P202" i="3"/>
  <c r="BN202" i="3" s="1"/>
  <c r="K202" i="3"/>
  <c r="BI202" i="3" s="1"/>
  <c r="J202" i="3"/>
  <c r="L202" i="3" s="1"/>
  <c r="P201" i="3"/>
  <c r="BN201" i="3" s="1"/>
  <c r="K201" i="3"/>
  <c r="A201" i="3" s="1"/>
  <c r="J201" i="3"/>
  <c r="BH201" i="3" s="1"/>
  <c r="P200" i="3"/>
  <c r="BN200" i="3" s="1"/>
  <c r="K200" i="3"/>
  <c r="J200" i="3"/>
  <c r="BH200" i="3" s="1"/>
  <c r="BI199" i="3"/>
  <c r="P199" i="3"/>
  <c r="BN199" i="3" s="1"/>
  <c r="K199" i="3"/>
  <c r="J199" i="3"/>
  <c r="L199" i="3" s="1"/>
  <c r="BJ199" i="3" s="1"/>
  <c r="A199" i="3"/>
  <c r="BN198" i="3"/>
  <c r="P198" i="3"/>
  <c r="K198" i="3"/>
  <c r="J198" i="3"/>
  <c r="L198" i="3" s="1"/>
  <c r="BH197" i="3"/>
  <c r="P197" i="3"/>
  <c r="BN197" i="3" s="1"/>
  <c r="L197" i="3"/>
  <c r="N197" i="3" s="1"/>
  <c r="K197" i="3"/>
  <c r="J197" i="3"/>
  <c r="A197" i="3"/>
  <c r="BN196" i="3"/>
  <c r="P196" i="3"/>
  <c r="K196" i="3"/>
  <c r="J196" i="3"/>
  <c r="BH196" i="3" s="1"/>
  <c r="BI195" i="3"/>
  <c r="BH195" i="3"/>
  <c r="P195" i="3"/>
  <c r="BN195" i="3" s="1"/>
  <c r="L195" i="3"/>
  <c r="BJ195" i="3" s="1"/>
  <c r="K195" i="3"/>
  <c r="J195" i="3"/>
  <c r="A195" i="3"/>
  <c r="P194" i="3"/>
  <c r="BN194" i="3" s="1"/>
  <c r="K194" i="3"/>
  <c r="A194" i="3" s="1"/>
  <c r="J194" i="3"/>
  <c r="L194" i="3" s="1"/>
  <c r="BH193" i="3"/>
  <c r="P193" i="3"/>
  <c r="BN193" i="3" s="1"/>
  <c r="K193" i="3"/>
  <c r="BI193" i="3" s="1"/>
  <c r="J193" i="3"/>
  <c r="L193" i="3" s="1"/>
  <c r="N193" i="3" s="1"/>
  <c r="BN192" i="3"/>
  <c r="P192" i="3"/>
  <c r="K192" i="3"/>
  <c r="J192" i="3"/>
  <c r="BH192" i="3" s="1"/>
  <c r="P191" i="3"/>
  <c r="BN191" i="3" s="1"/>
  <c r="K191" i="3"/>
  <c r="BI191" i="3" s="1"/>
  <c r="J191" i="3"/>
  <c r="BH191" i="3" s="1"/>
  <c r="P190" i="3"/>
  <c r="BN190" i="3" s="1"/>
  <c r="K190" i="3"/>
  <c r="J190" i="3"/>
  <c r="BI189" i="3"/>
  <c r="P189" i="3"/>
  <c r="BN189" i="3" s="1"/>
  <c r="K189" i="3"/>
  <c r="J189" i="3"/>
  <c r="A189" i="3"/>
  <c r="BI188" i="3"/>
  <c r="P188" i="3"/>
  <c r="BN188" i="3" s="1"/>
  <c r="K188" i="3"/>
  <c r="A188" i="3" s="1"/>
  <c r="J188" i="3"/>
  <c r="BI187" i="3"/>
  <c r="P187" i="3"/>
  <c r="BN187" i="3" s="1"/>
  <c r="L187" i="3"/>
  <c r="K187" i="3"/>
  <c r="J187" i="3"/>
  <c r="BH187" i="3" s="1"/>
  <c r="A187" i="3"/>
  <c r="P186" i="3"/>
  <c r="BN186" i="3" s="1"/>
  <c r="K186" i="3"/>
  <c r="J186" i="3"/>
  <c r="BI185" i="3"/>
  <c r="P185" i="3"/>
  <c r="BN185" i="3" s="1"/>
  <c r="K185" i="3"/>
  <c r="J185" i="3"/>
  <c r="A185" i="3"/>
  <c r="BI184" i="3"/>
  <c r="P184" i="3"/>
  <c r="BN184" i="3" s="1"/>
  <c r="K184" i="3"/>
  <c r="A184" i="3" s="1"/>
  <c r="J184" i="3"/>
  <c r="BI183" i="3"/>
  <c r="P183" i="3"/>
  <c r="BN183" i="3" s="1"/>
  <c r="L183" i="3"/>
  <c r="K183" i="3"/>
  <c r="J183" i="3"/>
  <c r="BH183" i="3" s="1"/>
  <c r="A183" i="3"/>
  <c r="P182" i="3"/>
  <c r="BN182" i="3" s="1"/>
  <c r="K182" i="3"/>
  <c r="J182" i="3"/>
  <c r="BI181" i="3"/>
  <c r="P181" i="3"/>
  <c r="BN181" i="3" s="1"/>
  <c r="K181" i="3"/>
  <c r="J181" i="3"/>
  <c r="A181" i="3"/>
  <c r="P180" i="3"/>
  <c r="BN180" i="3" s="1"/>
  <c r="K180" i="3"/>
  <c r="A180" i="3" s="1"/>
  <c r="J180" i="3"/>
  <c r="BH180" i="3" s="1"/>
  <c r="BI179" i="3"/>
  <c r="P179" i="3"/>
  <c r="BN179" i="3" s="1"/>
  <c r="K179" i="3"/>
  <c r="A179" i="3" s="1"/>
  <c r="J179" i="3"/>
  <c r="BH179" i="3" s="1"/>
  <c r="BN178" i="3"/>
  <c r="P178" i="3"/>
  <c r="N178" i="3"/>
  <c r="K178" i="3"/>
  <c r="J178" i="3"/>
  <c r="L178" i="3" s="1"/>
  <c r="BJ178" i="3" s="1"/>
  <c r="BI177" i="3"/>
  <c r="P177" i="3"/>
  <c r="BN177" i="3" s="1"/>
  <c r="K177" i="3"/>
  <c r="A177" i="3" s="1"/>
  <c r="J177" i="3"/>
  <c r="L177" i="3" s="1"/>
  <c r="BN176" i="3"/>
  <c r="P176" i="3"/>
  <c r="K176" i="3"/>
  <c r="J176" i="3"/>
  <c r="BH176" i="3" s="1"/>
  <c r="A176" i="3"/>
  <c r="BH175" i="3"/>
  <c r="P175" i="3"/>
  <c r="BN175" i="3" s="1"/>
  <c r="L175" i="3"/>
  <c r="K175" i="3"/>
  <c r="BI175" i="3" s="1"/>
  <c r="J175" i="3"/>
  <c r="A175" i="3"/>
  <c r="P174" i="3"/>
  <c r="BN174" i="3" s="1"/>
  <c r="K174" i="3"/>
  <c r="BI174" i="3" s="1"/>
  <c r="J174" i="3"/>
  <c r="BH174" i="3" s="1"/>
  <c r="A174" i="3"/>
  <c r="BI173" i="3"/>
  <c r="P173" i="3"/>
  <c r="BN173" i="3" s="1"/>
  <c r="L173" i="3"/>
  <c r="K173" i="3"/>
  <c r="J173" i="3"/>
  <c r="BH173" i="3" s="1"/>
  <c r="A173" i="3"/>
  <c r="BH172" i="3"/>
  <c r="P172" i="3"/>
  <c r="BN172" i="3" s="1"/>
  <c r="K172" i="3"/>
  <c r="J172" i="3"/>
  <c r="L172" i="3" s="1"/>
  <c r="BJ172" i="3" s="1"/>
  <c r="CB171" i="3"/>
  <c r="CA171" i="3" s="1"/>
  <c r="BJ171" i="3"/>
  <c r="P171" i="3"/>
  <c r="BN171" i="3" s="1"/>
  <c r="K171" i="3"/>
  <c r="J171" i="3"/>
  <c r="L171" i="3" s="1"/>
  <c r="N171" i="3" s="1"/>
  <c r="BL171" i="3" s="1"/>
  <c r="CD171" i="3" s="1"/>
  <c r="BI170" i="3"/>
  <c r="P170" i="3"/>
  <c r="BN170" i="3" s="1"/>
  <c r="K170" i="3"/>
  <c r="A170" i="3" s="1"/>
  <c r="J170" i="3"/>
  <c r="BH170" i="3" s="1"/>
  <c r="BN169" i="3"/>
  <c r="P169" i="3"/>
  <c r="K169" i="3"/>
  <c r="BI169" i="3" s="1"/>
  <c r="J169" i="3"/>
  <c r="BH169" i="3" s="1"/>
  <c r="BN168" i="3"/>
  <c r="P168" i="3"/>
  <c r="N168" i="3"/>
  <c r="K168" i="3"/>
  <c r="J168" i="3"/>
  <c r="L168" i="3" s="1"/>
  <c r="BJ168" i="3" s="1"/>
  <c r="CB167" i="3"/>
  <c r="CA167" i="3" s="1"/>
  <c r="P167" i="3"/>
  <c r="BN167" i="3" s="1"/>
  <c r="K167" i="3"/>
  <c r="J167" i="3"/>
  <c r="L167" i="3" s="1"/>
  <c r="N167" i="3" s="1"/>
  <c r="BL167" i="3" s="1"/>
  <c r="CD167" i="3" s="1"/>
  <c r="BN166" i="3"/>
  <c r="P166" i="3"/>
  <c r="K166" i="3"/>
  <c r="BI166" i="3" s="1"/>
  <c r="J166" i="3"/>
  <c r="BH166" i="3" s="1"/>
  <c r="A166" i="3"/>
  <c r="BN165" i="3"/>
  <c r="BH165" i="3"/>
  <c r="P165" i="3"/>
  <c r="L165" i="3"/>
  <c r="K165" i="3"/>
  <c r="BI165" i="3" s="1"/>
  <c r="J165" i="3"/>
  <c r="A165" i="3"/>
  <c r="P164" i="3"/>
  <c r="BN164" i="3" s="1"/>
  <c r="K164" i="3"/>
  <c r="J164" i="3"/>
  <c r="L164" i="3" s="1"/>
  <c r="BJ164" i="3" s="1"/>
  <c r="BJ163" i="3"/>
  <c r="P163" i="3"/>
  <c r="BN163" i="3" s="1"/>
  <c r="K163" i="3"/>
  <c r="J163" i="3"/>
  <c r="L163" i="3" s="1"/>
  <c r="N163" i="3" s="1"/>
  <c r="BL163" i="3" s="1"/>
  <c r="CD163" i="3" s="1"/>
  <c r="BI162" i="3"/>
  <c r="P162" i="3"/>
  <c r="BN162" i="3" s="1"/>
  <c r="K162" i="3"/>
  <c r="J162" i="3"/>
  <c r="BH162" i="3" s="1"/>
  <c r="A162" i="3"/>
  <c r="P161" i="3"/>
  <c r="BN161" i="3" s="1"/>
  <c r="L161" i="3"/>
  <c r="BJ161" i="3" s="1"/>
  <c r="K161" i="3"/>
  <c r="J161" i="3"/>
  <c r="BH161" i="3" s="1"/>
  <c r="BI160" i="3"/>
  <c r="BH160" i="3"/>
  <c r="P160" i="3"/>
  <c r="BN160" i="3" s="1"/>
  <c r="K160" i="3"/>
  <c r="A160" i="3" s="1"/>
  <c r="J160" i="3"/>
  <c r="L160" i="3" s="1"/>
  <c r="BI159" i="3"/>
  <c r="P159" i="3"/>
  <c r="BN159" i="3" s="1"/>
  <c r="K159" i="3"/>
  <c r="A159" i="3" s="1"/>
  <c r="J159" i="3"/>
  <c r="L159" i="3" s="1"/>
  <c r="P158" i="3"/>
  <c r="BN158" i="3" s="1"/>
  <c r="K158" i="3"/>
  <c r="A158" i="3" s="1"/>
  <c r="J158" i="3"/>
  <c r="L158" i="3" s="1"/>
  <c r="BI157" i="3"/>
  <c r="P157" i="3"/>
  <c r="BN157" i="3" s="1"/>
  <c r="L157" i="3"/>
  <c r="N157" i="3" s="1"/>
  <c r="BL157" i="3" s="1"/>
  <c r="CG157" i="3" s="1"/>
  <c r="K157" i="3"/>
  <c r="J157" i="3"/>
  <c r="BH157" i="3" s="1"/>
  <c r="BH156" i="3"/>
  <c r="P156" i="3"/>
  <c r="BN156" i="3" s="1"/>
  <c r="K156" i="3"/>
  <c r="BI156" i="3" s="1"/>
  <c r="J156" i="3"/>
  <c r="L156" i="3" s="1"/>
  <c r="BH155" i="3"/>
  <c r="P155" i="3"/>
  <c r="BN155" i="3" s="1"/>
  <c r="K155" i="3"/>
  <c r="A155" i="3" s="1"/>
  <c r="J155" i="3"/>
  <c r="L155" i="3" s="1"/>
  <c r="P154" i="3"/>
  <c r="BN154" i="3" s="1"/>
  <c r="K154" i="3"/>
  <c r="BI154" i="3" s="1"/>
  <c r="J154" i="3"/>
  <c r="L154" i="3" s="1"/>
  <c r="BI153" i="3"/>
  <c r="P153" i="3"/>
  <c r="BN153" i="3" s="1"/>
  <c r="L153" i="3"/>
  <c r="N153" i="3" s="1"/>
  <c r="K153" i="3"/>
  <c r="A153" i="3" s="1"/>
  <c r="J153" i="3"/>
  <c r="BH153" i="3" s="1"/>
  <c r="BN152" i="3"/>
  <c r="P152" i="3"/>
  <c r="K152" i="3"/>
  <c r="J152" i="3"/>
  <c r="BH152" i="3" s="1"/>
  <c r="BI151" i="3"/>
  <c r="P151" i="3"/>
  <c r="BN151" i="3" s="1"/>
  <c r="K151" i="3"/>
  <c r="J151" i="3"/>
  <c r="A151" i="3"/>
  <c r="P150" i="3"/>
  <c r="BN150" i="3" s="1"/>
  <c r="K150" i="3"/>
  <c r="J150" i="3"/>
  <c r="L150" i="3" s="1"/>
  <c r="A150" i="3"/>
  <c r="P149" i="3"/>
  <c r="BN149" i="3" s="1"/>
  <c r="K149" i="3"/>
  <c r="BI149" i="3" s="1"/>
  <c r="J149" i="3"/>
  <c r="L149" i="3" s="1"/>
  <c r="N149" i="3" s="1"/>
  <c r="P148" i="3"/>
  <c r="BN148" i="3" s="1"/>
  <c r="K148" i="3"/>
  <c r="BI148" i="3" s="1"/>
  <c r="J148" i="3"/>
  <c r="BH148" i="3" s="1"/>
  <c r="BI147" i="3"/>
  <c r="P147" i="3"/>
  <c r="BN147" i="3" s="1"/>
  <c r="L147" i="3"/>
  <c r="BJ147" i="3" s="1"/>
  <c r="K147" i="3"/>
  <c r="J147" i="3"/>
  <c r="BH147" i="3" s="1"/>
  <c r="A147" i="3"/>
  <c r="BI146" i="3"/>
  <c r="P146" i="3"/>
  <c r="BN146" i="3" s="1"/>
  <c r="K146" i="3"/>
  <c r="A146" i="3" s="1"/>
  <c r="J146" i="3"/>
  <c r="BH145" i="3"/>
  <c r="P145" i="3"/>
  <c r="BN145" i="3" s="1"/>
  <c r="K145" i="3"/>
  <c r="BI145" i="3" s="1"/>
  <c r="J145" i="3"/>
  <c r="L145" i="3" s="1"/>
  <c r="BN144" i="3"/>
  <c r="BI144" i="3"/>
  <c r="P144" i="3"/>
  <c r="L144" i="3"/>
  <c r="K144" i="3"/>
  <c r="A144" i="3" s="1"/>
  <c r="J144" i="3"/>
  <c r="BH144" i="3" s="1"/>
  <c r="BI143" i="3"/>
  <c r="P143" i="3"/>
  <c r="BN143" i="3" s="1"/>
  <c r="N143" i="3"/>
  <c r="K143" i="3"/>
  <c r="J143" i="3"/>
  <c r="L143" i="3" s="1"/>
  <c r="BJ143" i="3" s="1"/>
  <c r="A143" i="3"/>
  <c r="P142" i="3"/>
  <c r="BN142" i="3" s="1"/>
  <c r="K142" i="3"/>
  <c r="J142" i="3"/>
  <c r="L142" i="3" s="1"/>
  <c r="N142" i="3" s="1"/>
  <c r="BN141" i="3"/>
  <c r="P141" i="3"/>
  <c r="K141" i="3"/>
  <c r="J141" i="3"/>
  <c r="BH141" i="3" s="1"/>
  <c r="BN140" i="3"/>
  <c r="P140" i="3"/>
  <c r="K140" i="3"/>
  <c r="BI140" i="3" s="1"/>
  <c r="J140" i="3"/>
  <c r="BH139" i="3"/>
  <c r="P139" i="3"/>
  <c r="BN139" i="3" s="1"/>
  <c r="K139" i="3"/>
  <c r="BI139" i="3" s="1"/>
  <c r="J139" i="3"/>
  <c r="L139" i="3" s="1"/>
  <c r="BJ139" i="3" s="1"/>
  <c r="BH138" i="3"/>
  <c r="P138" i="3"/>
  <c r="BN138" i="3" s="1"/>
  <c r="K138" i="3"/>
  <c r="J138" i="3"/>
  <c r="L138" i="3" s="1"/>
  <c r="N138" i="3" s="1"/>
  <c r="BI137" i="3"/>
  <c r="P137" i="3"/>
  <c r="BN137" i="3" s="1"/>
  <c r="L137" i="3"/>
  <c r="K137" i="3"/>
  <c r="J137" i="3"/>
  <c r="BH137" i="3" s="1"/>
  <c r="A137" i="3"/>
  <c r="BH136" i="3"/>
  <c r="P136" i="3"/>
  <c r="BN136" i="3" s="1"/>
  <c r="K136" i="3"/>
  <c r="BI136" i="3" s="1"/>
  <c r="J136" i="3"/>
  <c r="L136" i="3" s="1"/>
  <c r="BI135" i="3"/>
  <c r="BH135" i="3"/>
  <c r="P135" i="3"/>
  <c r="BN135" i="3" s="1"/>
  <c r="N135" i="3"/>
  <c r="K135" i="3"/>
  <c r="J135" i="3"/>
  <c r="L135" i="3" s="1"/>
  <c r="BJ135" i="3" s="1"/>
  <c r="A135" i="3"/>
  <c r="P134" i="3"/>
  <c r="BN134" i="3" s="1"/>
  <c r="K134" i="3"/>
  <c r="J134" i="3"/>
  <c r="L134" i="3" s="1"/>
  <c r="N134" i="3" s="1"/>
  <c r="P133" i="3"/>
  <c r="BN133" i="3" s="1"/>
  <c r="K133" i="3"/>
  <c r="A133" i="3" s="1"/>
  <c r="J133" i="3"/>
  <c r="BH133" i="3" s="1"/>
  <c r="BH132" i="3"/>
  <c r="P132" i="3"/>
  <c r="BN132" i="3" s="1"/>
  <c r="K132" i="3"/>
  <c r="BI132" i="3" s="1"/>
  <c r="J132" i="3"/>
  <c r="L132" i="3" s="1"/>
  <c r="BN131" i="3"/>
  <c r="BI131" i="3"/>
  <c r="P131" i="3"/>
  <c r="K131" i="3"/>
  <c r="J131" i="3"/>
  <c r="A131" i="3"/>
  <c r="BH130" i="3"/>
  <c r="P130" i="3"/>
  <c r="BN130" i="3" s="1"/>
  <c r="L130" i="3"/>
  <c r="K130" i="3"/>
  <c r="J130" i="3"/>
  <c r="BI129" i="3"/>
  <c r="P129" i="3"/>
  <c r="BN129" i="3" s="1"/>
  <c r="L129" i="3"/>
  <c r="BJ129" i="3" s="1"/>
  <c r="K129" i="3"/>
  <c r="A129" i="3" s="1"/>
  <c r="J129" i="3"/>
  <c r="BH129" i="3" s="1"/>
  <c r="BH128" i="3"/>
  <c r="P128" i="3"/>
  <c r="BN128" i="3" s="1"/>
  <c r="L128" i="3"/>
  <c r="BJ128" i="3" s="1"/>
  <c r="K128" i="3"/>
  <c r="BI128" i="3" s="1"/>
  <c r="J128" i="3"/>
  <c r="P127" i="3"/>
  <c r="BN127" i="3" s="1"/>
  <c r="K127" i="3"/>
  <c r="A127" i="3" s="1"/>
  <c r="J127" i="3"/>
  <c r="L127" i="3" s="1"/>
  <c r="BJ127" i="3" s="1"/>
  <c r="BH126" i="3"/>
  <c r="P126" i="3"/>
  <c r="BN126" i="3" s="1"/>
  <c r="L126" i="3"/>
  <c r="N126" i="3" s="1"/>
  <c r="O126" i="3" s="1"/>
  <c r="BM126" i="3" s="1"/>
  <c r="K126" i="3"/>
  <c r="J126" i="3"/>
  <c r="BN125" i="3"/>
  <c r="BI125" i="3"/>
  <c r="P125" i="3"/>
  <c r="K125" i="3"/>
  <c r="J125" i="3"/>
  <c r="BH125" i="3" s="1"/>
  <c r="A125" i="3"/>
  <c r="BH124" i="3"/>
  <c r="P124" i="3"/>
  <c r="BN124" i="3" s="1"/>
  <c r="L124" i="3"/>
  <c r="BJ124" i="3" s="1"/>
  <c r="K124" i="3"/>
  <c r="BI124" i="3" s="1"/>
  <c r="J124" i="3"/>
  <c r="P123" i="3"/>
  <c r="BN123" i="3" s="1"/>
  <c r="K123" i="3"/>
  <c r="BI123" i="3" s="1"/>
  <c r="J123" i="3"/>
  <c r="L123" i="3" s="1"/>
  <c r="N123" i="3" s="1"/>
  <c r="A123" i="3"/>
  <c r="P122" i="3"/>
  <c r="BN122" i="3" s="1"/>
  <c r="K122" i="3"/>
  <c r="J122" i="3"/>
  <c r="L122" i="3" s="1"/>
  <c r="BN121" i="3"/>
  <c r="P121" i="3"/>
  <c r="K121" i="3"/>
  <c r="BI121" i="3" s="1"/>
  <c r="J121" i="3"/>
  <c r="BH121" i="3" s="1"/>
  <c r="BH120" i="3"/>
  <c r="P120" i="3"/>
  <c r="BN120" i="3" s="1"/>
  <c r="L120" i="3"/>
  <c r="BJ120" i="3" s="1"/>
  <c r="K120" i="3"/>
  <c r="BI120" i="3" s="1"/>
  <c r="J120" i="3"/>
  <c r="P119" i="3"/>
  <c r="BN119" i="3" s="1"/>
  <c r="K119" i="3"/>
  <c r="J119" i="3"/>
  <c r="L119" i="3" s="1"/>
  <c r="N119" i="3" s="1"/>
  <c r="P118" i="3"/>
  <c r="BN118" i="3" s="1"/>
  <c r="K118" i="3"/>
  <c r="J118" i="3"/>
  <c r="L118" i="3" s="1"/>
  <c r="P117" i="3"/>
  <c r="BN117" i="3" s="1"/>
  <c r="K117" i="3"/>
  <c r="BI117" i="3" s="1"/>
  <c r="J117" i="3"/>
  <c r="BH117" i="3" s="1"/>
  <c r="A117" i="3"/>
  <c r="BN116" i="3"/>
  <c r="P116" i="3"/>
  <c r="K116" i="3"/>
  <c r="BI116" i="3" s="1"/>
  <c r="J116" i="3"/>
  <c r="BH116" i="3" s="1"/>
  <c r="BN115" i="3"/>
  <c r="BI115" i="3"/>
  <c r="P115" i="3"/>
  <c r="K115" i="3"/>
  <c r="J115" i="3"/>
  <c r="L115" i="3" s="1"/>
  <c r="N115" i="3" s="1"/>
  <c r="A115" i="3"/>
  <c r="BH114" i="3"/>
  <c r="P114" i="3"/>
  <c r="BN114" i="3" s="1"/>
  <c r="K114" i="3"/>
  <c r="J114" i="3"/>
  <c r="L114" i="3" s="1"/>
  <c r="P113" i="3"/>
  <c r="BN113" i="3" s="1"/>
  <c r="K113" i="3"/>
  <c r="A113" i="3" s="1"/>
  <c r="J113" i="3"/>
  <c r="BH113" i="3" s="1"/>
  <c r="P112" i="3"/>
  <c r="BN112" i="3" s="1"/>
  <c r="L112" i="3"/>
  <c r="BJ112" i="3" s="1"/>
  <c r="K112" i="3"/>
  <c r="BI112" i="3" s="1"/>
  <c r="J112" i="3"/>
  <c r="BH112" i="3" s="1"/>
  <c r="BN111" i="3"/>
  <c r="BI111" i="3"/>
  <c r="P111" i="3"/>
  <c r="K111" i="3"/>
  <c r="J111" i="3"/>
  <c r="L111" i="3" s="1"/>
  <c r="BJ111" i="3" s="1"/>
  <c r="A111" i="3"/>
  <c r="BH110" i="3"/>
  <c r="P110" i="3"/>
  <c r="BN110" i="3" s="1"/>
  <c r="L110" i="3"/>
  <c r="K110" i="3"/>
  <c r="J110" i="3"/>
  <c r="BI109" i="3"/>
  <c r="P109" i="3"/>
  <c r="BN109" i="3" s="1"/>
  <c r="K109" i="3"/>
  <c r="J109" i="3"/>
  <c r="A109" i="3"/>
  <c r="BH108" i="3"/>
  <c r="P108" i="3"/>
  <c r="BN108" i="3" s="1"/>
  <c r="K108" i="3"/>
  <c r="J108" i="3"/>
  <c r="L108" i="3" s="1"/>
  <c r="BN107" i="3"/>
  <c r="BI107" i="3"/>
  <c r="P107" i="3"/>
  <c r="K107" i="3"/>
  <c r="A107" i="3" s="1"/>
  <c r="J107" i="3"/>
  <c r="P106" i="3"/>
  <c r="BN106" i="3" s="1"/>
  <c r="K106" i="3"/>
  <c r="BI106" i="3" s="1"/>
  <c r="J106" i="3"/>
  <c r="L106" i="3" s="1"/>
  <c r="BJ106" i="3" s="1"/>
  <c r="P105" i="3"/>
  <c r="BN105" i="3" s="1"/>
  <c r="N105" i="3"/>
  <c r="K105" i="3"/>
  <c r="J105" i="3"/>
  <c r="L105" i="3" s="1"/>
  <c r="BJ105" i="3" s="1"/>
  <c r="BJ104" i="3"/>
  <c r="P104" i="3"/>
  <c r="BN104" i="3" s="1"/>
  <c r="K104" i="3"/>
  <c r="J104" i="3"/>
  <c r="L104" i="3" s="1"/>
  <c r="N104" i="3" s="1"/>
  <c r="BN103" i="3"/>
  <c r="P103" i="3"/>
  <c r="K103" i="3"/>
  <c r="BI103" i="3" s="1"/>
  <c r="J103" i="3"/>
  <c r="BH102" i="3"/>
  <c r="P102" i="3"/>
  <c r="BN102" i="3" s="1"/>
  <c r="L102" i="3"/>
  <c r="BJ102" i="3" s="1"/>
  <c r="K102" i="3"/>
  <c r="BI102" i="3" s="1"/>
  <c r="J102" i="3"/>
  <c r="P101" i="3"/>
  <c r="BN101" i="3" s="1"/>
  <c r="N101" i="3"/>
  <c r="K101" i="3"/>
  <c r="BI101" i="3" s="1"/>
  <c r="J101" i="3"/>
  <c r="L101" i="3" s="1"/>
  <c r="BJ101" i="3" s="1"/>
  <c r="A101" i="3"/>
  <c r="P100" i="3"/>
  <c r="BN100" i="3" s="1"/>
  <c r="K100" i="3"/>
  <c r="J100" i="3"/>
  <c r="BI99" i="3"/>
  <c r="P99" i="3"/>
  <c r="BN99" i="3" s="1"/>
  <c r="K99" i="3"/>
  <c r="A99" i="3" s="1"/>
  <c r="J99" i="3"/>
  <c r="BN98" i="3"/>
  <c r="BH98" i="3"/>
  <c r="P98" i="3"/>
  <c r="L98" i="3"/>
  <c r="K98" i="3"/>
  <c r="BI98" i="3" s="1"/>
  <c r="J98" i="3"/>
  <c r="P97" i="3"/>
  <c r="BN97" i="3" s="1"/>
  <c r="K97" i="3"/>
  <c r="J97" i="3"/>
  <c r="L97" i="3" s="1"/>
  <c r="BJ97" i="3" s="1"/>
  <c r="P96" i="3"/>
  <c r="BN96" i="3" s="1"/>
  <c r="K96" i="3"/>
  <c r="J96" i="3"/>
  <c r="BI95" i="3"/>
  <c r="P95" i="3"/>
  <c r="BN95" i="3" s="1"/>
  <c r="K95" i="3"/>
  <c r="A95" i="3" s="1"/>
  <c r="J95" i="3"/>
  <c r="BH95" i="3" s="1"/>
  <c r="P94" i="3"/>
  <c r="BN94" i="3" s="1"/>
  <c r="L94" i="3"/>
  <c r="BJ94" i="3" s="1"/>
  <c r="K94" i="3"/>
  <c r="BI94" i="3" s="1"/>
  <c r="J94" i="3"/>
  <c r="BH94" i="3" s="1"/>
  <c r="BI93" i="3"/>
  <c r="P93" i="3"/>
  <c r="BN93" i="3" s="1"/>
  <c r="K93" i="3"/>
  <c r="A93" i="3" s="1"/>
  <c r="J93" i="3"/>
  <c r="P92" i="3"/>
  <c r="BN92" i="3" s="1"/>
  <c r="K92" i="3"/>
  <c r="J92" i="3"/>
  <c r="L92" i="3" s="1"/>
  <c r="N92" i="3" s="1"/>
  <c r="P91" i="3"/>
  <c r="BN91" i="3" s="1"/>
  <c r="L91" i="3"/>
  <c r="N91" i="3" s="1"/>
  <c r="O91" i="3" s="1"/>
  <c r="BM91" i="3" s="1"/>
  <c r="K91" i="3"/>
  <c r="BI91" i="3" s="1"/>
  <c r="J91" i="3"/>
  <c r="BH91" i="3" s="1"/>
  <c r="A91" i="3"/>
  <c r="P90" i="3"/>
  <c r="BN90" i="3" s="1"/>
  <c r="L90" i="3"/>
  <c r="BJ90" i="3" s="1"/>
  <c r="K90" i="3"/>
  <c r="BI90" i="3" s="1"/>
  <c r="J90" i="3"/>
  <c r="BH90" i="3" s="1"/>
  <c r="P89" i="3"/>
  <c r="BN89" i="3" s="1"/>
  <c r="N89" i="3"/>
  <c r="K89" i="3"/>
  <c r="BI89" i="3" s="1"/>
  <c r="J89" i="3"/>
  <c r="L89" i="3" s="1"/>
  <c r="BJ89" i="3" s="1"/>
  <c r="A89" i="3"/>
  <c r="P88" i="3"/>
  <c r="BN88" i="3" s="1"/>
  <c r="K88" i="3"/>
  <c r="J88" i="3"/>
  <c r="L88" i="3" s="1"/>
  <c r="N88" i="3" s="1"/>
  <c r="BN87" i="3"/>
  <c r="P87" i="3"/>
  <c r="K87" i="3"/>
  <c r="BI87" i="3" s="1"/>
  <c r="J87" i="3"/>
  <c r="BH87" i="3" s="1"/>
  <c r="P86" i="3"/>
  <c r="BN86" i="3" s="1"/>
  <c r="K86" i="3"/>
  <c r="BI86" i="3" s="1"/>
  <c r="J86" i="3"/>
  <c r="L86" i="3" s="1"/>
  <c r="BJ86" i="3" s="1"/>
  <c r="P85" i="3"/>
  <c r="BN85" i="3" s="1"/>
  <c r="N85" i="3"/>
  <c r="K85" i="3"/>
  <c r="J85" i="3"/>
  <c r="L85" i="3" s="1"/>
  <c r="BJ85" i="3" s="1"/>
  <c r="BJ84" i="3"/>
  <c r="P84" i="3"/>
  <c r="BN84" i="3" s="1"/>
  <c r="K84" i="3"/>
  <c r="J84" i="3"/>
  <c r="L84" i="3" s="1"/>
  <c r="N84" i="3" s="1"/>
  <c r="BN83" i="3"/>
  <c r="BI83" i="3"/>
  <c r="P83" i="3"/>
  <c r="K83" i="3"/>
  <c r="A83" i="3" s="1"/>
  <c r="J83" i="3"/>
  <c r="BH82" i="3"/>
  <c r="P82" i="3"/>
  <c r="BN82" i="3" s="1"/>
  <c r="L82" i="3"/>
  <c r="K82" i="3"/>
  <c r="BI82" i="3" s="1"/>
  <c r="J82" i="3"/>
  <c r="BI81" i="3"/>
  <c r="P81" i="3"/>
  <c r="BN81" i="3" s="1"/>
  <c r="K81" i="3"/>
  <c r="J81" i="3"/>
  <c r="L81" i="3" s="1"/>
  <c r="BJ81" i="3" s="1"/>
  <c r="A81" i="3"/>
  <c r="P80" i="3"/>
  <c r="BN80" i="3" s="1"/>
  <c r="K80" i="3"/>
  <c r="J80" i="3"/>
  <c r="P79" i="3"/>
  <c r="BN79" i="3" s="1"/>
  <c r="L79" i="3"/>
  <c r="K79" i="3"/>
  <c r="J79" i="3"/>
  <c r="BH79" i="3" s="1"/>
  <c r="BN78" i="3"/>
  <c r="P78" i="3"/>
  <c r="K78" i="3"/>
  <c r="BI78" i="3" s="1"/>
  <c r="J78" i="3"/>
  <c r="BH77" i="3"/>
  <c r="P77" i="3"/>
  <c r="BN77" i="3" s="1"/>
  <c r="K77" i="3"/>
  <c r="BI77" i="3" s="1"/>
  <c r="J77" i="3"/>
  <c r="L77" i="3" s="1"/>
  <c r="BJ77" i="3" s="1"/>
  <c r="A77" i="3"/>
  <c r="P76" i="3"/>
  <c r="BN76" i="3" s="1"/>
  <c r="K76" i="3"/>
  <c r="J76" i="3"/>
  <c r="L76" i="3" s="1"/>
  <c r="N76" i="3" s="1"/>
  <c r="BI75" i="3"/>
  <c r="P75" i="3"/>
  <c r="BN75" i="3" s="1"/>
  <c r="K75" i="3"/>
  <c r="J75" i="3"/>
  <c r="BH75" i="3" s="1"/>
  <c r="A75" i="3"/>
  <c r="BN74" i="3"/>
  <c r="BH74" i="3"/>
  <c r="P74" i="3"/>
  <c r="L74" i="3"/>
  <c r="BJ74" i="3" s="1"/>
  <c r="K74" i="3"/>
  <c r="BI74" i="3" s="1"/>
  <c r="J74" i="3"/>
  <c r="P73" i="3"/>
  <c r="BN73" i="3" s="1"/>
  <c r="K73" i="3"/>
  <c r="J73" i="3"/>
  <c r="P72" i="3"/>
  <c r="BN72" i="3" s="1"/>
  <c r="K72" i="3"/>
  <c r="BI72" i="3" s="1"/>
  <c r="J72" i="3"/>
  <c r="BH72" i="3" s="1"/>
  <c r="A72" i="3"/>
  <c r="P71" i="3"/>
  <c r="BN71" i="3" s="1"/>
  <c r="K71" i="3"/>
  <c r="BI71" i="3" s="1"/>
  <c r="J71" i="3"/>
  <c r="BH71" i="3" s="1"/>
  <c r="P70" i="3"/>
  <c r="BN70" i="3" s="1"/>
  <c r="L70" i="3"/>
  <c r="K70" i="3"/>
  <c r="BI70" i="3" s="1"/>
  <c r="J70" i="3"/>
  <c r="BH70" i="3" s="1"/>
  <c r="BJ69" i="3"/>
  <c r="P69" i="3"/>
  <c r="BN69" i="3" s="1"/>
  <c r="K69" i="3"/>
  <c r="BI69" i="3" s="1"/>
  <c r="J69" i="3"/>
  <c r="L69" i="3" s="1"/>
  <c r="N69" i="3" s="1"/>
  <c r="BI68" i="3"/>
  <c r="BH68" i="3"/>
  <c r="P68" i="3"/>
  <c r="BN68" i="3" s="1"/>
  <c r="K68" i="3"/>
  <c r="A68" i="3" s="1"/>
  <c r="J68" i="3"/>
  <c r="L68" i="3" s="1"/>
  <c r="P67" i="3"/>
  <c r="BN67" i="3" s="1"/>
  <c r="K67" i="3"/>
  <c r="J67" i="3"/>
  <c r="BH67" i="3" s="1"/>
  <c r="P66" i="3"/>
  <c r="BN66" i="3" s="1"/>
  <c r="K66" i="3"/>
  <c r="J66" i="3"/>
  <c r="BH66" i="3" s="1"/>
  <c r="BJ65" i="3"/>
  <c r="BH65" i="3"/>
  <c r="P65" i="3"/>
  <c r="BN65" i="3" s="1"/>
  <c r="K65" i="3"/>
  <c r="BI65" i="3" s="1"/>
  <c r="J65" i="3"/>
  <c r="L65" i="3" s="1"/>
  <c r="N65" i="3" s="1"/>
  <c r="P64" i="3"/>
  <c r="BN64" i="3" s="1"/>
  <c r="K64" i="3"/>
  <c r="J64" i="3"/>
  <c r="L64" i="3" s="1"/>
  <c r="BN63" i="3"/>
  <c r="P63" i="3"/>
  <c r="K63" i="3"/>
  <c r="BI63" i="3" s="1"/>
  <c r="J63" i="3"/>
  <c r="BH63" i="3" s="1"/>
  <c r="A63" i="3"/>
  <c r="BH62" i="3"/>
  <c r="P62" i="3"/>
  <c r="BN62" i="3" s="1"/>
  <c r="L62" i="3"/>
  <c r="BJ62" i="3" s="1"/>
  <c r="K62" i="3"/>
  <c r="J62" i="3"/>
  <c r="BH61" i="3"/>
  <c r="P61" i="3"/>
  <c r="BN61" i="3" s="1"/>
  <c r="K61" i="3"/>
  <c r="BI61" i="3" s="1"/>
  <c r="J61" i="3"/>
  <c r="L61" i="3" s="1"/>
  <c r="N61" i="3" s="1"/>
  <c r="BI60" i="3"/>
  <c r="P60" i="3"/>
  <c r="BN60" i="3" s="1"/>
  <c r="K60" i="3"/>
  <c r="J60" i="3"/>
  <c r="L60" i="3" s="1"/>
  <c r="A60" i="3"/>
  <c r="P59" i="3"/>
  <c r="BN59" i="3" s="1"/>
  <c r="K59" i="3"/>
  <c r="BI59" i="3" s="1"/>
  <c r="J59" i="3"/>
  <c r="BH59" i="3" s="1"/>
  <c r="P58" i="3"/>
  <c r="BN58" i="3" s="1"/>
  <c r="L58" i="3"/>
  <c r="BJ58" i="3" s="1"/>
  <c r="K58" i="3"/>
  <c r="J58" i="3"/>
  <c r="BH58" i="3" s="1"/>
  <c r="P57" i="3"/>
  <c r="BN57" i="3" s="1"/>
  <c r="K57" i="3"/>
  <c r="BI57" i="3" s="1"/>
  <c r="J57" i="3"/>
  <c r="L57" i="3" s="1"/>
  <c r="N57" i="3" s="1"/>
  <c r="BI56" i="3"/>
  <c r="P56" i="3"/>
  <c r="BN56" i="3" s="1"/>
  <c r="K56" i="3"/>
  <c r="A56" i="3" s="1"/>
  <c r="J56" i="3"/>
  <c r="L56" i="3" s="1"/>
  <c r="P55" i="3"/>
  <c r="BN55" i="3" s="1"/>
  <c r="K55" i="3"/>
  <c r="J55" i="3"/>
  <c r="BH55" i="3" s="1"/>
  <c r="P54" i="3"/>
  <c r="BN54" i="3" s="1"/>
  <c r="K54" i="3"/>
  <c r="J54" i="3"/>
  <c r="BH54" i="3" s="1"/>
  <c r="BJ53" i="3"/>
  <c r="P53" i="3"/>
  <c r="BN53" i="3" s="1"/>
  <c r="K53" i="3"/>
  <c r="BI53" i="3" s="1"/>
  <c r="J53" i="3"/>
  <c r="L53" i="3" s="1"/>
  <c r="N53" i="3" s="1"/>
  <c r="P52" i="3"/>
  <c r="BN52" i="3" s="1"/>
  <c r="K52" i="3"/>
  <c r="J52" i="3"/>
  <c r="L52" i="3" s="1"/>
  <c r="BN51" i="3"/>
  <c r="P51" i="3"/>
  <c r="K51" i="3"/>
  <c r="BI51" i="3" s="1"/>
  <c r="J51" i="3"/>
  <c r="BH51" i="3" s="1"/>
  <c r="A51" i="3"/>
  <c r="BH50" i="3"/>
  <c r="P50" i="3"/>
  <c r="BN50" i="3" s="1"/>
  <c r="K50" i="3"/>
  <c r="J50" i="3"/>
  <c r="L50" i="3" s="1"/>
  <c r="BJ50" i="3" s="1"/>
  <c r="P49" i="3"/>
  <c r="BN49" i="3" s="1"/>
  <c r="K49" i="3"/>
  <c r="BI49" i="3" s="1"/>
  <c r="J49" i="3"/>
  <c r="BH48" i="3"/>
  <c r="P48" i="3"/>
  <c r="BN48" i="3" s="1"/>
  <c r="L48" i="3"/>
  <c r="N48" i="3" s="1"/>
  <c r="BL48" i="3" s="1"/>
  <c r="K48" i="3"/>
  <c r="BI48" i="3" s="1"/>
  <c r="J48" i="3"/>
  <c r="A48" i="3"/>
  <c r="BN47" i="3"/>
  <c r="P47" i="3"/>
  <c r="K47" i="3"/>
  <c r="BI47" i="3" s="1"/>
  <c r="J47" i="3"/>
  <c r="BH47" i="3" s="1"/>
  <c r="BH46" i="3"/>
  <c r="P46" i="3"/>
  <c r="BN46" i="3" s="1"/>
  <c r="L46" i="3"/>
  <c r="BJ46" i="3" s="1"/>
  <c r="K46" i="3"/>
  <c r="J46" i="3"/>
  <c r="P45" i="3"/>
  <c r="BN45" i="3" s="1"/>
  <c r="K45" i="3"/>
  <c r="BI45" i="3" s="1"/>
  <c r="J45" i="3"/>
  <c r="L45" i="3" s="1"/>
  <c r="BJ45" i="3" s="1"/>
  <c r="A45" i="3"/>
  <c r="P44" i="3"/>
  <c r="BN44" i="3" s="1"/>
  <c r="K44" i="3"/>
  <c r="BI44" i="3" s="1"/>
  <c r="J44" i="3"/>
  <c r="L44" i="3" s="1"/>
  <c r="BI43" i="3"/>
  <c r="P43" i="3"/>
  <c r="BN43" i="3" s="1"/>
  <c r="K43" i="3"/>
  <c r="J43" i="3"/>
  <c r="BH43" i="3" s="1"/>
  <c r="A43" i="3"/>
  <c r="P42" i="3"/>
  <c r="BN42" i="3" s="1"/>
  <c r="K42" i="3"/>
  <c r="J42" i="3"/>
  <c r="P41" i="3"/>
  <c r="BN41" i="3" s="1"/>
  <c r="K41" i="3"/>
  <c r="BI41" i="3" s="1"/>
  <c r="J41" i="3"/>
  <c r="L41" i="3" s="1"/>
  <c r="BJ41" i="3" s="1"/>
  <c r="BI40" i="3"/>
  <c r="P40" i="3"/>
  <c r="BN40" i="3" s="1"/>
  <c r="K40" i="3"/>
  <c r="J40" i="3"/>
  <c r="L40" i="3" s="1"/>
  <c r="N40" i="3" s="1"/>
  <c r="BL40" i="3" s="1"/>
  <c r="A40" i="3"/>
  <c r="P39" i="3"/>
  <c r="BN39" i="3" s="1"/>
  <c r="K39" i="3"/>
  <c r="J39" i="3"/>
  <c r="BH39" i="3" s="1"/>
  <c r="BH38" i="3"/>
  <c r="P38" i="3"/>
  <c r="BN38" i="3" s="1"/>
  <c r="K38" i="3"/>
  <c r="BI38" i="3" s="1"/>
  <c r="J38" i="3"/>
  <c r="L38" i="3" s="1"/>
  <c r="BN37" i="3"/>
  <c r="BI37" i="3"/>
  <c r="P37" i="3"/>
  <c r="K37" i="3"/>
  <c r="J37" i="3"/>
  <c r="L37" i="3" s="1"/>
  <c r="A37" i="3"/>
  <c r="P36" i="3"/>
  <c r="BN36" i="3" s="1"/>
  <c r="L36" i="3"/>
  <c r="N36" i="3" s="1"/>
  <c r="K36" i="3"/>
  <c r="BI36" i="3" s="1"/>
  <c r="J36" i="3"/>
  <c r="BH36" i="3" s="1"/>
  <c r="BN35" i="3"/>
  <c r="P35" i="3"/>
  <c r="K35" i="3"/>
  <c r="J35" i="3"/>
  <c r="L35" i="3" s="1"/>
  <c r="BI34" i="3"/>
  <c r="P34" i="3"/>
  <c r="BN34" i="3" s="1"/>
  <c r="K34" i="3"/>
  <c r="A34" i="3" s="1"/>
  <c r="J34" i="3"/>
  <c r="L34" i="3" s="1"/>
  <c r="BI33" i="3"/>
  <c r="P33" i="3"/>
  <c r="BN33" i="3" s="1"/>
  <c r="K33" i="3"/>
  <c r="J33" i="3"/>
  <c r="L33" i="3" s="1"/>
  <c r="A33" i="3"/>
  <c r="P32" i="3"/>
  <c r="BN32" i="3" s="1"/>
  <c r="L32" i="3"/>
  <c r="K32" i="3"/>
  <c r="BI32" i="3" s="1"/>
  <c r="J32" i="3"/>
  <c r="BH32" i="3" s="1"/>
  <c r="A32" i="3"/>
  <c r="BN31" i="3"/>
  <c r="P31" i="3"/>
  <c r="N31" i="3"/>
  <c r="K31" i="3"/>
  <c r="J31" i="3"/>
  <c r="L31" i="3" s="1"/>
  <c r="BJ31" i="3" s="1"/>
  <c r="BH30" i="3"/>
  <c r="P30" i="3"/>
  <c r="BN30" i="3" s="1"/>
  <c r="K30" i="3"/>
  <c r="BI30" i="3" s="1"/>
  <c r="J30" i="3"/>
  <c r="L30" i="3" s="1"/>
  <c r="A30" i="3"/>
  <c r="BN29" i="3"/>
  <c r="P29" i="3"/>
  <c r="K29" i="3"/>
  <c r="BI29" i="3" s="1"/>
  <c r="J29" i="3"/>
  <c r="BH28" i="3"/>
  <c r="P28" i="3"/>
  <c r="BN28" i="3" s="1"/>
  <c r="K28" i="3"/>
  <c r="J28" i="3"/>
  <c r="L28" i="3" s="1"/>
  <c r="BN27" i="3"/>
  <c r="P27" i="3"/>
  <c r="N27" i="3"/>
  <c r="K27" i="3"/>
  <c r="J27" i="3"/>
  <c r="L27" i="3" s="1"/>
  <c r="BJ27" i="3" s="1"/>
  <c r="BH26" i="3"/>
  <c r="P26" i="3"/>
  <c r="BN26" i="3" s="1"/>
  <c r="K26" i="3"/>
  <c r="BI26" i="3" s="1"/>
  <c r="J26" i="3"/>
  <c r="L26" i="3" s="1"/>
  <c r="A26" i="3"/>
  <c r="BN25" i="3"/>
  <c r="P25" i="3"/>
  <c r="K25" i="3"/>
  <c r="BI25" i="3" s="1"/>
  <c r="J25" i="3"/>
  <c r="BI24" i="3"/>
  <c r="BH24" i="3"/>
  <c r="P24" i="3"/>
  <c r="BN24" i="3" s="1"/>
  <c r="K24" i="3"/>
  <c r="A24" i="3" s="1"/>
  <c r="J24" i="3"/>
  <c r="L24" i="3" s="1"/>
  <c r="BH23" i="3"/>
  <c r="P23" i="3"/>
  <c r="BN23" i="3" s="1"/>
  <c r="K23" i="3"/>
  <c r="J23" i="3"/>
  <c r="L23" i="3" s="1"/>
  <c r="BJ23" i="3" s="1"/>
  <c r="BI22" i="3"/>
  <c r="P22" i="3"/>
  <c r="BN22" i="3" s="1"/>
  <c r="K22" i="3"/>
  <c r="J22" i="3"/>
  <c r="L22" i="3" s="1"/>
  <c r="N22" i="3" s="1"/>
  <c r="A22" i="3"/>
  <c r="P21" i="3"/>
  <c r="BN21" i="3" s="1"/>
  <c r="K21" i="3"/>
  <c r="BI21" i="3" s="1"/>
  <c r="J21" i="3"/>
  <c r="BN20" i="3"/>
  <c r="BH20" i="3"/>
  <c r="P20" i="3"/>
  <c r="L20" i="3"/>
  <c r="BJ20" i="3" s="1"/>
  <c r="K20" i="3"/>
  <c r="J20" i="3"/>
  <c r="P19" i="3"/>
  <c r="BN19" i="3" s="1"/>
  <c r="K19" i="3"/>
  <c r="J19" i="3"/>
  <c r="P18" i="3"/>
  <c r="BN18" i="3" s="1"/>
  <c r="K18" i="3"/>
  <c r="BI18" i="3" s="1"/>
  <c r="J18" i="3"/>
  <c r="L18" i="3" s="1"/>
  <c r="BI17" i="3"/>
  <c r="P17" i="3"/>
  <c r="BN17" i="3" s="1"/>
  <c r="K17" i="3"/>
  <c r="J17" i="3"/>
  <c r="A17" i="3"/>
  <c r="P16" i="3"/>
  <c r="BN16" i="3" s="1"/>
  <c r="N16" i="3"/>
  <c r="O16" i="3" s="1"/>
  <c r="BM16" i="3" s="1"/>
  <c r="L16" i="3"/>
  <c r="BJ16" i="3" s="1"/>
  <c r="K16" i="3"/>
  <c r="J16" i="3"/>
  <c r="BH16" i="3" s="1"/>
  <c r="A16" i="3"/>
  <c r="P15" i="3"/>
  <c r="BN15" i="3" s="1"/>
  <c r="L15" i="3"/>
  <c r="K15" i="3"/>
  <c r="J15" i="3"/>
  <c r="BH15" i="3" s="1"/>
  <c r="P14" i="3"/>
  <c r="BN14" i="3" s="1"/>
  <c r="K14" i="3"/>
  <c r="J14" i="3"/>
  <c r="P13" i="3"/>
  <c r="BN13" i="3" s="1"/>
  <c r="K13" i="3"/>
  <c r="J13" i="3"/>
  <c r="BH13" i="3" s="1"/>
  <c r="BN12" i="3"/>
  <c r="BI12" i="3"/>
  <c r="P12" i="3"/>
  <c r="K12" i="3"/>
  <c r="J12" i="3"/>
  <c r="BH12" i="3" s="1"/>
  <c r="A12" i="3"/>
  <c r="BH11" i="3"/>
  <c r="P11" i="3"/>
  <c r="BN11" i="3" s="1"/>
  <c r="K11" i="3"/>
  <c r="A11" i="3" s="1"/>
  <c r="J11" i="3"/>
  <c r="L11" i="3" s="1"/>
  <c r="P10" i="3"/>
  <c r="BN10" i="3" s="1"/>
  <c r="K10" i="3"/>
  <c r="J10" i="3"/>
  <c r="L10" i="3" s="1"/>
  <c r="DP9" i="3"/>
  <c r="P9" i="3"/>
  <c r="BN9" i="3" s="1"/>
  <c r="N9" i="3"/>
  <c r="L9" i="3"/>
  <c r="BJ9" i="3" s="1"/>
  <c r="K9" i="3"/>
  <c r="BI9" i="3" s="1"/>
  <c r="J9" i="3"/>
  <c r="BH9" i="3" s="1"/>
  <c r="A9" i="3"/>
  <c r="BJ8" i="3"/>
  <c r="P8" i="3"/>
  <c r="BN8" i="3" s="1"/>
  <c r="K8" i="3"/>
  <c r="J8" i="3"/>
  <c r="L8" i="3" s="1"/>
  <c r="N8" i="3" s="1"/>
  <c r="P7" i="3"/>
  <c r="BN7" i="3" s="1"/>
  <c r="K7" i="3"/>
  <c r="J7" i="3"/>
  <c r="P6" i="3"/>
  <c r="BN6" i="3" s="1"/>
  <c r="K6" i="3"/>
  <c r="J6" i="3"/>
  <c r="P5" i="3"/>
  <c r="BN5" i="3" s="1"/>
  <c r="K5" i="3"/>
  <c r="A5" i="3" s="1"/>
  <c r="J5" i="3"/>
  <c r="CM4" i="3"/>
  <c r="BN4" i="3"/>
  <c r="P4" i="3"/>
  <c r="K4" i="3"/>
  <c r="BI4" i="3" s="1"/>
  <c r="J4" i="3"/>
  <c r="A4" i="3"/>
  <c r="P3" i="3"/>
  <c r="BN3" i="3" s="1"/>
  <c r="L3" i="3"/>
  <c r="K3" i="3"/>
  <c r="J3" i="3"/>
  <c r="BH3" i="3" s="1"/>
  <c r="DS2" i="3"/>
  <c r="P2" i="3"/>
  <c r="BN2" i="3" s="1"/>
  <c r="K2" i="3"/>
  <c r="BI2" i="3" s="1"/>
  <c r="J2" i="3"/>
  <c r="L2" i="3" s="1"/>
  <c r="CG1" i="3"/>
  <c r="CE1" i="3"/>
  <c r="BN1" i="3"/>
  <c r="BM1" i="3"/>
  <c r="BL1" i="3"/>
  <c r="BK1" i="3"/>
  <c r="CH1" i="3" s="1"/>
  <c r="BJ1" i="3"/>
  <c r="CF1" i="3" s="1"/>
  <c r="BI1" i="3"/>
  <c r="BH1" i="3"/>
  <c r="BG1" i="3"/>
  <c r="BF1" i="3"/>
  <c r="BE1" i="3"/>
  <c r="BD1" i="3"/>
  <c r="CD1" i="3" s="1"/>
  <c r="BC1" i="3"/>
  <c r="CC1" i="3" s="1"/>
  <c r="BB1" i="3"/>
  <c r="CB1" i="3" s="1"/>
  <c r="F388" i="2"/>
  <c r="F384" i="2"/>
  <c r="F383" i="2"/>
  <c r="D383" i="2"/>
  <c r="D382" i="2"/>
  <c r="F381" i="2"/>
  <c r="D381" i="2"/>
  <c r="F380" i="2"/>
  <c r="E380" i="2"/>
  <c r="D379" i="2"/>
  <c r="F378" i="2"/>
  <c r="D378" i="2"/>
  <c r="F377" i="2"/>
  <c r="D377" i="2"/>
  <c r="F376" i="2"/>
  <c r="F375" i="2"/>
  <c r="D373" i="2"/>
  <c r="D372" i="2"/>
  <c r="D371" i="2"/>
  <c r="D370" i="2"/>
  <c r="F369" i="2"/>
  <c r="D369" i="2"/>
  <c r="D368" i="2"/>
  <c r="D367" i="2"/>
  <c r="D366" i="2"/>
  <c r="F365" i="2"/>
  <c r="D365" i="2"/>
  <c r="D364" i="2"/>
  <c r="E363" i="2"/>
  <c r="E362" i="2"/>
  <c r="E361" i="2"/>
  <c r="F359" i="2"/>
  <c r="E358" i="2"/>
  <c r="F357" i="2"/>
  <c r="E357" i="2"/>
  <c r="E356" i="2"/>
  <c r="G352" i="2"/>
  <c r="E350" i="2"/>
  <c r="F349" i="2"/>
  <c r="E349" i="2"/>
  <c r="E348" i="2"/>
  <c r="E347" i="2"/>
  <c r="E344" i="2"/>
  <c r="F343" i="2"/>
  <c r="E343" i="2"/>
  <c r="E342" i="2"/>
  <c r="E341" i="2"/>
  <c r="E340" i="2"/>
  <c r="A324" i="2"/>
  <c r="A296" i="2"/>
  <c r="A289" i="2"/>
  <c r="E280" i="2"/>
  <c r="C278" i="2"/>
  <c r="B277" i="2"/>
  <c r="A276" i="2"/>
  <c r="M1" i="2"/>
  <c r="L1" i="2"/>
  <c r="G1" i="2"/>
  <c r="F1" i="2"/>
  <c r="E1" i="2"/>
  <c r="D1" i="2"/>
  <c r="C1" i="2"/>
  <c r="B1" i="2"/>
  <c r="A1" i="2"/>
  <c r="N389" i="1"/>
  <c r="K389" i="1"/>
  <c r="I236" i="3" s="1"/>
  <c r="BG236" i="3" s="1"/>
  <c r="A388" i="1"/>
  <c r="D235" i="3" s="1"/>
  <c r="BB235" i="3" s="1"/>
  <c r="A387" i="1"/>
  <c r="D234" i="3" s="1"/>
  <c r="BB234" i="3" s="1"/>
  <c r="A386" i="1"/>
  <c r="D233" i="3" s="1"/>
  <c r="BB233" i="3" s="1"/>
  <c r="A385" i="1"/>
  <c r="D232" i="3" s="1"/>
  <c r="BB232" i="3" s="1"/>
  <c r="A384" i="1"/>
  <c r="D231" i="3" s="1"/>
  <c r="BB231" i="3" s="1"/>
  <c r="A383" i="1"/>
  <c r="D230" i="3" s="1"/>
  <c r="BB230" i="3" s="1"/>
  <c r="A382" i="1"/>
  <c r="D229" i="3" s="1"/>
  <c r="BB229" i="3" s="1"/>
  <c r="A381" i="1"/>
  <c r="D228" i="3" s="1"/>
  <c r="BB228" i="3" s="1"/>
  <c r="A380" i="1"/>
  <c r="D227" i="3" s="1"/>
  <c r="BB227" i="3" s="1"/>
  <c r="A379" i="1"/>
  <c r="D226" i="3" s="1"/>
  <c r="BB226" i="3" s="1"/>
  <c r="A378" i="1"/>
  <c r="D225" i="3" s="1"/>
  <c r="BB225" i="3" s="1"/>
  <c r="A377" i="1"/>
  <c r="D224" i="3" s="1"/>
  <c r="BB224" i="3" s="1"/>
  <c r="A376" i="1"/>
  <c r="D223" i="3" s="1"/>
  <c r="BB223" i="3" s="1"/>
  <c r="A375" i="1"/>
  <c r="D222" i="3" s="1"/>
  <c r="BB222" i="3" s="1"/>
  <c r="A374" i="1"/>
  <c r="D221" i="3" s="1"/>
  <c r="BB221" i="3" s="1"/>
  <c r="A373" i="1"/>
  <c r="D220" i="3" s="1"/>
  <c r="BB220" i="3" s="1"/>
  <c r="A372" i="1"/>
  <c r="D219" i="3" s="1"/>
  <c r="BB219" i="3" s="1"/>
  <c r="A371" i="1"/>
  <c r="D218" i="3" s="1"/>
  <c r="BB218" i="3" s="1"/>
  <c r="A370" i="1"/>
  <c r="D217" i="3" s="1"/>
  <c r="BB217" i="3" s="1"/>
  <c r="A369" i="1"/>
  <c r="D216" i="3" s="1"/>
  <c r="BB216" i="3" s="1"/>
  <c r="A368" i="1"/>
  <c r="D215" i="3" s="1"/>
  <c r="BB215" i="3" s="1"/>
  <c r="A367" i="1"/>
  <c r="D214" i="3" s="1"/>
  <c r="BB214" i="3" s="1"/>
  <c r="A366" i="1"/>
  <c r="D213" i="3" s="1"/>
  <c r="BB213" i="3" s="1"/>
  <c r="A365" i="1"/>
  <c r="D212" i="3" s="1"/>
  <c r="BB212" i="3" s="1"/>
  <c r="A364" i="1"/>
  <c r="D211" i="3" s="1"/>
  <c r="BB211" i="3" s="1"/>
  <c r="A363" i="1"/>
  <c r="D210" i="3" s="1"/>
  <c r="BB210" i="3" s="1"/>
  <c r="A362" i="1"/>
  <c r="D209" i="3" s="1"/>
  <c r="BB209" i="3" s="1"/>
  <c r="A361" i="1"/>
  <c r="D208" i="3" s="1"/>
  <c r="BB208" i="3" s="1"/>
  <c r="A360" i="1"/>
  <c r="D207" i="3" s="1"/>
  <c r="BB207" i="3" s="1"/>
  <c r="A359" i="1"/>
  <c r="D206" i="3" s="1"/>
  <c r="BB206" i="3" s="1"/>
  <c r="A358" i="1"/>
  <c r="D205" i="3" s="1"/>
  <c r="BB205" i="3" s="1"/>
  <c r="A357" i="1"/>
  <c r="D204" i="3" s="1"/>
  <c r="BB204" i="3" s="1"/>
  <c r="A356" i="1"/>
  <c r="D203" i="3" s="1"/>
  <c r="BB203" i="3" s="1"/>
  <c r="A355" i="1"/>
  <c r="D202" i="3" s="1"/>
  <c r="BB202" i="3" s="1"/>
  <c r="A354" i="1"/>
  <c r="D201" i="3" s="1"/>
  <c r="BB201" i="3" s="1"/>
  <c r="A353" i="1"/>
  <c r="D200" i="3" s="1"/>
  <c r="BB200" i="3" s="1"/>
  <c r="A352" i="1"/>
  <c r="D199" i="3" s="1"/>
  <c r="BB199" i="3" s="1"/>
  <c r="A351" i="1"/>
  <c r="D198" i="3" s="1"/>
  <c r="BB198" i="3" s="1"/>
  <c r="A350" i="1"/>
  <c r="D197" i="3" s="1"/>
  <c r="BB197" i="3" s="1"/>
  <c r="A349" i="1"/>
  <c r="D196" i="3" s="1"/>
  <c r="BB196" i="3" s="1"/>
  <c r="A348" i="1"/>
  <c r="D195" i="3" s="1"/>
  <c r="BB195" i="3" s="1"/>
  <c r="A347" i="1"/>
  <c r="D194" i="3" s="1"/>
  <c r="BB194" i="3" s="1"/>
  <c r="A346" i="1"/>
  <c r="D193" i="3" s="1"/>
  <c r="BB193" i="3" s="1"/>
  <c r="A345" i="1"/>
  <c r="D192" i="3" s="1"/>
  <c r="BB192" i="3" s="1"/>
  <c r="A344" i="1"/>
  <c r="D191" i="3" s="1"/>
  <c r="BB191" i="3" s="1"/>
  <c r="A343" i="1"/>
  <c r="D190" i="3" s="1"/>
  <c r="BB190" i="3" s="1"/>
  <c r="A342" i="1"/>
  <c r="D189" i="3" s="1"/>
  <c r="BB189" i="3" s="1"/>
  <c r="A341" i="1"/>
  <c r="D188" i="3" s="1"/>
  <c r="BB188" i="3" s="1"/>
  <c r="A340" i="1"/>
  <c r="D187" i="3" s="1"/>
  <c r="BB187" i="3" s="1"/>
  <c r="A339" i="1"/>
  <c r="D186" i="3" s="1"/>
  <c r="BB186" i="3" s="1"/>
  <c r="A338" i="1"/>
  <c r="D185" i="3" s="1"/>
  <c r="BB185" i="3" s="1"/>
  <c r="A337" i="1"/>
  <c r="D184" i="3" s="1"/>
  <c r="BB184" i="3" s="1"/>
  <c r="A336" i="1"/>
  <c r="D183" i="3" s="1"/>
  <c r="BB183" i="3" s="1"/>
  <c r="A335" i="1"/>
  <c r="D182" i="3" s="1"/>
  <c r="BB182" i="3" s="1"/>
  <c r="A334" i="1"/>
  <c r="D181" i="3" s="1"/>
  <c r="BB181" i="3" s="1"/>
  <c r="A333" i="1"/>
  <c r="D180" i="3" s="1"/>
  <c r="BB180" i="3" s="1"/>
  <c r="A332" i="1"/>
  <c r="D179" i="3" s="1"/>
  <c r="BB179" i="3" s="1"/>
  <c r="A331" i="1"/>
  <c r="D178" i="3" s="1"/>
  <c r="BB178" i="3" s="1"/>
  <c r="A330" i="1"/>
  <c r="D177" i="3" s="1"/>
  <c r="BB177" i="3" s="1"/>
  <c r="A329" i="1"/>
  <c r="D176" i="3" s="1"/>
  <c r="BB176" i="3" s="1"/>
  <c r="A328" i="1"/>
  <c r="D175" i="3" s="1"/>
  <c r="BB175" i="3" s="1"/>
  <c r="A327" i="1"/>
  <c r="D174" i="3" s="1"/>
  <c r="BB174" i="3" s="1"/>
  <c r="A326" i="1"/>
  <c r="D173" i="3" s="1"/>
  <c r="BB173" i="3" s="1"/>
  <c r="A325" i="1"/>
  <c r="D172" i="3" s="1"/>
  <c r="BB172" i="3" s="1"/>
  <c r="A324" i="1"/>
  <c r="D171" i="3" s="1"/>
  <c r="BB171" i="3" s="1"/>
  <c r="A323" i="1"/>
  <c r="D170" i="3" s="1"/>
  <c r="BB170" i="3" s="1"/>
  <c r="A322" i="1"/>
  <c r="D169" i="3" s="1"/>
  <c r="BB169" i="3" s="1"/>
  <c r="A321" i="1"/>
  <c r="D168" i="3" s="1"/>
  <c r="BB168" i="3" s="1"/>
  <c r="A320" i="1"/>
  <c r="D167" i="3" s="1"/>
  <c r="BB167" i="3" s="1"/>
  <c r="A319" i="1"/>
  <c r="D166" i="3" s="1"/>
  <c r="BB166" i="3" s="1"/>
  <c r="A318" i="1"/>
  <c r="D165" i="3" s="1"/>
  <c r="BB165" i="3" s="1"/>
  <c r="A317" i="1"/>
  <c r="D164" i="3" s="1"/>
  <c r="BB164" i="3" s="1"/>
  <c r="A316" i="1"/>
  <c r="D163" i="3" s="1"/>
  <c r="BB163" i="3" s="1"/>
  <c r="A315" i="1"/>
  <c r="D162" i="3" s="1"/>
  <c r="BB162" i="3" s="1"/>
  <c r="A314" i="1"/>
  <c r="D161" i="3" s="1"/>
  <c r="BB161" i="3" s="1"/>
  <c r="A313" i="1"/>
  <c r="D160" i="3" s="1"/>
  <c r="BB160" i="3" s="1"/>
  <c r="A312" i="1"/>
  <c r="D159" i="3" s="1"/>
  <c r="BB159" i="3" s="1"/>
  <c r="A311" i="1"/>
  <c r="D158" i="3" s="1"/>
  <c r="BB158" i="3" s="1"/>
  <c r="A310" i="1"/>
  <c r="D157" i="3" s="1"/>
  <c r="BB157" i="3" s="1"/>
  <c r="A309" i="1"/>
  <c r="D156" i="3" s="1"/>
  <c r="BB156" i="3" s="1"/>
  <c r="A308" i="1"/>
  <c r="D155" i="3" s="1"/>
  <c r="BB155" i="3" s="1"/>
  <c r="A307" i="1"/>
  <c r="D154" i="3" s="1"/>
  <c r="BB154" i="3" s="1"/>
  <c r="A306" i="1"/>
  <c r="D153" i="3" s="1"/>
  <c r="BB153" i="3" s="1"/>
  <c r="A305" i="1"/>
  <c r="D152" i="3" s="1"/>
  <c r="BB152" i="3" s="1"/>
  <c r="A304" i="1"/>
  <c r="D151" i="3" s="1"/>
  <c r="BB151" i="3" s="1"/>
  <c r="A303" i="1"/>
  <c r="D150" i="3" s="1"/>
  <c r="BB150" i="3" s="1"/>
  <c r="A302" i="1"/>
  <c r="D149" i="3" s="1"/>
  <c r="BB149" i="3" s="1"/>
  <c r="A301" i="1"/>
  <c r="D148" i="3" s="1"/>
  <c r="BB148" i="3" s="1"/>
  <c r="A300" i="1"/>
  <c r="D147" i="3" s="1"/>
  <c r="BB147" i="3" s="1"/>
  <c r="A299" i="1"/>
  <c r="D146" i="3" s="1"/>
  <c r="BB146" i="3" s="1"/>
  <c r="A298" i="1"/>
  <c r="D145" i="3" s="1"/>
  <c r="BB145" i="3" s="1"/>
  <c r="A297" i="1"/>
  <c r="D144" i="3" s="1"/>
  <c r="BB144" i="3" s="1"/>
  <c r="A296" i="1"/>
  <c r="D143" i="3" s="1"/>
  <c r="BB143" i="3" s="1"/>
  <c r="A295" i="1"/>
  <c r="D142" i="3" s="1"/>
  <c r="BB142" i="3" s="1"/>
  <c r="A294" i="1"/>
  <c r="D141" i="3" s="1"/>
  <c r="BB141" i="3" s="1"/>
  <c r="A293" i="1"/>
  <c r="D140" i="3" s="1"/>
  <c r="BB140" i="3" s="1"/>
  <c r="A292" i="1"/>
  <c r="D139" i="3" s="1"/>
  <c r="BB139" i="3" s="1"/>
  <c r="A291" i="1"/>
  <c r="D138" i="3" s="1"/>
  <c r="BB138" i="3" s="1"/>
  <c r="A290" i="1"/>
  <c r="D137" i="3" s="1"/>
  <c r="BB137" i="3" s="1"/>
  <c r="A289" i="1"/>
  <c r="D136" i="3" s="1"/>
  <c r="BB136" i="3" s="1"/>
  <c r="A288" i="1"/>
  <c r="D135" i="3" s="1"/>
  <c r="BB135" i="3" s="1"/>
  <c r="A287" i="1"/>
  <c r="D134" i="3" s="1"/>
  <c r="BB134" i="3" s="1"/>
  <c r="A286" i="1"/>
  <c r="D133" i="3" s="1"/>
  <c r="BB133" i="3" s="1"/>
  <c r="A285" i="1"/>
  <c r="D132" i="3" s="1"/>
  <c r="BB132" i="3" s="1"/>
  <c r="A284" i="1"/>
  <c r="D131" i="3" s="1"/>
  <c r="BB131" i="3" s="1"/>
  <c r="A283" i="1"/>
  <c r="D130" i="3" s="1"/>
  <c r="BB130" i="3" s="1"/>
  <c r="A282" i="1"/>
  <c r="D129" i="3" s="1"/>
  <c r="BB129" i="3" s="1"/>
  <c r="A281" i="1"/>
  <c r="D128" i="3" s="1"/>
  <c r="BB128" i="3" s="1"/>
  <c r="A280" i="1"/>
  <c r="D127" i="3" s="1"/>
  <c r="BB127" i="3" s="1"/>
  <c r="A279" i="1"/>
  <c r="D126" i="3" s="1"/>
  <c r="BB126" i="3" s="1"/>
  <c r="A278" i="1"/>
  <c r="D125" i="3" s="1"/>
  <c r="BB125" i="3" s="1"/>
  <c r="A277" i="1"/>
  <c r="D124" i="3" s="1"/>
  <c r="BB124" i="3" s="1"/>
  <c r="A276" i="1"/>
  <c r="D123" i="3" s="1"/>
  <c r="BB123" i="3" s="1"/>
  <c r="A275" i="1"/>
  <c r="D122" i="3" s="1"/>
  <c r="BB122" i="3" s="1"/>
  <c r="A274" i="1"/>
  <c r="D121" i="3" s="1"/>
  <c r="BB121" i="3" s="1"/>
  <c r="A273" i="1"/>
  <c r="D120" i="3" s="1"/>
  <c r="BB120" i="3" s="1"/>
  <c r="A272" i="1"/>
  <c r="D119" i="3" s="1"/>
  <c r="BB119" i="3" s="1"/>
  <c r="A271" i="1"/>
  <c r="D118" i="3" s="1"/>
  <c r="BB118" i="3" s="1"/>
  <c r="A270" i="1"/>
  <c r="D117" i="3" s="1"/>
  <c r="BB117" i="3" s="1"/>
  <c r="A269" i="1"/>
  <c r="D116" i="3" s="1"/>
  <c r="BB116" i="3" s="1"/>
  <c r="A268" i="1"/>
  <c r="D115" i="3" s="1"/>
  <c r="BB115" i="3" s="1"/>
  <c r="A267" i="1"/>
  <c r="D114" i="3" s="1"/>
  <c r="BB114" i="3" s="1"/>
  <c r="A266" i="1"/>
  <c r="D113" i="3" s="1"/>
  <c r="BB113" i="3" s="1"/>
  <c r="A265" i="1"/>
  <c r="D112" i="3" s="1"/>
  <c r="BB112" i="3" s="1"/>
  <c r="A264" i="1"/>
  <c r="D111" i="3" s="1"/>
  <c r="BB111" i="3" s="1"/>
  <c r="A263" i="1"/>
  <c r="D110" i="3" s="1"/>
  <c r="BB110" i="3" s="1"/>
  <c r="A262" i="1"/>
  <c r="D109" i="3" s="1"/>
  <c r="BB109" i="3" s="1"/>
  <c r="A261" i="1"/>
  <c r="D108" i="3" s="1"/>
  <c r="BB108" i="3" s="1"/>
  <c r="A260" i="1"/>
  <c r="D107" i="3" s="1"/>
  <c r="BB107" i="3" s="1"/>
  <c r="A259" i="1"/>
  <c r="D106" i="3" s="1"/>
  <c r="BB106" i="3" s="1"/>
  <c r="A258" i="1"/>
  <c r="D105" i="3" s="1"/>
  <c r="BB105" i="3" s="1"/>
  <c r="A257" i="1"/>
  <c r="D104" i="3" s="1"/>
  <c r="BB104" i="3" s="1"/>
  <c r="A256" i="1"/>
  <c r="D103" i="3" s="1"/>
  <c r="BB103" i="3" s="1"/>
  <c r="A255" i="1"/>
  <c r="D102" i="3" s="1"/>
  <c r="BB102" i="3" s="1"/>
  <c r="A254" i="1"/>
  <c r="D101" i="3" s="1"/>
  <c r="BB101" i="3" s="1"/>
  <c r="A253" i="1"/>
  <c r="D100" i="3" s="1"/>
  <c r="BB100" i="3" s="1"/>
  <c r="A252" i="1"/>
  <c r="D99" i="3" s="1"/>
  <c r="BB99" i="3" s="1"/>
  <c r="A251" i="1"/>
  <c r="D98" i="3" s="1"/>
  <c r="BB98" i="3" s="1"/>
  <c r="A250" i="1"/>
  <c r="D97" i="3" s="1"/>
  <c r="BB97" i="3" s="1"/>
  <c r="A249" i="1"/>
  <c r="D96" i="3" s="1"/>
  <c r="BB96" i="3" s="1"/>
  <c r="A248" i="1"/>
  <c r="D95" i="3" s="1"/>
  <c r="BB95" i="3" s="1"/>
  <c r="A247" i="1"/>
  <c r="D94" i="3" s="1"/>
  <c r="BB94" i="3" s="1"/>
  <c r="A246" i="1"/>
  <c r="D93" i="3" s="1"/>
  <c r="BB93" i="3" s="1"/>
  <c r="A245" i="1"/>
  <c r="D92" i="3" s="1"/>
  <c r="BB92" i="3" s="1"/>
  <c r="A244" i="1"/>
  <c r="D91" i="3" s="1"/>
  <c r="BB91" i="3" s="1"/>
  <c r="A243" i="1"/>
  <c r="D90" i="3" s="1"/>
  <c r="BB90" i="3" s="1"/>
  <c r="B242" i="1"/>
  <c r="E90" i="3" s="1"/>
  <c r="BC90" i="3" s="1"/>
  <c r="A242" i="1"/>
  <c r="D89" i="3" s="1"/>
  <c r="BB89" i="3" s="1"/>
  <c r="A241" i="1"/>
  <c r="D88" i="3" s="1"/>
  <c r="BB88" i="3" s="1"/>
  <c r="A240" i="1"/>
  <c r="D87" i="3" s="1"/>
  <c r="BB87" i="3" s="1"/>
  <c r="A239" i="1"/>
  <c r="D86" i="3" s="1"/>
  <c r="BB86" i="3" s="1"/>
  <c r="A238" i="1"/>
  <c r="D85" i="3" s="1"/>
  <c r="BB85" i="3" s="1"/>
  <c r="A237" i="1"/>
  <c r="D84" i="3" s="1"/>
  <c r="BB84" i="3" s="1"/>
  <c r="A236" i="1"/>
  <c r="D83" i="3" s="1"/>
  <c r="BB83" i="3" s="1"/>
  <c r="A235" i="1"/>
  <c r="D82" i="3" s="1"/>
  <c r="BB82" i="3" s="1"/>
  <c r="A234" i="1"/>
  <c r="D81" i="3" s="1"/>
  <c r="BB81" i="3" s="1"/>
  <c r="A233" i="1"/>
  <c r="D80" i="3" s="1"/>
  <c r="BB80" i="3" s="1"/>
  <c r="A232" i="1"/>
  <c r="D79" i="3" s="1"/>
  <c r="BB79" i="3" s="1"/>
  <c r="A231" i="1"/>
  <c r="D78" i="3" s="1"/>
  <c r="BB78" i="3" s="1"/>
  <c r="A230" i="1"/>
  <c r="D77" i="3" s="1"/>
  <c r="BB77" i="3" s="1"/>
  <c r="B229" i="1"/>
  <c r="E77" i="3" s="1"/>
  <c r="BC77" i="3" s="1"/>
  <c r="A229" i="1"/>
  <c r="D76" i="3" s="1"/>
  <c r="BB76" i="3" s="1"/>
  <c r="A228" i="1"/>
  <c r="D75" i="3" s="1"/>
  <c r="BB75" i="3" s="1"/>
  <c r="A227" i="1"/>
  <c r="D74" i="3" s="1"/>
  <c r="BB74" i="3" s="1"/>
  <c r="A226" i="1"/>
  <c r="D73" i="3" s="1"/>
  <c r="BB73" i="3" s="1"/>
  <c r="A225" i="1"/>
  <c r="D72" i="3" s="1"/>
  <c r="BB72" i="3" s="1"/>
  <c r="A224" i="1"/>
  <c r="D71" i="3" s="1"/>
  <c r="BB71" i="3" s="1"/>
  <c r="A223" i="1"/>
  <c r="D70" i="3" s="1"/>
  <c r="BB70" i="3" s="1"/>
  <c r="A222" i="1"/>
  <c r="D69" i="3" s="1"/>
  <c r="BB69" i="3" s="1"/>
  <c r="B221" i="1"/>
  <c r="E69" i="3" s="1"/>
  <c r="BC69" i="3" s="1"/>
  <c r="A221" i="1"/>
  <c r="D68" i="3" s="1"/>
  <c r="BB68" i="3" s="1"/>
  <c r="A220" i="1"/>
  <c r="D67" i="3" s="1"/>
  <c r="BB67" i="3" s="1"/>
  <c r="A219" i="1"/>
  <c r="D66" i="3" s="1"/>
  <c r="BB66" i="3" s="1"/>
  <c r="A218" i="1"/>
  <c r="D65" i="3" s="1"/>
  <c r="BB65" i="3" s="1"/>
  <c r="A217" i="1"/>
  <c r="D64" i="3" s="1"/>
  <c r="BB64" i="3" s="1"/>
  <c r="A216" i="1"/>
  <c r="D63" i="3" s="1"/>
  <c r="BB63" i="3" s="1"/>
  <c r="A215" i="1"/>
  <c r="D62" i="3" s="1"/>
  <c r="BB62" i="3" s="1"/>
  <c r="A214" i="1"/>
  <c r="D61" i="3" s="1"/>
  <c r="BB61" i="3" s="1"/>
  <c r="B213" i="1"/>
  <c r="E61" i="3" s="1"/>
  <c r="BC61" i="3" s="1"/>
  <c r="A213" i="1"/>
  <c r="D60" i="3" s="1"/>
  <c r="BB60" i="3" s="1"/>
  <c r="A212" i="1"/>
  <c r="D59" i="3" s="1"/>
  <c r="BB59" i="3" s="1"/>
  <c r="A211" i="1"/>
  <c r="D58" i="3" s="1"/>
  <c r="BB58" i="3" s="1"/>
  <c r="A210" i="1"/>
  <c r="D57" i="3" s="1"/>
  <c r="BB57" i="3" s="1"/>
  <c r="A209" i="1"/>
  <c r="D56" i="3" s="1"/>
  <c r="BB56" i="3" s="1"/>
  <c r="A208" i="1"/>
  <c r="D55" i="3" s="1"/>
  <c r="BB55" i="3" s="1"/>
  <c r="A207" i="1"/>
  <c r="D54" i="3" s="1"/>
  <c r="BB54" i="3" s="1"/>
  <c r="A206" i="1"/>
  <c r="D53" i="3" s="1"/>
  <c r="BB53" i="3" s="1"/>
  <c r="B205" i="1"/>
  <c r="E53" i="3" s="1"/>
  <c r="BC53" i="3" s="1"/>
  <c r="A205" i="1"/>
  <c r="D52" i="3" s="1"/>
  <c r="BB52" i="3" s="1"/>
  <c r="A204" i="1"/>
  <c r="D51" i="3" s="1"/>
  <c r="BB51" i="3" s="1"/>
  <c r="A203" i="1"/>
  <c r="D50" i="3" s="1"/>
  <c r="BB50" i="3" s="1"/>
  <c r="A202" i="1"/>
  <c r="D49" i="3" s="1"/>
  <c r="BB49" i="3" s="1"/>
  <c r="A201" i="1"/>
  <c r="D48" i="3" s="1"/>
  <c r="BB48" i="3" s="1"/>
  <c r="A200" i="1"/>
  <c r="D47" i="3" s="1"/>
  <c r="BB47" i="3" s="1"/>
  <c r="A199" i="1"/>
  <c r="D46" i="3" s="1"/>
  <c r="BB46" i="3" s="1"/>
  <c r="A198" i="1"/>
  <c r="D45" i="3" s="1"/>
  <c r="BB45" i="3" s="1"/>
  <c r="B197" i="1"/>
  <c r="E45" i="3" s="1"/>
  <c r="BC45" i="3" s="1"/>
  <c r="A197" i="1"/>
  <c r="D44" i="3" s="1"/>
  <c r="BB44" i="3" s="1"/>
  <c r="A196" i="1"/>
  <c r="D43" i="3" s="1"/>
  <c r="BB43" i="3" s="1"/>
  <c r="A195" i="1"/>
  <c r="D42" i="3" s="1"/>
  <c r="BB42" i="3" s="1"/>
  <c r="A194" i="1"/>
  <c r="D41" i="3" s="1"/>
  <c r="BB41" i="3" s="1"/>
  <c r="A193" i="1"/>
  <c r="D40" i="3" s="1"/>
  <c r="BB40" i="3" s="1"/>
  <c r="A192" i="1"/>
  <c r="D39" i="3" s="1"/>
  <c r="BB39" i="3" s="1"/>
  <c r="A191" i="1"/>
  <c r="D38" i="3" s="1"/>
  <c r="BB38" i="3" s="1"/>
  <c r="A190" i="1"/>
  <c r="D37" i="3" s="1"/>
  <c r="BB37" i="3" s="1"/>
  <c r="B189" i="1"/>
  <c r="E37" i="3" s="1"/>
  <c r="BC37" i="3" s="1"/>
  <c r="A189" i="1"/>
  <c r="D36" i="3" s="1"/>
  <c r="BB36" i="3" s="1"/>
  <c r="B188" i="1"/>
  <c r="E36" i="3" s="1"/>
  <c r="BC36" i="3" s="1"/>
  <c r="A188" i="1"/>
  <c r="D35" i="3" s="1"/>
  <c r="BB35" i="3" s="1"/>
  <c r="B187" i="1"/>
  <c r="E35" i="3" s="1"/>
  <c r="BC35" i="3" s="1"/>
  <c r="A187" i="1"/>
  <c r="D34" i="3" s="1"/>
  <c r="BB34" i="3" s="1"/>
  <c r="B186" i="1"/>
  <c r="E34" i="3" s="1"/>
  <c r="BC34" i="3" s="1"/>
  <c r="A186" i="1"/>
  <c r="D33" i="3" s="1"/>
  <c r="BB33" i="3" s="1"/>
  <c r="A185" i="1"/>
  <c r="D32" i="3" s="1"/>
  <c r="BB32" i="3" s="1"/>
  <c r="A184" i="1"/>
  <c r="D31" i="3" s="1"/>
  <c r="BB31" i="3" s="1"/>
  <c r="A183" i="1"/>
  <c r="D30" i="3" s="1"/>
  <c r="BB30" i="3" s="1"/>
  <c r="A182" i="1"/>
  <c r="D29" i="3" s="1"/>
  <c r="BB29" i="3" s="1"/>
  <c r="A181" i="1"/>
  <c r="D28" i="3" s="1"/>
  <c r="BB28" i="3" s="1"/>
  <c r="A180" i="1"/>
  <c r="D27" i="3" s="1"/>
  <c r="BB27" i="3" s="1"/>
  <c r="A179" i="1"/>
  <c r="D26" i="3" s="1"/>
  <c r="BB26" i="3" s="1"/>
  <c r="B178" i="1"/>
  <c r="E26" i="3" s="1"/>
  <c r="BC26" i="3" s="1"/>
  <c r="A178" i="1"/>
  <c r="D25" i="3" s="1"/>
  <c r="BB25" i="3" s="1"/>
  <c r="A177" i="1"/>
  <c r="D24" i="3" s="1"/>
  <c r="BB24" i="3" s="1"/>
  <c r="A176" i="1"/>
  <c r="D23" i="3" s="1"/>
  <c r="BB23" i="3" s="1"/>
  <c r="A175" i="1"/>
  <c r="D22" i="3" s="1"/>
  <c r="BB22" i="3" s="1"/>
  <c r="A174" i="1"/>
  <c r="D21" i="3" s="1"/>
  <c r="BB21" i="3" s="1"/>
  <c r="A173" i="1"/>
  <c r="D20" i="3" s="1"/>
  <c r="BB20" i="3" s="1"/>
  <c r="A172" i="1"/>
  <c r="D19" i="3" s="1"/>
  <c r="BB19" i="3" s="1"/>
  <c r="A171" i="1"/>
  <c r="D18" i="3" s="1"/>
  <c r="BB18" i="3" s="1"/>
  <c r="B170" i="1"/>
  <c r="E18" i="3" s="1"/>
  <c r="BC18" i="3" s="1"/>
  <c r="A170" i="1"/>
  <c r="D17" i="3" s="1"/>
  <c r="BB17" i="3" s="1"/>
  <c r="A169" i="1"/>
  <c r="D16" i="3" s="1"/>
  <c r="BB16" i="3" s="1"/>
  <c r="A168" i="1"/>
  <c r="D15" i="3" s="1"/>
  <c r="BB15" i="3" s="1"/>
  <c r="A167" i="1"/>
  <c r="D14" i="3" s="1"/>
  <c r="BB14" i="3" s="1"/>
  <c r="A166" i="1"/>
  <c r="D13" i="3" s="1"/>
  <c r="BB13" i="3" s="1"/>
  <c r="A165" i="1"/>
  <c r="D12" i="3" s="1"/>
  <c r="BB12" i="3" s="1"/>
  <c r="A164" i="1"/>
  <c r="D11" i="3" s="1"/>
  <c r="BB11" i="3" s="1"/>
  <c r="A163" i="1"/>
  <c r="D10" i="3" s="1"/>
  <c r="BB10" i="3" s="1"/>
  <c r="B162" i="1"/>
  <c r="E10" i="3" s="1"/>
  <c r="BC10" i="3" s="1"/>
  <c r="A162" i="1"/>
  <c r="D9" i="3" s="1"/>
  <c r="BB9" i="3" s="1"/>
  <c r="A161" i="1"/>
  <c r="D8" i="3" s="1"/>
  <c r="BB8" i="3" s="1"/>
  <c r="A160" i="1"/>
  <c r="D7" i="3" s="1"/>
  <c r="BB7" i="3" s="1"/>
  <c r="A159" i="1"/>
  <c r="D6" i="3" s="1"/>
  <c r="BB6" i="3" s="1"/>
  <c r="A158" i="1"/>
  <c r="D5" i="3" s="1"/>
  <c r="BB5" i="3" s="1"/>
  <c r="A157" i="1"/>
  <c r="D4" i="3" s="1"/>
  <c r="BB4" i="3" s="1"/>
  <c r="A156" i="1"/>
  <c r="D3" i="3" s="1"/>
  <c r="BB3" i="3" s="1"/>
  <c r="I2" i="3"/>
  <c r="A155" i="1"/>
  <c r="D2" i="3" s="1"/>
  <c r="BB2" i="3" s="1"/>
  <c r="R46" i="1"/>
  <c r="O46" i="1"/>
  <c r="K43" i="1"/>
  <c r="A32" i="1"/>
  <c r="U31" i="1"/>
  <c r="A31" i="1"/>
  <c r="U30" i="1"/>
  <c r="A30" i="1"/>
  <c r="U29" i="1"/>
  <c r="B29" i="1"/>
  <c r="A29" i="1"/>
  <c r="U28" i="1"/>
  <c r="A28" i="1"/>
  <c r="U27" i="1"/>
  <c r="A27" i="1"/>
  <c r="U26" i="1"/>
  <c r="A26" i="1"/>
  <c r="U25" i="1"/>
  <c r="B25" i="1"/>
  <c r="A25" i="1"/>
  <c r="U24" i="1"/>
  <c r="B24" i="1"/>
  <c r="A24" i="1"/>
  <c r="U23" i="1"/>
  <c r="B23" i="1"/>
  <c r="A23" i="1"/>
  <c r="U22" i="1"/>
  <c r="A22" i="1"/>
  <c r="U21" i="1"/>
  <c r="B21" i="1"/>
  <c r="A21" i="1"/>
  <c r="U20" i="1"/>
  <c r="Q20" i="1"/>
  <c r="P21" i="1" s="1"/>
  <c r="B20" i="1"/>
  <c r="A20" i="1"/>
  <c r="AU19" i="1"/>
  <c r="AU20" i="1" s="1"/>
  <c r="B19" i="1"/>
  <c r="A19" i="1"/>
  <c r="N14" i="1"/>
  <c r="N13" i="1" s="1"/>
  <c r="B234" i="1"/>
  <c r="E82" i="3" s="1"/>
  <c r="BC82" i="3" s="1"/>
  <c r="L43" i="1"/>
  <c r="DV387" i="3" l="1"/>
  <c r="DV380" i="3"/>
  <c r="DU347" i="3"/>
  <c r="DW347" i="3" s="1"/>
  <c r="DG347" i="3" s="1"/>
  <c r="G347" i="2" s="1"/>
  <c r="DV285" i="3"/>
  <c r="DV376" i="3"/>
  <c r="DU336" i="3"/>
  <c r="DW336" i="3" s="1"/>
  <c r="DG336" i="3" s="1"/>
  <c r="G336" i="2" s="1"/>
  <c r="DV375" i="3"/>
  <c r="DV307" i="3"/>
  <c r="DV356" i="3"/>
  <c r="DU379" i="3"/>
  <c r="DW379" i="3" s="1"/>
  <c r="DG379" i="3" s="1"/>
  <c r="G379" i="2" s="1"/>
  <c r="DV319" i="3"/>
  <c r="DV359" i="3"/>
  <c r="DU328" i="3"/>
  <c r="DW328" i="3" s="1"/>
  <c r="DG328" i="3" s="1"/>
  <c r="G328" i="2" s="1"/>
  <c r="L231" i="3"/>
  <c r="BH231" i="3"/>
  <c r="A52" i="3"/>
  <c r="BI52" i="3"/>
  <c r="L100" i="3"/>
  <c r="BH100" i="3"/>
  <c r="L131" i="3"/>
  <c r="BH131" i="3"/>
  <c r="BH140" i="3"/>
  <c r="L140" i="3"/>
  <c r="BH151" i="3"/>
  <c r="L151" i="3"/>
  <c r="BJ151" i="3" s="1"/>
  <c r="A198" i="3"/>
  <c r="BI198" i="3"/>
  <c r="BJ204" i="3"/>
  <c r="N204" i="3"/>
  <c r="BJ15" i="3"/>
  <c r="N15" i="3"/>
  <c r="O15" i="3" s="1"/>
  <c r="BM15" i="3" s="1"/>
  <c r="BH6" i="3"/>
  <c r="L6" i="3"/>
  <c r="A73" i="3"/>
  <c r="BI73" i="3"/>
  <c r="BH189" i="3"/>
  <c r="L189" i="3"/>
  <c r="BJ189" i="3" s="1"/>
  <c r="DV343" i="3"/>
  <c r="DU343" i="3"/>
  <c r="DW343" i="3" s="1"/>
  <c r="DG343" i="3" s="1"/>
  <c r="G343" i="2" s="1"/>
  <c r="BL8" i="3"/>
  <c r="O8" i="3"/>
  <c r="BM8" i="3" s="1"/>
  <c r="A6" i="3"/>
  <c r="BI6" i="3"/>
  <c r="L14" i="3"/>
  <c r="BH14" i="3"/>
  <c r="BI55" i="3"/>
  <c r="A55" i="3"/>
  <c r="BI67" i="3"/>
  <c r="A67" i="3"/>
  <c r="BJ108" i="3"/>
  <c r="N108" i="3"/>
  <c r="BH203" i="3"/>
  <c r="L203" i="3"/>
  <c r="BJ203" i="3" s="1"/>
  <c r="A206" i="3"/>
  <c r="BI206" i="3"/>
  <c r="BJ2" i="3"/>
  <c r="N2" i="3"/>
  <c r="BH185" i="3"/>
  <c r="L185" i="3"/>
  <c r="A10" i="3"/>
  <c r="BI10" i="3"/>
  <c r="A14" i="3"/>
  <c r="BI14" i="3"/>
  <c r="L49" i="3"/>
  <c r="BJ49" i="3" s="1"/>
  <c r="BH49" i="3"/>
  <c r="A79" i="3"/>
  <c r="BI79" i="3"/>
  <c r="N106" i="3"/>
  <c r="A119" i="3"/>
  <c r="BI119" i="3"/>
  <c r="N211" i="3"/>
  <c r="DV309" i="3"/>
  <c r="DU309" i="3"/>
  <c r="DW309" i="3" s="1"/>
  <c r="DG309" i="3" s="1"/>
  <c r="G309" i="2" s="1"/>
  <c r="A64" i="3"/>
  <c r="BI64" i="3"/>
  <c r="BH42" i="3"/>
  <c r="L42" i="3"/>
  <c r="BJ42" i="3" s="1"/>
  <c r="L93" i="3"/>
  <c r="BH93" i="3"/>
  <c r="A97" i="3"/>
  <c r="BI97" i="3"/>
  <c r="BJ156" i="3"/>
  <c r="N156" i="3"/>
  <c r="A232" i="3"/>
  <c r="BI232" i="3"/>
  <c r="BI3" i="3"/>
  <c r="A3" i="3"/>
  <c r="B10" i="3" s="1"/>
  <c r="A7" i="3"/>
  <c r="BI7" i="3"/>
  <c r="BJ11" i="3"/>
  <c r="N11" i="3"/>
  <c r="BL11" i="3" s="1"/>
  <c r="A85" i="3"/>
  <c r="BI85" i="3"/>
  <c r="N137" i="3"/>
  <c r="O137" i="3" s="1"/>
  <c r="BM137" i="3" s="1"/>
  <c r="BJ137" i="3"/>
  <c r="A141" i="3"/>
  <c r="BI141" i="3"/>
  <c r="BI152" i="3"/>
  <c r="A152" i="3"/>
  <c r="BH181" i="3"/>
  <c r="L181" i="3"/>
  <c r="BJ181" i="3" s="1"/>
  <c r="L210" i="3"/>
  <c r="BH210" i="3"/>
  <c r="DV327" i="3"/>
  <c r="DU327" i="3"/>
  <c r="DW327" i="3" s="1"/>
  <c r="DG327" i="3" s="1"/>
  <c r="G327" i="2" s="1"/>
  <c r="BJ70" i="3"/>
  <c r="N70" i="3"/>
  <c r="BH78" i="3"/>
  <c r="L78" i="3"/>
  <c r="BJ78" i="3" s="1"/>
  <c r="A105" i="3"/>
  <c r="BI105" i="3"/>
  <c r="A214" i="3"/>
  <c r="BI214" i="3"/>
  <c r="BH86" i="3"/>
  <c r="BI113" i="3"/>
  <c r="L116" i="3"/>
  <c r="BJ116" i="3" s="1"/>
  <c r="BH123" i="3"/>
  <c r="BH127" i="3"/>
  <c r="BI133" i="3"/>
  <c r="A139" i="3"/>
  <c r="L141" i="3"/>
  <c r="BH142" i="3"/>
  <c r="BH149" i="3"/>
  <c r="A154" i="3"/>
  <c r="A156" i="3"/>
  <c r="BH159" i="3"/>
  <c r="CB163" i="3"/>
  <c r="CA163" i="3" s="1"/>
  <c r="BJ167" i="3"/>
  <c r="A169" i="3"/>
  <c r="BH177" i="3"/>
  <c r="A191" i="3"/>
  <c r="BH199" i="3"/>
  <c r="L201" i="3"/>
  <c r="N201" i="3" s="1"/>
  <c r="O201" i="3" s="1"/>
  <c r="BM201" i="3" s="1"/>
  <c r="N214" i="3"/>
  <c r="L221" i="3"/>
  <c r="N221" i="3" s="1"/>
  <c r="N222" i="3"/>
  <c r="BL222" i="3" s="1"/>
  <c r="A225" i="3"/>
  <c r="O226" i="3"/>
  <c r="BM226" i="3" s="1"/>
  <c r="BH227" i="3"/>
  <c r="L232" i="3"/>
  <c r="CB234" i="3"/>
  <c r="CA234" i="3" s="1"/>
  <c r="BH2" i="3"/>
  <c r="BI11" i="3"/>
  <c r="A21" i="3"/>
  <c r="A38" i="3"/>
  <c r="BJ40" i="3"/>
  <c r="BH52" i="3"/>
  <c r="BJ61" i="3"/>
  <c r="BH64" i="3"/>
  <c r="BH89" i="3"/>
  <c r="BH97" i="3"/>
  <c r="BH101" i="3"/>
  <c r="BH106" i="3"/>
  <c r="BI127" i="3"/>
  <c r="CE157" i="3"/>
  <c r="BH215" i="3"/>
  <c r="CD234" i="3"/>
  <c r="A2" i="3"/>
  <c r="A18" i="3"/>
  <c r="A25" i="3"/>
  <c r="BH27" i="3"/>
  <c r="A29" i="3"/>
  <c r="BH31" i="3"/>
  <c r="A41" i="3"/>
  <c r="A44" i="3"/>
  <c r="N45" i="3"/>
  <c r="A47" i="3"/>
  <c r="L54" i="3"/>
  <c r="BJ54" i="3" s="1"/>
  <c r="A59" i="3"/>
  <c r="L66" i="3"/>
  <c r="BJ66" i="3" s="1"/>
  <c r="BH85" i="3"/>
  <c r="A87" i="3"/>
  <c r="A103" i="3"/>
  <c r="BH105" i="3"/>
  <c r="A121" i="3"/>
  <c r="BH211" i="3"/>
  <c r="BH222" i="3"/>
  <c r="CB226" i="3"/>
  <c r="CA226" i="3" s="1"/>
  <c r="DV295" i="3"/>
  <c r="DV311" i="3"/>
  <c r="DU331" i="3"/>
  <c r="DW331" i="3" s="1"/>
  <c r="DG331" i="3" s="1"/>
  <c r="G331" i="2" s="1"/>
  <c r="L13" i="3"/>
  <c r="BH35" i="3"/>
  <c r="BH57" i="3"/>
  <c r="BH60" i="3"/>
  <c r="BH69" i="3"/>
  <c r="A71" i="3"/>
  <c r="BH81" i="3"/>
  <c r="BJ88" i="3"/>
  <c r="BH104" i="3"/>
  <c r="BH115" i="3"/>
  <c r="BH122" i="3"/>
  <c r="N139" i="3"/>
  <c r="N161" i="3"/>
  <c r="N164" i="3"/>
  <c r="L169" i="3"/>
  <c r="L179" i="3"/>
  <c r="L180" i="3"/>
  <c r="L191" i="3"/>
  <c r="BJ191" i="3" s="1"/>
  <c r="N208" i="3"/>
  <c r="L217" i="3"/>
  <c r="O218" i="3"/>
  <c r="BM218" i="3" s="1"/>
  <c r="L225" i="3"/>
  <c r="N225" i="3" s="1"/>
  <c r="O225" i="3" s="1"/>
  <c r="BM225" i="3" s="1"/>
  <c r="L228" i="3"/>
  <c r="O230" i="3"/>
  <c r="BM230" i="3" s="1"/>
  <c r="DV299" i="3"/>
  <c r="DV315" i="3"/>
  <c r="DU335" i="3"/>
  <c r="DW335" i="3" s="1"/>
  <c r="DG335" i="3" s="1"/>
  <c r="G335" i="2" s="1"/>
  <c r="DU355" i="3"/>
  <c r="DW355" i="3" s="1"/>
  <c r="DG355" i="3" s="1"/>
  <c r="G355" i="2" s="1"/>
  <c r="DV372" i="3"/>
  <c r="DU383" i="3"/>
  <c r="DW383" i="3" s="1"/>
  <c r="DG383" i="3" s="1"/>
  <c r="G383" i="2" s="1"/>
  <c r="BJ57" i="3"/>
  <c r="DU301" i="3"/>
  <c r="DW301" i="3" s="1"/>
  <c r="DG301" i="3" s="1"/>
  <c r="G301" i="2" s="1"/>
  <c r="N20" i="3"/>
  <c r="BH45" i="3"/>
  <c r="N46" i="3"/>
  <c r="N74" i="3"/>
  <c r="O74" i="3" s="1"/>
  <c r="BM74" i="3" s="1"/>
  <c r="N124" i="3"/>
  <c r="O124" i="3" s="1"/>
  <c r="BM124" i="3" s="1"/>
  <c r="N128" i="3"/>
  <c r="N129" i="3"/>
  <c r="BH164" i="3"/>
  <c r="N172" i="3"/>
  <c r="BH218" i="3"/>
  <c r="BH230" i="3"/>
  <c r="N23" i="3"/>
  <c r="BH34" i="3"/>
  <c r="O40" i="3"/>
  <c r="BM40" i="3" s="1"/>
  <c r="BH53" i="3"/>
  <c r="BH56" i="3"/>
  <c r="L71" i="3"/>
  <c r="BJ71" i="3" s="1"/>
  <c r="N90" i="3"/>
  <c r="L95" i="3"/>
  <c r="N102" i="3"/>
  <c r="L113" i="3"/>
  <c r="N120" i="3"/>
  <c r="N127" i="3"/>
  <c r="L133" i="3"/>
  <c r="BH134" i="3"/>
  <c r="BH143" i="3"/>
  <c r="BH168" i="3"/>
  <c r="BH178" i="3"/>
  <c r="BJ230" i="3"/>
  <c r="O234" i="3"/>
  <c r="BM234" i="3" s="1"/>
  <c r="BH235" i="3"/>
  <c r="DV324" i="3"/>
  <c r="DU340" i="3"/>
  <c r="DW340" i="3" s="1"/>
  <c r="DG340" i="3" s="1"/>
  <c r="G340" i="2" s="1"/>
  <c r="DV388" i="3"/>
  <c r="DV348" i="3"/>
  <c r="DV368" i="3"/>
  <c r="DV303" i="3"/>
  <c r="DV316" i="3"/>
  <c r="DU323" i="3"/>
  <c r="DW323" i="3" s="1"/>
  <c r="DG323" i="3" s="1"/>
  <c r="G323" i="2" s="1"/>
  <c r="DU344" i="3"/>
  <c r="DW344" i="3" s="1"/>
  <c r="DG344" i="3" s="1"/>
  <c r="G344" i="2" s="1"/>
  <c r="DU351" i="3"/>
  <c r="DW351" i="3" s="1"/>
  <c r="DG351" i="3" s="1"/>
  <c r="G351" i="2" s="1"/>
  <c r="DV364" i="3"/>
  <c r="DU371" i="3"/>
  <c r="DW371" i="3" s="1"/>
  <c r="DG371" i="3" s="1"/>
  <c r="G371" i="2" s="1"/>
  <c r="DV352" i="3"/>
  <c r="DV384" i="3"/>
  <c r="DV320" i="3"/>
  <c r="DU332" i="3"/>
  <c r="DW332" i="3" s="1"/>
  <c r="DG332" i="3" s="1"/>
  <c r="G332" i="2" s="1"/>
  <c r="DU339" i="3"/>
  <c r="DW339" i="3" s="1"/>
  <c r="DG339" i="3" s="1"/>
  <c r="G339" i="2" s="1"/>
  <c r="DV360" i="3"/>
  <c r="DU367" i="3"/>
  <c r="DW367" i="3" s="1"/>
  <c r="DG367" i="3" s="1"/>
  <c r="G367" i="2" s="1"/>
  <c r="AT30" i="1"/>
  <c r="AS30" i="1"/>
  <c r="M2" i="3"/>
  <c r="BK2" i="3" s="1"/>
  <c r="BG2" i="3"/>
  <c r="B28" i="1"/>
  <c r="B155" i="1"/>
  <c r="B163" i="1"/>
  <c r="E11" i="3" s="1"/>
  <c r="BC11" i="3" s="1"/>
  <c r="B171" i="1"/>
  <c r="E19" i="3" s="1"/>
  <c r="BC19" i="3" s="1"/>
  <c r="B179" i="1"/>
  <c r="E27" i="3" s="1"/>
  <c r="BC27" i="3" s="1"/>
  <c r="B239" i="1"/>
  <c r="E87" i="3" s="1"/>
  <c r="BC87" i="3" s="1"/>
  <c r="B156" i="1"/>
  <c r="E4" i="3" s="1"/>
  <c r="BC4" i="3" s="1"/>
  <c r="B164" i="1"/>
  <c r="E12" i="3" s="1"/>
  <c r="BC12" i="3" s="1"/>
  <c r="B172" i="1"/>
  <c r="E20" i="3" s="1"/>
  <c r="BC20" i="3" s="1"/>
  <c r="B180" i="1"/>
  <c r="E28" i="3" s="1"/>
  <c r="BC28" i="3" s="1"/>
  <c r="B195" i="1"/>
  <c r="E43" i="3" s="1"/>
  <c r="BC43" i="3" s="1"/>
  <c r="B203" i="1"/>
  <c r="E51" i="3" s="1"/>
  <c r="BC51" i="3" s="1"/>
  <c r="B211" i="1"/>
  <c r="E59" i="3" s="1"/>
  <c r="BC59" i="3" s="1"/>
  <c r="B219" i="1"/>
  <c r="E67" i="3" s="1"/>
  <c r="BC67" i="3" s="1"/>
  <c r="B227" i="1"/>
  <c r="E75" i="3" s="1"/>
  <c r="BC75" i="3" s="1"/>
  <c r="B235" i="1"/>
  <c r="E83" i="3" s="1"/>
  <c r="BC83" i="3" s="1"/>
  <c r="B26" i="1"/>
  <c r="B30" i="1"/>
  <c r="F2" i="3"/>
  <c r="BD2" i="3" s="1"/>
  <c r="B157" i="1"/>
  <c r="E5" i="3" s="1"/>
  <c r="BC5" i="3" s="1"/>
  <c r="B165" i="1"/>
  <c r="E13" i="3" s="1"/>
  <c r="BC13" i="3" s="1"/>
  <c r="B173" i="1"/>
  <c r="E21" i="3" s="1"/>
  <c r="BC21" i="3" s="1"/>
  <c r="B181" i="1"/>
  <c r="E29" i="3" s="1"/>
  <c r="BC29" i="3" s="1"/>
  <c r="B194" i="1"/>
  <c r="E42" i="3" s="1"/>
  <c r="BC42" i="3" s="1"/>
  <c r="B202" i="1"/>
  <c r="E50" i="3" s="1"/>
  <c r="BC50" i="3" s="1"/>
  <c r="B210" i="1"/>
  <c r="E58" i="3" s="1"/>
  <c r="BC58" i="3" s="1"/>
  <c r="B218" i="1"/>
  <c r="E66" i="3" s="1"/>
  <c r="BC66" i="3" s="1"/>
  <c r="B226" i="1"/>
  <c r="E74" i="3" s="1"/>
  <c r="BC74" i="3" s="1"/>
  <c r="B386" i="1"/>
  <c r="E234" i="3" s="1"/>
  <c r="BC234" i="3" s="1"/>
  <c r="B378" i="1"/>
  <c r="E226" i="3" s="1"/>
  <c r="BC226" i="3" s="1"/>
  <c r="B370" i="1"/>
  <c r="E218" i="3" s="1"/>
  <c r="BC218" i="3" s="1"/>
  <c r="B362" i="1"/>
  <c r="E210" i="3" s="1"/>
  <c r="BC210" i="3" s="1"/>
  <c r="B354" i="1"/>
  <c r="E202" i="3" s="1"/>
  <c r="BC202" i="3" s="1"/>
  <c r="B346" i="1"/>
  <c r="E194" i="3" s="1"/>
  <c r="BC194" i="3" s="1"/>
  <c r="B338" i="1"/>
  <c r="E186" i="3" s="1"/>
  <c r="BC186" i="3" s="1"/>
  <c r="B330" i="1"/>
  <c r="E178" i="3" s="1"/>
  <c r="BC178" i="3" s="1"/>
  <c r="B322" i="1"/>
  <c r="E170" i="3" s="1"/>
  <c r="BC170" i="3" s="1"/>
  <c r="B314" i="1"/>
  <c r="E162" i="3" s="1"/>
  <c r="BC162" i="3" s="1"/>
  <c r="B306" i="1"/>
  <c r="E154" i="3" s="1"/>
  <c r="BC154" i="3" s="1"/>
  <c r="B298" i="1"/>
  <c r="E146" i="3" s="1"/>
  <c r="BC146" i="3" s="1"/>
  <c r="B290" i="1"/>
  <c r="E138" i="3" s="1"/>
  <c r="BC138" i="3" s="1"/>
  <c r="B282" i="1"/>
  <c r="E130" i="3" s="1"/>
  <c r="BC130" i="3" s="1"/>
  <c r="B274" i="1"/>
  <c r="E122" i="3" s="1"/>
  <c r="BC122" i="3" s="1"/>
  <c r="B266" i="1"/>
  <c r="E114" i="3" s="1"/>
  <c r="BC114" i="3" s="1"/>
  <c r="B258" i="1"/>
  <c r="E106" i="3" s="1"/>
  <c r="BC106" i="3" s="1"/>
  <c r="B250" i="1"/>
  <c r="E98" i="3" s="1"/>
  <c r="BC98" i="3" s="1"/>
  <c r="B385" i="1"/>
  <c r="E233" i="3" s="1"/>
  <c r="BC233" i="3" s="1"/>
  <c r="B377" i="1"/>
  <c r="E225" i="3" s="1"/>
  <c r="BC225" i="3" s="1"/>
  <c r="B369" i="1"/>
  <c r="E217" i="3" s="1"/>
  <c r="BC217" i="3" s="1"/>
  <c r="B361" i="1"/>
  <c r="E209" i="3" s="1"/>
  <c r="BC209" i="3" s="1"/>
  <c r="B353" i="1"/>
  <c r="E201" i="3" s="1"/>
  <c r="BC201" i="3" s="1"/>
  <c r="B345" i="1"/>
  <c r="E193" i="3" s="1"/>
  <c r="BC193" i="3" s="1"/>
  <c r="B337" i="1"/>
  <c r="E185" i="3" s="1"/>
  <c r="BC185" i="3" s="1"/>
  <c r="B329" i="1"/>
  <c r="E177" i="3" s="1"/>
  <c r="BC177" i="3" s="1"/>
  <c r="B321" i="1"/>
  <c r="E169" i="3" s="1"/>
  <c r="BC169" i="3" s="1"/>
  <c r="B313" i="1"/>
  <c r="E161" i="3" s="1"/>
  <c r="BC161" i="3" s="1"/>
  <c r="B305" i="1"/>
  <c r="E153" i="3" s="1"/>
  <c r="BC153" i="3" s="1"/>
  <c r="B297" i="1"/>
  <c r="E145" i="3" s="1"/>
  <c r="BC145" i="3" s="1"/>
  <c r="B289" i="1"/>
  <c r="E137" i="3" s="1"/>
  <c r="BC137" i="3" s="1"/>
  <c r="B281" i="1"/>
  <c r="E129" i="3" s="1"/>
  <c r="BC129" i="3" s="1"/>
  <c r="B273" i="1"/>
  <c r="E121" i="3" s="1"/>
  <c r="BC121" i="3" s="1"/>
  <c r="B265" i="1"/>
  <c r="E113" i="3" s="1"/>
  <c r="BC113" i="3" s="1"/>
  <c r="B257" i="1"/>
  <c r="E105" i="3" s="1"/>
  <c r="BC105" i="3" s="1"/>
  <c r="B249" i="1"/>
  <c r="E97" i="3" s="1"/>
  <c r="BC97" i="3" s="1"/>
  <c r="B241" i="1"/>
  <c r="E89" i="3" s="1"/>
  <c r="BC89" i="3" s="1"/>
  <c r="B233" i="1"/>
  <c r="E81" i="3" s="1"/>
  <c r="BC81" i="3" s="1"/>
  <c r="B225" i="1"/>
  <c r="E73" i="3" s="1"/>
  <c r="BC73" i="3" s="1"/>
  <c r="B217" i="1"/>
  <c r="E65" i="3" s="1"/>
  <c r="BC65" i="3" s="1"/>
  <c r="B209" i="1"/>
  <c r="E57" i="3" s="1"/>
  <c r="BC57" i="3" s="1"/>
  <c r="B201" i="1"/>
  <c r="E49" i="3" s="1"/>
  <c r="BC49" i="3" s="1"/>
  <c r="B193" i="1"/>
  <c r="E41" i="3" s="1"/>
  <c r="BC41" i="3" s="1"/>
  <c r="B384" i="1"/>
  <c r="E232" i="3" s="1"/>
  <c r="BC232" i="3" s="1"/>
  <c r="B376" i="1"/>
  <c r="E224" i="3" s="1"/>
  <c r="BC224" i="3" s="1"/>
  <c r="B368" i="1"/>
  <c r="E216" i="3" s="1"/>
  <c r="BC216" i="3" s="1"/>
  <c r="B360" i="1"/>
  <c r="E208" i="3" s="1"/>
  <c r="BC208" i="3" s="1"/>
  <c r="B352" i="1"/>
  <c r="E200" i="3" s="1"/>
  <c r="BC200" i="3" s="1"/>
  <c r="B344" i="1"/>
  <c r="E192" i="3" s="1"/>
  <c r="BC192" i="3" s="1"/>
  <c r="B336" i="1"/>
  <c r="E184" i="3" s="1"/>
  <c r="BC184" i="3" s="1"/>
  <c r="B328" i="1"/>
  <c r="E176" i="3" s="1"/>
  <c r="BC176" i="3" s="1"/>
  <c r="B320" i="1"/>
  <c r="E168" i="3" s="1"/>
  <c r="BC168" i="3" s="1"/>
  <c r="B312" i="1"/>
  <c r="E160" i="3" s="1"/>
  <c r="BC160" i="3" s="1"/>
  <c r="B304" i="1"/>
  <c r="E152" i="3" s="1"/>
  <c r="BC152" i="3" s="1"/>
  <c r="B296" i="1"/>
  <c r="E144" i="3" s="1"/>
  <c r="BC144" i="3" s="1"/>
  <c r="B288" i="1"/>
  <c r="E136" i="3" s="1"/>
  <c r="BC136" i="3" s="1"/>
  <c r="B280" i="1"/>
  <c r="E128" i="3" s="1"/>
  <c r="BC128" i="3" s="1"/>
  <c r="B272" i="1"/>
  <c r="E120" i="3" s="1"/>
  <c r="BC120" i="3" s="1"/>
  <c r="B264" i="1"/>
  <c r="E112" i="3" s="1"/>
  <c r="BC112" i="3" s="1"/>
  <c r="B256" i="1"/>
  <c r="E104" i="3" s="1"/>
  <c r="BC104" i="3" s="1"/>
  <c r="B248" i="1"/>
  <c r="E96" i="3" s="1"/>
  <c r="BC96" i="3" s="1"/>
  <c r="B383" i="1"/>
  <c r="E231" i="3" s="1"/>
  <c r="BC231" i="3" s="1"/>
  <c r="B375" i="1"/>
  <c r="E223" i="3" s="1"/>
  <c r="BC223" i="3" s="1"/>
  <c r="B367" i="1"/>
  <c r="E215" i="3" s="1"/>
  <c r="BC215" i="3" s="1"/>
  <c r="B359" i="1"/>
  <c r="E207" i="3" s="1"/>
  <c r="BC207" i="3" s="1"/>
  <c r="B351" i="1"/>
  <c r="E199" i="3" s="1"/>
  <c r="BC199" i="3" s="1"/>
  <c r="B343" i="1"/>
  <c r="E191" i="3" s="1"/>
  <c r="BC191" i="3" s="1"/>
  <c r="B335" i="1"/>
  <c r="E183" i="3" s="1"/>
  <c r="BC183" i="3" s="1"/>
  <c r="B327" i="1"/>
  <c r="E175" i="3" s="1"/>
  <c r="BC175" i="3" s="1"/>
  <c r="B319" i="1"/>
  <c r="E167" i="3" s="1"/>
  <c r="BC167" i="3" s="1"/>
  <c r="B311" i="1"/>
  <c r="E159" i="3" s="1"/>
  <c r="BC159" i="3" s="1"/>
  <c r="B303" i="1"/>
  <c r="E151" i="3" s="1"/>
  <c r="BC151" i="3" s="1"/>
  <c r="B295" i="1"/>
  <c r="E143" i="3" s="1"/>
  <c r="BC143" i="3" s="1"/>
  <c r="B287" i="1"/>
  <c r="E135" i="3" s="1"/>
  <c r="BC135" i="3" s="1"/>
  <c r="B279" i="1"/>
  <c r="E127" i="3" s="1"/>
  <c r="BC127" i="3" s="1"/>
  <c r="B271" i="1"/>
  <c r="E119" i="3" s="1"/>
  <c r="BC119" i="3" s="1"/>
  <c r="B263" i="1"/>
  <c r="E111" i="3" s="1"/>
  <c r="BC111" i="3" s="1"/>
  <c r="B255" i="1"/>
  <c r="E103" i="3" s="1"/>
  <c r="BC103" i="3" s="1"/>
  <c r="B382" i="1"/>
  <c r="E230" i="3" s="1"/>
  <c r="BC230" i="3" s="1"/>
  <c r="B374" i="1"/>
  <c r="E222" i="3" s="1"/>
  <c r="BC222" i="3" s="1"/>
  <c r="B366" i="1"/>
  <c r="E214" i="3" s="1"/>
  <c r="BC214" i="3" s="1"/>
  <c r="B358" i="1"/>
  <c r="E206" i="3" s="1"/>
  <c r="BC206" i="3" s="1"/>
  <c r="B350" i="1"/>
  <c r="E198" i="3" s="1"/>
  <c r="BC198" i="3" s="1"/>
  <c r="B342" i="1"/>
  <c r="E190" i="3" s="1"/>
  <c r="BC190" i="3" s="1"/>
  <c r="B334" i="1"/>
  <c r="E182" i="3" s="1"/>
  <c r="BC182" i="3" s="1"/>
  <c r="B326" i="1"/>
  <c r="E174" i="3" s="1"/>
  <c r="BC174" i="3" s="1"/>
  <c r="B318" i="1"/>
  <c r="E166" i="3" s="1"/>
  <c r="BC166" i="3" s="1"/>
  <c r="B310" i="1"/>
  <c r="E158" i="3" s="1"/>
  <c r="BC158" i="3" s="1"/>
  <c r="B302" i="1"/>
  <c r="E150" i="3" s="1"/>
  <c r="BC150" i="3" s="1"/>
  <c r="B294" i="1"/>
  <c r="E142" i="3" s="1"/>
  <c r="BC142" i="3" s="1"/>
  <c r="B286" i="1"/>
  <c r="E134" i="3" s="1"/>
  <c r="BC134" i="3" s="1"/>
  <c r="B278" i="1"/>
  <c r="E126" i="3" s="1"/>
  <c r="BC126" i="3" s="1"/>
  <c r="B270" i="1"/>
  <c r="E118" i="3" s="1"/>
  <c r="BC118" i="3" s="1"/>
  <c r="B262" i="1"/>
  <c r="E110" i="3" s="1"/>
  <c r="BC110" i="3" s="1"/>
  <c r="B254" i="1"/>
  <c r="E102" i="3" s="1"/>
  <c r="BC102" i="3" s="1"/>
  <c r="B246" i="1"/>
  <c r="E94" i="3" s="1"/>
  <c r="BC94" i="3" s="1"/>
  <c r="B238" i="1"/>
  <c r="E86" i="3" s="1"/>
  <c r="BC86" i="3" s="1"/>
  <c r="B381" i="1"/>
  <c r="E229" i="3" s="1"/>
  <c r="BC229" i="3" s="1"/>
  <c r="B373" i="1"/>
  <c r="E221" i="3" s="1"/>
  <c r="BC221" i="3" s="1"/>
  <c r="B365" i="1"/>
  <c r="E213" i="3" s="1"/>
  <c r="BC213" i="3" s="1"/>
  <c r="B357" i="1"/>
  <c r="E205" i="3" s="1"/>
  <c r="BC205" i="3" s="1"/>
  <c r="B349" i="1"/>
  <c r="E197" i="3" s="1"/>
  <c r="BC197" i="3" s="1"/>
  <c r="B341" i="1"/>
  <c r="E189" i="3" s="1"/>
  <c r="BC189" i="3" s="1"/>
  <c r="B333" i="1"/>
  <c r="E181" i="3" s="1"/>
  <c r="BC181" i="3" s="1"/>
  <c r="B325" i="1"/>
  <c r="E173" i="3" s="1"/>
  <c r="BC173" i="3" s="1"/>
  <c r="B317" i="1"/>
  <c r="E165" i="3" s="1"/>
  <c r="BC165" i="3" s="1"/>
  <c r="B309" i="1"/>
  <c r="E157" i="3" s="1"/>
  <c r="BC157" i="3" s="1"/>
  <c r="B301" i="1"/>
  <c r="E149" i="3" s="1"/>
  <c r="BC149" i="3" s="1"/>
  <c r="B293" i="1"/>
  <c r="E141" i="3" s="1"/>
  <c r="BC141" i="3" s="1"/>
  <c r="B285" i="1"/>
  <c r="E133" i="3" s="1"/>
  <c r="BC133" i="3" s="1"/>
  <c r="B277" i="1"/>
  <c r="E125" i="3" s="1"/>
  <c r="BC125" i="3" s="1"/>
  <c r="B269" i="1"/>
  <c r="E117" i="3" s="1"/>
  <c r="BC117" i="3" s="1"/>
  <c r="B261" i="1"/>
  <c r="E109" i="3" s="1"/>
  <c r="BC109" i="3" s="1"/>
  <c r="B253" i="1"/>
  <c r="E101" i="3" s="1"/>
  <c r="BC101" i="3" s="1"/>
  <c r="B245" i="1"/>
  <c r="E93" i="3" s="1"/>
  <c r="BC93" i="3" s="1"/>
  <c r="B237" i="1"/>
  <c r="E85" i="3" s="1"/>
  <c r="BC85" i="3" s="1"/>
  <c r="B388" i="1"/>
  <c r="E236" i="3" s="1"/>
  <c r="BC236" i="3" s="1"/>
  <c r="B380" i="1"/>
  <c r="E228" i="3" s="1"/>
  <c r="BC228" i="3" s="1"/>
  <c r="B372" i="1"/>
  <c r="E220" i="3" s="1"/>
  <c r="BC220" i="3" s="1"/>
  <c r="B364" i="1"/>
  <c r="E212" i="3" s="1"/>
  <c r="BC212" i="3" s="1"/>
  <c r="B356" i="1"/>
  <c r="E204" i="3" s="1"/>
  <c r="BC204" i="3" s="1"/>
  <c r="B348" i="1"/>
  <c r="E196" i="3" s="1"/>
  <c r="BC196" i="3" s="1"/>
  <c r="B340" i="1"/>
  <c r="E188" i="3" s="1"/>
  <c r="BC188" i="3" s="1"/>
  <c r="B332" i="1"/>
  <c r="E180" i="3" s="1"/>
  <c r="BC180" i="3" s="1"/>
  <c r="B324" i="1"/>
  <c r="E172" i="3" s="1"/>
  <c r="BC172" i="3" s="1"/>
  <c r="B316" i="1"/>
  <c r="E164" i="3" s="1"/>
  <c r="BC164" i="3" s="1"/>
  <c r="B308" i="1"/>
  <c r="E156" i="3" s="1"/>
  <c r="BC156" i="3" s="1"/>
  <c r="B300" i="1"/>
  <c r="E148" i="3" s="1"/>
  <c r="BC148" i="3" s="1"/>
  <c r="B292" i="1"/>
  <c r="E140" i="3" s="1"/>
  <c r="BC140" i="3" s="1"/>
  <c r="B284" i="1"/>
  <c r="E132" i="3" s="1"/>
  <c r="BC132" i="3" s="1"/>
  <c r="B276" i="1"/>
  <c r="E124" i="3" s="1"/>
  <c r="BC124" i="3" s="1"/>
  <c r="B268" i="1"/>
  <c r="E116" i="3" s="1"/>
  <c r="BC116" i="3" s="1"/>
  <c r="B260" i="1"/>
  <c r="E108" i="3" s="1"/>
  <c r="BC108" i="3" s="1"/>
  <c r="B252" i="1"/>
  <c r="E100" i="3" s="1"/>
  <c r="BC100" i="3" s="1"/>
  <c r="B244" i="1"/>
  <c r="E92" i="3" s="1"/>
  <c r="BC92" i="3" s="1"/>
  <c r="B236" i="1"/>
  <c r="E84" i="3" s="1"/>
  <c r="BC84" i="3" s="1"/>
  <c r="B228" i="1"/>
  <c r="E76" i="3" s="1"/>
  <c r="BC76" i="3" s="1"/>
  <c r="B220" i="1"/>
  <c r="E68" i="3" s="1"/>
  <c r="BC68" i="3" s="1"/>
  <c r="B212" i="1"/>
  <c r="E60" i="3" s="1"/>
  <c r="BC60" i="3" s="1"/>
  <c r="B204" i="1"/>
  <c r="E52" i="3" s="1"/>
  <c r="BC52" i="3" s="1"/>
  <c r="B196" i="1"/>
  <c r="E44" i="3" s="1"/>
  <c r="BC44" i="3" s="1"/>
  <c r="B31" i="1"/>
  <c r="G2" i="3"/>
  <c r="BE2" i="3" s="1"/>
  <c r="B158" i="1"/>
  <c r="E6" i="3" s="1"/>
  <c r="BC6" i="3" s="1"/>
  <c r="B166" i="1"/>
  <c r="E14" i="3" s="1"/>
  <c r="BC14" i="3" s="1"/>
  <c r="B174" i="1"/>
  <c r="E22" i="3" s="1"/>
  <c r="BC22" i="3" s="1"/>
  <c r="B182" i="1"/>
  <c r="E30" i="3" s="1"/>
  <c r="BC30" i="3" s="1"/>
  <c r="B32" i="1"/>
  <c r="H2" i="3"/>
  <c r="BF2" i="3" s="1"/>
  <c r="B159" i="1"/>
  <c r="E7" i="3" s="1"/>
  <c r="BC7" i="3" s="1"/>
  <c r="B167" i="1"/>
  <c r="E15" i="3" s="1"/>
  <c r="BC15" i="3" s="1"/>
  <c r="B175" i="1"/>
  <c r="E23" i="3" s="1"/>
  <c r="BC23" i="3" s="1"/>
  <c r="B183" i="1"/>
  <c r="E31" i="3" s="1"/>
  <c r="BC31" i="3" s="1"/>
  <c r="B192" i="1"/>
  <c r="E40" i="3" s="1"/>
  <c r="BC40" i="3" s="1"/>
  <c r="B200" i="1"/>
  <c r="E48" i="3" s="1"/>
  <c r="BC48" i="3" s="1"/>
  <c r="B208" i="1"/>
  <c r="E56" i="3" s="1"/>
  <c r="BC56" i="3" s="1"/>
  <c r="B216" i="1"/>
  <c r="E64" i="3" s="1"/>
  <c r="BC64" i="3" s="1"/>
  <c r="B224" i="1"/>
  <c r="E72" i="3" s="1"/>
  <c r="BC72" i="3" s="1"/>
  <c r="B232" i="1"/>
  <c r="E80" i="3" s="1"/>
  <c r="BC80" i="3" s="1"/>
  <c r="B243" i="1"/>
  <c r="E91" i="3" s="1"/>
  <c r="BC91" i="3" s="1"/>
  <c r="B27" i="1"/>
  <c r="B160" i="1"/>
  <c r="E8" i="3" s="1"/>
  <c r="BC8" i="3" s="1"/>
  <c r="B168" i="1"/>
  <c r="E16" i="3" s="1"/>
  <c r="BC16" i="3" s="1"/>
  <c r="B176" i="1"/>
  <c r="E24" i="3" s="1"/>
  <c r="BC24" i="3" s="1"/>
  <c r="B184" i="1"/>
  <c r="E32" i="3" s="1"/>
  <c r="BC32" i="3" s="1"/>
  <c r="B191" i="1"/>
  <c r="E39" i="3" s="1"/>
  <c r="BC39" i="3" s="1"/>
  <c r="B199" i="1"/>
  <c r="E47" i="3" s="1"/>
  <c r="BC47" i="3" s="1"/>
  <c r="B207" i="1"/>
  <c r="E55" i="3" s="1"/>
  <c r="BC55" i="3" s="1"/>
  <c r="B215" i="1"/>
  <c r="E63" i="3" s="1"/>
  <c r="BC63" i="3" s="1"/>
  <c r="B223" i="1"/>
  <c r="E71" i="3" s="1"/>
  <c r="BC71" i="3" s="1"/>
  <c r="B231" i="1"/>
  <c r="E79" i="3" s="1"/>
  <c r="BC79" i="3" s="1"/>
  <c r="B240" i="1"/>
  <c r="E88" i="3" s="1"/>
  <c r="BC88" i="3" s="1"/>
  <c r="B247" i="1"/>
  <c r="E95" i="3" s="1"/>
  <c r="BC95" i="3" s="1"/>
  <c r="B22" i="1"/>
  <c r="B161" i="1"/>
  <c r="E9" i="3" s="1"/>
  <c r="BC9" i="3" s="1"/>
  <c r="B169" i="1"/>
  <c r="E17" i="3" s="1"/>
  <c r="BC17" i="3" s="1"/>
  <c r="B177" i="1"/>
  <c r="E25" i="3" s="1"/>
  <c r="BC25" i="3" s="1"/>
  <c r="B185" i="1"/>
  <c r="E33" i="3" s="1"/>
  <c r="BC33" i="3" s="1"/>
  <c r="B190" i="1"/>
  <c r="E38" i="3" s="1"/>
  <c r="BC38" i="3" s="1"/>
  <c r="B198" i="1"/>
  <c r="E46" i="3" s="1"/>
  <c r="BC46" i="3" s="1"/>
  <c r="B206" i="1"/>
  <c r="E54" i="3" s="1"/>
  <c r="BC54" i="3" s="1"/>
  <c r="B214" i="1"/>
  <c r="E62" i="3" s="1"/>
  <c r="BC62" i="3" s="1"/>
  <c r="B222" i="1"/>
  <c r="E70" i="3" s="1"/>
  <c r="BC70" i="3" s="1"/>
  <c r="B230" i="1"/>
  <c r="E78" i="3" s="1"/>
  <c r="BC78" i="3" s="1"/>
  <c r="B251" i="1"/>
  <c r="E99" i="3" s="1"/>
  <c r="BC99" i="3" s="1"/>
  <c r="B259" i="1"/>
  <c r="E107" i="3" s="1"/>
  <c r="BC107" i="3" s="1"/>
  <c r="B267" i="1"/>
  <c r="E115" i="3" s="1"/>
  <c r="BC115" i="3" s="1"/>
  <c r="B275" i="1"/>
  <c r="E123" i="3" s="1"/>
  <c r="BC123" i="3" s="1"/>
  <c r="B283" i="1"/>
  <c r="E131" i="3" s="1"/>
  <c r="BC131" i="3" s="1"/>
  <c r="B291" i="1"/>
  <c r="E139" i="3" s="1"/>
  <c r="BC139" i="3" s="1"/>
  <c r="B299" i="1"/>
  <c r="E147" i="3" s="1"/>
  <c r="BC147" i="3" s="1"/>
  <c r="B307" i="1"/>
  <c r="E155" i="3" s="1"/>
  <c r="BC155" i="3" s="1"/>
  <c r="B315" i="1"/>
  <c r="E163" i="3" s="1"/>
  <c r="BC163" i="3" s="1"/>
  <c r="B323" i="1"/>
  <c r="E171" i="3" s="1"/>
  <c r="BC171" i="3" s="1"/>
  <c r="B331" i="1"/>
  <c r="E179" i="3" s="1"/>
  <c r="BC179" i="3" s="1"/>
  <c r="B339" i="1"/>
  <c r="E187" i="3" s="1"/>
  <c r="BC187" i="3" s="1"/>
  <c r="B347" i="1"/>
  <c r="E195" i="3" s="1"/>
  <c r="BC195" i="3" s="1"/>
  <c r="B355" i="1"/>
  <c r="E203" i="3" s="1"/>
  <c r="BC203" i="3" s="1"/>
  <c r="B363" i="1"/>
  <c r="E211" i="3" s="1"/>
  <c r="BC211" i="3" s="1"/>
  <c r="B371" i="1"/>
  <c r="E219" i="3" s="1"/>
  <c r="BC219" i="3" s="1"/>
  <c r="B379" i="1"/>
  <c r="E227" i="3" s="1"/>
  <c r="BC227" i="3" s="1"/>
  <c r="B387" i="1"/>
  <c r="E235" i="3" s="1"/>
  <c r="BC235" i="3" s="1"/>
  <c r="BI5" i="3"/>
  <c r="P236" i="3"/>
  <c r="BN236" i="3" s="1"/>
  <c r="K236" i="3"/>
  <c r="CN2" i="3"/>
  <c r="DP2" i="3" s="1"/>
  <c r="M2" i="2" s="1"/>
  <c r="BH10" i="3"/>
  <c r="CD11" i="3"/>
  <c r="CG11" i="3"/>
  <c r="CB11" i="3"/>
  <c r="CA11" i="3" s="1"/>
  <c r="CH11" i="3"/>
  <c r="CF11" i="3"/>
  <c r="CE11" i="3"/>
  <c r="CC11" i="3"/>
  <c r="BI20" i="3"/>
  <c r="A20" i="3"/>
  <c r="BH7" i="3"/>
  <c r="L7" i="3"/>
  <c r="N60" i="3"/>
  <c r="BJ60" i="3"/>
  <c r="O9" i="3"/>
  <c r="BM9" i="3" s="1"/>
  <c r="BL9" i="3"/>
  <c r="N18" i="3"/>
  <c r="BJ18" i="3"/>
  <c r="N10" i="3"/>
  <c r="BJ10" i="3"/>
  <c r="O53" i="3"/>
  <c r="BM53" i="3" s="1"/>
  <c r="BL53" i="3"/>
  <c r="BH4" i="3"/>
  <c r="L4" i="3"/>
  <c r="B5" i="3"/>
  <c r="CE8" i="3"/>
  <c r="L12" i="3"/>
  <c r="N33" i="3"/>
  <c r="BJ33" i="3"/>
  <c r="A36" i="3"/>
  <c r="N95" i="3"/>
  <c r="BJ95" i="3"/>
  <c r="B6" i="3"/>
  <c r="C6" i="3" s="1"/>
  <c r="B7" i="3"/>
  <c r="BI15" i="3"/>
  <c r="BH18" i="3"/>
  <c r="O20" i="3"/>
  <c r="BM20" i="3" s="1"/>
  <c r="BL20" i="3"/>
  <c r="A39" i="3"/>
  <c r="BI39" i="3"/>
  <c r="CH48" i="3"/>
  <c r="CG48" i="3"/>
  <c r="CE48" i="3"/>
  <c r="CB48" i="3"/>
  <c r="CA48" i="3" s="1"/>
  <c r="CD48" i="3"/>
  <c r="CF48" i="3"/>
  <c r="CC48" i="3"/>
  <c r="B2" i="3"/>
  <c r="C2" i="3" s="1"/>
  <c r="BH8" i="3"/>
  <c r="A15" i="3"/>
  <c r="BJ26" i="3"/>
  <c r="N26" i="3"/>
  <c r="BI8" i="3"/>
  <c r="A8" i="3"/>
  <c r="BL15" i="3"/>
  <c r="BH17" i="3"/>
  <c r="L17" i="3"/>
  <c r="BH22" i="3"/>
  <c r="BI23" i="3"/>
  <c r="A23" i="3"/>
  <c r="BI31" i="3"/>
  <c r="A31" i="3"/>
  <c r="BJ35" i="3"/>
  <c r="N35" i="3"/>
  <c r="O57" i="3"/>
  <c r="BM57" i="3" s="1"/>
  <c r="BL57" i="3"/>
  <c r="CC8" i="3"/>
  <c r="CF8" i="3"/>
  <c r="CD8" i="3"/>
  <c r="BI13" i="3"/>
  <c r="A13" i="3"/>
  <c r="BI16" i="3"/>
  <c r="O23" i="3"/>
  <c r="BM23" i="3" s="1"/>
  <c r="BL23" i="3"/>
  <c r="O31" i="3"/>
  <c r="BM31" i="3" s="1"/>
  <c r="BL31" i="3"/>
  <c r="O36" i="3"/>
  <c r="BM36" i="3" s="1"/>
  <c r="BL36" i="3"/>
  <c r="BJ6" i="3"/>
  <c r="N6" i="3"/>
  <c r="N13" i="3"/>
  <c r="BJ13" i="3"/>
  <c r="BH21" i="3"/>
  <c r="L21" i="3"/>
  <c r="BL22" i="3"/>
  <c r="O22" i="3"/>
  <c r="BM22" i="3" s="1"/>
  <c r="BJ22" i="3"/>
  <c r="N24" i="3"/>
  <c r="BJ24" i="3"/>
  <c r="BI28" i="3"/>
  <c r="A28" i="3"/>
  <c r="BJ38" i="3"/>
  <c r="N38" i="3"/>
  <c r="BJ3" i="3"/>
  <c r="N3" i="3"/>
  <c r="L5" i="3"/>
  <c r="BH5" i="3"/>
  <c r="O11" i="3"/>
  <c r="BM11" i="3" s="1"/>
  <c r="BL16" i="3"/>
  <c r="L19" i="3"/>
  <c r="BH19" i="3"/>
  <c r="L25" i="3"/>
  <c r="BH25" i="3"/>
  <c r="O27" i="3"/>
  <c r="BM27" i="3" s="1"/>
  <c r="BL27" i="3"/>
  <c r="N28" i="3"/>
  <c r="BJ28" i="3"/>
  <c r="L29" i="3"/>
  <c r="BH29" i="3"/>
  <c r="N32" i="3"/>
  <c r="BJ32" i="3"/>
  <c r="BJ34" i="3"/>
  <c r="N34" i="3"/>
  <c r="BI19" i="3"/>
  <c r="A19" i="3"/>
  <c r="BJ30" i="3"/>
  <c r="N30" i="3"/>
  <c r="N37" i="3"/>
  <c r="BJ37" i="3"/>
  <c r="O61" i="3"/>
  <c r="BM61" i="3" s="1"/>
  <c r="BL61" i="3"/>
  <c r="BI35" i="3"/>
  <c r="A35" i="3"/>
  <c r="N44" i="3"/>
  <c r="BJ44" i="3"/>
  <c r="N64" i="3"/>
  <c r="BJ64" i="3"/>
  <c r="O65" i="3"/>
  <c r="BM65" i="3" s="1"/>
  <c r="BL65" i="3"/>
  <c r="N68" i="3"/>
  <c r="BJ68" i="3"/>
  <c r="O69" i="3"/>
  <c r="BM69" i="3" s="1"/>
  <c r="BL69" i="3"/>
  <c r="BI27" i="3"/>
  <c r="A27" i="3"/>
  <c r="CH40" i="3"/>
  <c r="CG40" i="3"/>
  <c r="CE40" i="3"/>
  <c r="CF40" i="3"/>
  <c r="CD40" i="3"/>
  <c r="CC40" i="3"/>
  <c r="CB40" i="3"/>
  <c r="CA40" i="3" s="1"/>
  <c r="N52" i="3"/>
  <c r="BJ52" i="3"/>
  <c r="N79" i="3"/>
  <c r="BJ79" i="3"/>
  <c r="N56" i="3"/>
  <c r="BJ56" i="3"/>
  <c r="BH33" i="3"/>
  <c r="BJ36" i="3"/>
  <c r="BH37" i="3"/>
  <c r="L39" i="3"/>
  <c r="BI42" i="3"/>
  <c r="A42" i="3"/>
  <c r="N49" i="3"/>
  <c r="BL70" i="3"/>
  <c r="O70" i="3"/>
  <c r="BM70" i="3" s="1"/>
  <c r="BH103" i="3"/>
  <c r="L103" i="3"/>
  <c r="N110" i="3"/>
  <c r="BJ110" i="3"/>
  <c r="BH44" i="3"/>
  <c r="O48" i="3"/>
  <c r="BM48" i="3" s="1"/>
  <c r="BJ48" i="3"/>
  <c r="N71" i="3"/>
  <c r="BH83" i="3"/>
  <c r="L83" i="3"/>
  <c r="BH99" i="3"/>
  <c r="L99" i="3"/>
  <c r="O106" i="3"/>
  <c r="BM106" i="3" s="1"/>
  <c r="BL106" i="3"/>
  <c r="BH41" i="3"/>
  <c r="L47" i="3"/>
  <c r="L51" i="3"/>
  <c r="L55" i="3"/>
  <c r="L59" i="3"/>
  <c r="L63" i="3"/>
  <c r="L67" i="3"/>
  <c r="L72" i="3"/>
  <c r="BH73" i="3"/>
  <c r="L73" i="3"/>
  <c r="BJ82" i="3"/>
  <c r="N82" i="3"/>
  <c r="BJ98" i="3"/>
  <c r="N98" i="3"/>
  <c r="O102" i="3"/>
  <c r="BM102" i="3" s="1"/>
  <c r="BL102" i="3"/>
  <c r="BH40" i="3"/>
  <c r="N41" i="3"/>
  <c r="N50" i="3"/>
  <c r="N54" i="3"/>
  <c r="N58" i="3"/>
  <c r="N62" i="3"/>
  <c r="N66" i="3"/>
  <c r="L80" i="3"/>
  <c r="BH80" i="3"/>
  <c r="L96" i="3"/>
  <c r="BH96" i="3"/>
  <c r="L43" i="3"/>
  <c r="BI46" i="3"/>
  <c r="A46" i="3"/>
  <c r="N130" i="3"/>
  <c r="BJ130" i="3"/>
  <c r="N154" i="3"/>
  <c r="BJ154" i="3"/>
  <c r="A49" i="3"/>
  <c r="A53" i="3"/>
  <c r="A57" i="3"/>
  <c r="A61" i="3"/>
  <c r="A65" i="3"/>
  <c r="A69" i="3"/>
  <c r="BI80" i="3"/>
  <c r="A80" i="3"/>
  <c r="N81" i="3"/>
  <c r="BH88" i="3"/>
  <c r="BI96" i="3"/>
  <c r="A96" i="3"/>
  <c r="N97" i="3"/>
  <c r="O129" i="3"/>
  <c r="BM129" i="3" s="1"/>
  <c r="BL129" i="3"/>
  <c r="BJ132" i="3"/>
  <c r="N132" i="3"/>
  <c r="O84" i="3"/>
  <c r="BM84" i="3" s="1"/>
  <c r="BL84" i="3"/>
  <c r="BL115" i="3"/>
  <c r="O115" i="3"/>
  <c r="BM115" i="3" s="1"/>
  <c r="BJ144" i="3"/>
  <c r="N144" i="3"/>
  <c r="A50" i="3"/>
  <c r="BI50" i="3"/>
  <c r="A54" i="3"/>
  <c r="BI54" i="3"/>
  <c r="A58" i="3"/>
  <c r="BI58" i="3"/>
  <c r="A62" i="3"/>
  <c r="BI62" i="3"/>
  <c r="A66" i="3"/>
  <c r="BI66" i="3"/>
  <c r="A70" i="3"/>
  <c r="BH76" i="3"/>
  <c r="BI84" i="3"/>
  <c r="A84" i="3"/>
  <c r="BL85" i="3"/>
  <c r="O85" i="3"/>
  <c r="BM85" i="3" s="1"/>
  <c r="N86" i="3"/>
  <c r="BH92" i="3"/>
  <c r="O104" i="3"/>
  <c r="BM104" i="3" s="1"/>
  <c r="BL104" i="3"/>
  <c r="N114" i="3"/>
  <c r="BJ114" i="3"/>
  <c r="BL119" i="3"/>
  <c r="O119" i="3"/>
  <c r="BM119" i="3" s="1"/>
  <c r="BL149" i="3"/>
  <c r="O149" i="3"/>
  <c r="BM149" i="3" s="1"/>
  <c r="BJ76" i="3"/>
  <c r="L87" i="3"/>
  <c r="O88" i="3"/>
  <c r="BM88" i="3" s="1"/>
  <c r="BL88" i="3"/>
  <c r="BJ92" i="3"/>
  <c r="BH107" i="3"/>
  <c r="L107" i="3"/>
  <c r="N118" i="3"/>
  <c r="BJ118" i="3"/>
  <c r="BJ140" i="3"/>
  <c r="N140" i="3"/>
  <c r="BL74" i="3"/>
  <c r="BI88" i="3"/>
  <c r="A88" i="3"/>
  <c r="BL89" i="3"/>
  <c r="O89" i="3"/>
  <c r="BM89" i="3" s="1"/>
  <c r="BJ91" i="3"/>
  <c r="BH109" i="3"/>
  <c r="L109" i="3"/>
  <c r="BL123" i="3"/>
  <c r="O123" i="3"/>
  <c r="BM123" i="3" s="1"/>
  <c r="O76" i="3"/>
  <c r="BM76" i="3" s="1"/>
  <c r="BL76" i="3"/>
  <c r="BL91" i="3"/>
  <c r="O92" i="3"/>
  <c r="BM92" i="3" s="1"/>
  <c r="BL92" i="3"/>
  <c r="BL101" i="3"/>
  <c r="O101" i="3"/>
  <c r="BM101" i="3" s="1"/>
  <c r="BL105" i="3"/>
  <c r="O105" i="3"/>
  <c r="BM105" i="3" s="1"/>
  <c r="N122" i="3"/>
  <c r="BJ122" i="3"/>
  <c r="BJ136" i="3"/>
  <c r="N136" i="3"/>
  <c r="A161" i="3"/>
  <c r="BI161" i="3"/>
  <c r="L75" i="3"/>
  <c r="BI76" i="3"/>
  <c r="A76" i="3"/>
  <c r="N77" i="3"/>
  <c r="BH84" i="3"/>
  <c r="BI92" i="3"/>
  <c r="A92" i="3"/>
  <c r="N94" i="3"/>
  <c r="O128" i="3"/>
  <c r="BM128" i="3" s="1"/>
  <c r="BL128" i="3"/>
  <c r="A100" i="3"/>
  <c r="BI100" i="3"/>
  <c r="A104" i="3"/>
  <c r="BI104" i="3"/>
  <c r="BH118" i="3"/>
  <c r="BH119" i="3"/>
  <c r="BJ134" i="3"/>
  <c r="BL137" i="3"/>
  <c r="BJ138" i="3"/>
  <c r="BJ142" i="3"/>
  <c r="BJ115" i="3"/>
  <c r="BL161" i="3"/>
  <c r="O161" i="3"/>
  <c r="BM161" i="3" s="1"/>
  <c r="BJ165" i="3"/>
  <c r="N165" i="3"/>
  <c r="N112" i="3"/>
  <c r="BJ119" i="3"/>
  <c r="BI155" i="3"/>
  <c r="BJ159" i="3"/>
  <c r="N159" i="3"/>
  <c r="BI108" i="3"/>
  <c r="BH111" i="3"/>
  <c r="L117" i="3"/>
  <c r="BJ123" i="3"/>
  <c r="BJ126" i="3"/>
  <c r="O134" i="3"/>
  <c r="BM134" i="3" s="1"/>
  <c r="BL134" i="3"/>
  <c r="O138" i="3"/>
  <c r="BM138" i="3" s="1"/>
  <c r="BL138" i="3"/>
  <c r="O142" i="3"/>
  <c r="BM142" i="3" s="1"/>
  <c r="BL142" i="3"/>
  <c r="L146" i="3"/>
  <c r="BH146" i="3"/>
  <c r="A74" i="3"/>
  <c r="A78" i="3"/>
  <c r="A82" i="3"/>
  <c r="A86" i="3"/>
  <c r="A90" i="3"/>
  <c r="A94" i="3"/>
  <c r="A98" i="3"/>
  <c r="A102" i="3"/>
  <c r="A106" i="3"/>
  <c r="A108" i="3"/>
  <c r="N116" i="3"/>
  <c r="L121" i="3"/>
  <c r="BL126" i="3"/>
  <c r="BI150" i="3"/>
  <c r="N111" i="3"/>
  <c r="L125" i="3"/>
  <c r="BI110" i="3"/>
  <c r="A110" i="3"/>
  <c r="BL127" i="3"/>
  <c r="O127" i="3"/>
  <c r="BM127" i="3" s="1"/>
  <c r="BL135" i="3"/>
  <c r="O135" i="3"/>
  <c r="BM135" i="3" s="1"/>
  <c r="BL139" i="3"/>
  <c r="O139" i="3"/>
  <c r="BM139" i="3" s="1"/>
  <c r="BL143" i="3"/>
  <c r="O143" i="3"/>
  <c r="BM143" i="3" s="1"/>
  <c r="BL153" i="3"/>
  <c r="O153" i="3"/>
  <c r="BM153" i="3" s="1"/>
  <c r="BI168" i="3"/>
  <c r="A168" i="3"/>
  <c r="A114" i="3"/>
  <c r="BI114" i="3"/>
  <c r="A118" i="3"/>
  <c r="BI118" i="3"/>
  <c r="A122" i="3"/>
  <c r="BI122" i="3"/>
  <c r="A126" i="3"/>
  <c r="BI126" i="3"/>
  <c r="A130" i="3"/>
  <c r="BI130" i="3"/>
  <c r="A134" i="3"/>
  <c r="BI134" i="3"/>
  <c r="A138" i="3"/>
  <c r="BI138" i="3"/>
  <c r="A142" i="3"/>
  <c r="BI142" i="3"/>
  <c r="A148" i="3"/>
  <c r="A149" i="3"/>
  <c r="CC157" i="3"/>
  <c r="N180" i="3"/>
  <c r="BJ180" i="3"/>
  <c r="BI164" i="3"/>
  <c r="A164" i="3"/>
  <c r="N158" i="3"/>
  <c r="BJ158" i="3"/>
  <c r="L184" i="3"/>
  <c r="BH184" i="3"/>
  <c r="BJ209" i="3"/>
  <c r="N209" i="3"/>
  <c r="CB157" i="3"/>
  <c r="CA157" i="3" s="1"/>
  <c r="CH157" i="3"/>
  <c r="CF157" i="3"/>
  <c r="CD157" i="3"/>
  <c r="BI158" i="3"/>
  <c r="BJ173" i="3"/>
  <c r="N173" i="3"/>
  <c r="A112" i="3"/>
  <c r="A116" i="3"/>
  <c r="A120" i="3"/>
  <c r="A124" i="3"/>
  <c r="A128" i="3"/>
  <c r="A132" i="3"/>
  <c r="A136" i="3"/>
  <c r="A140" i="3"/>
  <c r="A145" i="3"/>
  <c r="N145" i="3"/>
  <c r="BJ145" i="3"/>
  <c r="A157" i="3"/>
  <c r="O157" i="3"/>
  <c r="BM157" i="3" s="1"/>
  <c r="BJ160" i="3"/>
  <c r="N160" i="3"/>
  <c r="BJ169" i="3"/>
  <c r="N169" i="3"/>
  <c r="BI172" i="3"/>
  <c r="A172" i="3"/>
  <c r="N150" i="3"/>
  <c r="BJ150" i="3"/>
  <c r="BJ155" i="3"/>
  <c r="N155" i="3"/>
  <c r="N147" i="3"/>
  <c r="L148" i="3"/>
  <c r="BJ149" i="3"/>
  <c r="BH150" i="3"/>
  <c r="N151" i="3"/>
  <c r="L152" i="3"/>
  <c r="BJ153" i="3"/>
  <c r="BH154" i="3"/>
  <c r="BJ157" i="3"/>
  <c r="BH158" i="3"/>
  <c r="BI176" i="3"/>
  <c r="N177" i="3"/>
  <c r="BJ177" i="3"/>
  <c r="CH163" i="3"/>
  <c r="CF163" i="3"/>
  <c r="CC163" i="3"/>
  <c r="CE163" i="3"/>
  <c r="BL164" i="3"/>
  <c r="O164" i="3"/>
  <c r="BM164" i="3" s="1"/>
  <c r="CH167" i="3"/>
  <c r="CF167" i="3"/>
  <c r="CC167" i="3"/>
  <c r="CE167" i="3"/>
  <c r="BL168" i="3"/>
  <c r="O168" i="3"/>
  <c r="BM168" i="3" s="1"/>
  <c r="CH171" i="3"/>
  <c r="CF171" i="3"/>
  <c r="CC171" i="3"/>
  <c r="CE171" i="3"/>
  <c r="BL172" i="3"/>
  <c r="O172" i="3"/>
  <c r="BM172" i="3" s="1"/>
  <c r="BI178" i="3"/>
  <c r="A178" i="3"/>
  <c r="BI163" i="3"/>
  <c r="A163" i="3"/>
  <c r="BH163" i="3"/>
  <c r="CG163" i="3"/>
  <c r="BI167" i="3"/>
  <c r="A167" i="3"/>
  <c r="BH167" i="3"/>
  <c r="CG167" i="3"/>
  <c r="BI171" i="3"/>
  <c r="A171" i="3"/>
  <c r="BH171" i="3"/>
  <c r="CG171" i="3"/>
  <c r="O178" i="3"/>
  <c r="BM178" i="3" s="1"/>
  <c r="BL178" i="3"/>
  <c r="BH182" i="3"/>
  <c r="L182" i="3"/>
  <c r="N194" i="3"/>
  <c r="BJ194" i="3"/>
  <c r="BJ175" i="3"/>
  <c r="N175" i="3"/>
  <c r="L162" i="3"/>
  <c r="O163" i="3"/>
  <c r="BM163" i="3" s="1"/>
  <c r="L166" i="3"/>
  <c r="O167" i="3"/>
  <c r="BM167" i="3" s="1"/>
  <c r="L170" i="3"/>
  <c r="O171" i="3"/>
  <c r="BM171" i="3" s="1"/>
  <c r="L174" i="3"/>
  <c r="BI182" i="3"/>
  <c r="A182" i="3"/>
  <c r="L190" i="3"/>
  <c r="BH190" i="3"/>
  <c r="BI194" i="3"/>
  <c r="N183" i="3"/>
  <c r="BJ183" i="3"/>
  <c r="BH186" i="3"/>
  <c r="L186" i="3"/>
  <c r="L188" i="3"/>
  <c r="BH188" i="3"/>
  <c r="BI190" i="3"/>
  <c r="A190" i="3"/>
  <c r="BI186" i="3"/>
  <c r="A186" i="3"/>
  <c r="L176" i="3"/>
  <c r="BJ185" i="3"/>
  <c r="N185" i="3"/>
  <c r="N187" i="3"/>
  <c r="BJ187" i="3"/>
  <c r="BI196" i="3"/>
  <c r="A196" i="3"/>
  <c r="O193" i="3"/>
  <c r="BM193" i="3" s="1"/>
  <c r="BL193" i="3"/>
  <c r="A193" i="3"/>
  <c r="BI200" i="3"/>
  <c r="A200" i="3"/>
  <c r="BI201" i="3"/>
  <c r="N206" i="3"/>
  <c r="BJ206" i="3"/>
  <c r="BJ207" i="3"/>
  <c r="N207" i="3"/>
  <c r="BJ210" i="3"/>
  <c r="N210" i="3"/>
  <c r="BI180" i="3"/>
  <c r="N202" i="3"/>
  <c r="BJ202" i="3"/>
  <c r="O205" i="3"/>
  <c r="BM205" i="3" s="1"/>
  <c r="BL205" i="3"/>
  <c r="BI208" i="3"/>
  <c r="A208" i="3"/>
  <c r="CH229" i="3"/>
  <c r="CG229" i="3"/>
  <c r="CE229" i="3"/>
  <c r="CB229" i="3"/>
  <c r="CA229" i="3" s="1"/>
  <c r="CC229" i="3"/>
  <c r="CF229" i="3"/>
  <c r="CD229" i="3"/>
  <c r="BI197" i="3"/>
  <c r="BI192" i="3"/>
  <c r="A192" i="3"/>
  <c r="O197" i="3"/>
  <c r="BM197" i="3" s="1"/>
  <c r="BL197" i="3"/>
  <c r="N198" i="3"/>
  <c r="BJ198" i="3"/>
  <c r="A202" i="3"/>
  <c r="BI204" i="3"/>
  <c r="A204" i="3"/>
  <c r="BI212" i="3"/>
  <c r="A212" i="3"/>
  <c r="BL214" i="3"/>
  <c r="O214" i="3"/>
  <c r="BM214" i="3" s="1"/>
  <c r="N191" i="3"/>
  <c r="L192" i="3"/>
  <c r="BJ193" i="3"/>
  <c r="BH194" i="3"/>
  <c r="N195" i="3"/>
  <c r="L196" i="3"/>
  <c r="BJ197" i="3"/>
  <c r="BH198" i="3"/>
  <c r="N199" i="3"/>
  <c r="L200" i="3"/>
  <c r="BH202" i="3"/>
  <c r="BJ205" i="3"/>
  <c r="BH206" i="3"/>
  <c r="L212" i="3"/>
  <c r="BH213" i="3"/>
  <c r="L213" i="3"/>
  <c r="N217" i="3"/>
  <c r="BJ217" i="3"/>
  <c r="CG218" i="3"/>
  <c r="CF218" i="3"/>
  <c r="CH218" i="3"/>
  <c r="CC218" i="3"/>
  <c r="CB218" i="3"/>
  <c r="CA218" i="3" s="1"/>
  <c r="BI221" i="3"/>
  <c r="BH216" i="3"/>
  <c r="L216" i="3"/>
  <c r="BJ219" i="3"/>
  <c r="N219" i="3"/>
  <c r="CG222" i="3"/>
  <c r="CF222" i="3"/>
  <c r="CH222" i="3"/>
  <c r="CE222" i="3"/>
  <c r="CD222" i="3"/>
  <c r="CC222" i="3"/>
  <c r="CB222" i="3"/>
  <c r="CA222" i="3" s="1"/>
  <c r="N245" i="3"/>
  <c r="BJ245" i="3"/>
  <c r="A210" i="3"/>
  <c r="BI210" i="3"/>
  <c r="BH214" i="3"/>
  <c r="CE218" i="3"/>
  <c r="BL215" i="3"/>
  <c r="O215" i="3"/>
  <c r="BM215" i="3" s="1"/>
  <c r="BJ223" i="3"/>
  <c r="N223" i="3"/>
  <c r="BI216" i="3"/>
  <c r="A216" i="3"/>
  <c r="BI231" i="3"/>
  <c r="A231" i="3"/>
  <c r="BI220" i="3"/>
  <c r="A220" i="3"/>
  <c r="BJ221" i="3"/>
  <c r="BJ225" i="3"/>
  <c r="BL241" i="3"/>
  <c r="O241" i="3"/>
  <c r="BM241" i="3" s="1"/>
  <c r="BL225" i="3"/>
  <c r="BI224" i="3"/>
  <c r="A224" i="3"/>
  <c r="CF230" i="3"/>
  <c r="CE230" i="3"/>
  <c r="CC230" i="3"/>
  <c r="CH230" i="3"/>
  <c r="CG230" i="3"/>
  <c r="CD230" i="3"/>
  <c r="CB230" i="3"/>
  <c r="CA230" i="3" s="1"/>
  <c r="N242" i="3"/>
  <c r="BJ242" i="3"/>
  <c r="BH242" i="3"/>
  <c r="N220" i="3"/>
  <c r="O222" i="3"/>
  <c r="BM222" i="3" s="1"/>
  <c r="BI222" i="3"/>
  <c r="L224" i="3"/>
  <c r="BJ227" i="3"/>
  <c r="N227" i="3"/>
  <c r="BJ235" i="3"/>
  <c r="N235" i="3"/>
  <c r="BI227" i="3"/>
  <c r="A227" i="3"/>
  <c r="A228" i="3"/>
  <c r="BJ229" i="3"/>
  <c r="BJ239" i="3"/>
  <c r="N239" i="3"/>
  <c r="CF238" i="3"/>
  <c r="CE238" i="3"/>
  <c r="CC238" i="3"/>
  <c r="CH238" i="3"/>
  <c r="BJ247" i="3"/>
  <c r="N247" i="3"/>
  <c r="M252" i="3"/>
  <c r="BK252" i="3" s="1"/>
  <c r="A252" i="3"/>
  <c r="M260" i="3"/>
  <c r="BK260" i="3" s="1"/>
  <c r="A260" i="3"/>
  <c r="BI260" i="3"/>
  <c r="BI268" i="3"/>
  <c r="A268" i="3"/>
  <c r="M268" i="3"/>
  <c r="BK268" i="3" s="1"/>
  <c r="M269" i="3"/>
  <c r="BK269" i="3" s="1"/>
  <c r="BI269" i="3"/>
  <c r="A269" i="3"/>
  <c r="BI246" i="3"/>
  <c r="M246" i="3"/>
  <c r="BK246" i="3" s="1"/>
  <c r="A246" i="3"/>
  <c r="BI235" i="3"/>
  <c r="A235" i="3"/>
  <c r="O238" i="3"/>
  <c r="BM238" i="3" s="1"/>
  <c r="BI239" i="3"/>
  <c r="A239" i="3"/>
  <c r="BL246" i="3"/>
  <c r="O246" i="3"/>
  <c r="BM246" i="3" s="1"/>
  <c r="BJ251" i="3"/>
  <c r="N251" i="3"/>
  <c r="BI254" i="3"/>
  <c r="A254" i="3"/>
  <c r="M254" i="3"/>
  <c r="BK254" i="3" s="1"/>
  <c r="CF226" i="3"/>
  <c r="CE226" i="3"/>
  <c r="CC226" i="3"/>
  <c r="CH226" i="3"/>
  <c r="BH226" i="3"/>
  <c r="CF234" i="3"/>
  <c r="CE234" i="3"/>
  <c r="CC234" i="3"/>
  <c r="CH234" i="3"/>
  <c r="BH234" i="3"/>
  <c r="M239" i="3"/>
  <c r="BK239" i="3" s="1"/>
  <c r="N240" i="3"/>
  <c r="O259" i="3"/>
  <c r="BM259" i="3" s="1"/>
  <c r="BL259" i="3"/>
  <c r="BJ226" i="3"/>
  <c r="BJ234" i="3"/>
  <c r="N236" i="3"/>
  <c r="BG237" i="3"/>
  <c r="CB238" i="3"/>
  <c r="CA238" i="3" s="1"/>
  <c r="BI243" i="3"/>
  <c r="A243" i="3"/>
  <c r="M243" i="3"/>
  <c r="BK243" i="3" s="1"/>
  <c r="BJ259" i="3"/>
  <c r="L233" i="3"/>
  <c r="L237" i="3"/>
  <c r="CD238" i="3"/>
  <c r="N243" i="3"/>
  <c r="BH244" i="3"/>
  <c r="L244" i="3"/>
  <c r="M248" i="3"/>
  <c r="BK248" i="3" s="1"/>
  <c r="A248" i="3"/>
  <c r="N250" i="3"/>
  <c r="BI252" i="3"/>
  <c r="M245" i="3"/>
  <c r="BK245" i="3" s="1"/>
  <c r="M247" i="3"/>
  <c r="BK247" i="3" s="1"/>
  <c r="O249" i="3"/>
  <c r="BM249" i="3" s="1"/>
  <c r="BI250" i="3"/>
  <c r="A250" i="3"/>
  <c r="M256" i="3"/>
  <c r="BK256" i="3" s="1"/>
  <c r="BI256" i="3"/>
  <c r="A256" i="3"/>
  <c r="BI261" i="3"/>
  <c r="M261" i="3"/>
  <c r="BK261" i="3" s="1"/>
  <c r="A261" i="3"/>
  <c r="BH248" i="3"/>
  <c r="L248" i="3"/>
  <c r="BL254" i="3"/>
  <c r="O254" i="3"/>
  <c r="BM254" i="3" s="1"/>
  <c r="BI258" i="3"/>
  <c r="A258" i="3"/>
  <c r="M258" i="3"/>
  <c r="BK258" i="3" s="1"/>
  <c r="A226" i="3"/>
  <c r="A230" i="3"/>
  <c r="A234" i="3"/>
  <c r="A238" i="3"/>
  <c r="A242" i="3"/>
  <c r="CH253" i="3"/>
  <c r="CF253" i="3"/>
  <c r="CE253" i="3"/>
  <c r="CD253" i="3"/>
  <c r="CB253" i="3"/>
  <c r="CA253" i="3" s="1"/>
  <c r="BL276" i="3"/>
  <c r="O276" i="3"/>
  <c r="BM276" i="3" s="1"/>
  <c r="M251" i="3"/>
  <c r="BK251" i="3" s="1"/>
  <c r="M262" i="3"/>
  <c r="BK262" i="3" s="1"/>
  <c r="BI262" i="3"/>
  <c r="M267" i="3"/>
  <c r="BK267" i="3" s="1"/>
  <c r="BG267" i="3"/>
  <c r="CH249" i="3"/>
  <c r="CF249" i="3"/>
  <c r="CE249" i="3"/>
  <c r="CD249" i="3"/>
  <c r="BH252" i="3"/>
  <c r="L252" i="3"/>
  <c r="BJ264" i="3"/>
  <c r="N264" i="3"/>
  <c r="CG256" i="3"/>
  <c r="CF256" i="3"/>
  <c r="CC256" i="3"/>
  <c r="BL257" i="3"/>
  <c r="BI264" i="3"/>
  <c r="A264" i="3"/>
  <c r="M264" i="3"/>
  <c r="BK264" i="3" s="1"/>
  <c r="BI265" i="3"/>
  <c r="A265" i="3"/>
  <c r="BI266" i="3"/>
  <c r="BH246" i="3"/>
  <c r="BJ249" i="3"/>
  <c r="BH250" i="3"/>
  <c r="BJ253" i="3"/>
  <c r="BL255" i="3"/>
  <c r="CF268" i="3"/>
  <c r="CD268" i="3"/>
  <c r="CC268" i="3"/>
  <c r="CB268" i="3"/>
  <c r="CA268" i="3" s="1"/>
  <c r="CG268" i="3"/>
  <c r="CE268" i="3"/>
  <c r="O268" i="3"/>
  <c r="BM268" i="3" s="1"/>
  <c r="CB256" i="3"/>
  <c r="CA256" i="3" s="1"/>
  <c r="BH260" i="3"/>
  <c r="L260" i="3"/>
  <c r="CH268" i="3"/>
  <c r="CE256" i="3"/>
  <c r="L258" i="3"/>
  <c r="BJ261" i="3"/>
  <c r="N261" i="3"/>
  <c r="BH262" i="3"/>
  <c r="L262" i="3"/>
  <c r="CH263" i="3"/>
  <c r="CF263" i="3"/>
  <c r="CE263" i="3"/>
  <c r="CD263" i="3"/>
  <c r="BH266" i="3"/>
  <c r="L266" i="3"/>
  <c r="BH272" i="3"/>
  <c r="DV289" i="3"/>
  <c r="DU289" i="3"/>
  <c r="DW289" i="3" s="1"/>
  <c r="DG289" i="3" s="1"/>
  <c r="G289" i="2" s="1"/>
  <c r="DU304" i="3"/>
  <c r="DW304" i="3" s="1"/>
  <c r="DG304" i="3" s="1"/>
  <c r="G304" i="2" s="1"/>
  <c r="DV304" i="3"/>
  <c r="BJ272" i="3"/>
  <c r="N272" i="3"/>
  <c r="DU300" i="3"/>
  <c r="DW300" i="3" s="1"/>
  <c r="DG300" i="3" s="1"/>
  <c r="G300" i="2" s="1"/>
  <c r="DV300" i="3"/>
  <c r="BJ269" i="3"/>
  <c r="N269" i="3"/>
  <c r="A272" i="3"/>
  <c r="BI272" i="3"/>
  <c r="CB263" i="3"/>
  <c r="CA263" i="3" s="1"/>
  <c r="A270" i="3"/>
  <c r="BH271" i="3"/>
  <c r="L271" i="3"/>
  <c r="M272" i="3"/>
  <c r="BK272" i="3" s="1"/>
  <c r="CH267" i="3"/>
  <c r="CF267" i="3"/>
  <c r="CE267" i="3"/>
  <c r="CD267" i="3"/>
  <c r="BH270" i="3"/>
  <c r="L270" i="3"/>
  <c r="M281" i="3"/>
  <c r="BK281" i="3" s="1"/>
  <c r="BG281" i="3"/>
  <c r="BJ265" i="3"/>
  <c r="N265" i="3"/>
  <c r="BI270" i="3"/>
  <c r="M275" i="3"/>
  <c r="BK275" i="3" s="1"/>
  <c r="BI275" i="3"/>
  <c r="A275" i="3"/>
  <c r="BG277" i="3"/>
  <c r="M277" i="3"/>
  <c r="BK277" i="3" s="1"/>
  <c r="BG278" i="3"/>
  <c r="M278" i="3"/>
  <c r="BK278" i="3" s="1"/>
  <c r="BG279" i="3"/>
  <c r="M279" i="3"/>
  <c r="BK279" i="3" s="1"/>
  <c r="DU282" i="3"/>
  <c r="DW282" i="3" s="1"/>
  <c r="DG282" i="3" s="1"/>
  <c r="G282" i="2" s="1"/>
  <c r="DV282" i="3"/>
  <c r="DV275" i="3"/>
  <c r="DU275" i="3"/>
  <c r="DW275" i="3" s="1"/>
  <c r="DG275" i="3" s="1"/>
  <c r="G275" i="2" s="1"/>
  <c r="BJ278" i="3"/>
  <c r="N278" i="3"/>
  <c r="DV278" i="3"/>
  <c r="DU278" i="3"/>
  <c r="DW278" i="3" s="1"/>
  <c r="DG278" i="3" s="1"/>
  <c r="G278" i="2" s="1"/>
  <c r="DU296" i="3"/>
  <c r="DW296" i="3" s="1"/>
  <c r="DG296" i="3" s="1"/>
  <c r="G296" i="2" s="1"/>
  <c r="DV296" i="3"/>
  <c r="DV357" i="3"/>
  <c r="DU357" i="3"/>
  <c r="DW357" i="3" s="1"/>
  <c r="DG357" i="3" s="1"/>
  <c r="G357" i="2" s="1"/>
  <c r="BJ263" i="3"/>
  <c r="BH264" i="3"/>
  <c r="BJ267" i="3"/>
  <c r="BH268" i="3"/>
  <c r="BI271" i="3"/>
  <c r="A271" i="3"/>
  <c r="BI273" i="3"/>
  <c r="A273" i="3"/>
  <c r="M273" i="3"/>
  <c r="BK273" i="3" s="1"/>
  <c r="BJ279" i="3"/>
  <c r="N279" i="3"/>
  <c r="DV279" i="3"/>
  <c r="DU279" i="3"/>
  <c r="DW279" i="3" s="1"/>
  <c r="DG279" i="3" s="1"/>
  <c r="G279" i="2" s="1"/>
  <c r="DV317" i="3"/>
  <c r="DU317" i="3"/>
  <c r="DW317" i="3" s="1"/>
  <c r="DG317" i="3" s="1"/>
  <c r="G317" i="2" s="1"/>
  <c r="BJ273" i="3"/>
  <c r="N273" i="3"/>
  <c r="BG274" i="3"/>
  <c r="M274" i="3"/>
  <c r="BK274" i="3" s="1"/>
  <c r="BG280" i="3"/>
  <c r="M280" i="3"/>
  <c r="BK280" i="3" s="1"/>
  <c r="DV293" i="3"/>
  <c r="DU293" i="3"/>
  <c r="DW293" i="3" s="1"/>
  <c r="DG293" i="3" s="1"/>
  <c r="G293" i="2" s="1"/>
  <c r="BH274" i="3"/>
  <c r="L274" i="3"/>
  <c r="M276" i="3"/>
  <c r="BK276" i="3" s="1"/>
  <c r="BI276" i="3"/>
  <c r="A276" i="3"/>
  <c r="DV276" i="3"/>
  <c r="DU276" i="3"/>
  <c r="DW276" i="3" s="1"/>
  <c r="DG276" i="3" s="1"/>
  <c r="G276" i="2" s="1"/>
  <c r="BJ280" i="3"/>
  <c r="N280" i="3"/>
  <c r="DV280" i="3"/>
  <c r="DU280" i="3"/>
  <c r="DW280" i="3" s="1"/>
  <c r="DG280" i="3" s="1"/>
  <c r="G280" i="2" s="1"/>
  <c r="DU284" i="3"/>
  <c r="DW284" i="3" s="1"/>
  <c r="DG284" i="3" s="1"/>
  <c r="G284" i="2" s="1"/>
  <c r="DV284" i="3"/>
  <c r="DV294" i="3"/>
  <c r="DU294" i="3"/>
  <c r="DW294" i="3" s="1"/>
  <c r="DG294" i="3" s="1"/>
  <c r="G294" i="2" s="1"/>
  <c r="DV373" i="3"/>
  <c r="DU373" i="3"/>
  <c r="DW373" i="3" s="1"/>
  <c r="DG373" i="3" s="1"/>
  <c r="G373" i="2" s="1"/>
  <c r="DV302" i="3"/>
  <c r="DU302" i="3"/>
  <c r="DW302" i="3" s="1"/>
  <c r="DG302" i="3" s="1"/>
  <c r="G302" i="2" s="1"/>
  <c r="BJ277" i="3"/>
  <c r="N277" i="3"/>
  <c r="DV277" i="3"/>
  <c r="DU277" i="3"/>
  <c r="DW277" i="3" s="1"/>
  <c r="DG277" i="3" s="1"/>
  <c r="G277" i="2" s="1"/>
  <c r="N281" i="3"/>
  <c r="BJ281" i="3"/>
  <c r="DU291" i="3"/>
  <c r="DW291" i="3" s="1"/>
  <c r="DG291" i="3" s="1"/>
  <c r="G291" i="2" s="1"/>
  <c r="DV291" i="3"/>
  <c r="DU312" i="3"/>
  <c r="DW312" i="3" s="1"/>
  <c r="DG312" i="3" s="1"/>
  <c r="G312" i="2" s="1"/>
  <c r="DV312" i="3"/>
  <c r="BH275" i="3"/>
  <c r="BH276" i="3"/>
  <c r="DU288" i="3"/>
  <c r="DW288" i="3" s="1"/>
  <c r="DG288" i="3" s="1"/>
  <c r="G288" i="2" s="1"/>
  <c r="DV345" i="3"/>
  <c r="DU345" i="3"/>
  <c r="DW345" i="3" s="1"/>
  <c r="DG345" i="3" s="1"/>
  <c r="G345" i="2" s="1"/>
  <c r="DU283" i="3"/>
  <c r="DW283" i="3" s="1"/>
  <c r="DG283" i="3" s="1"/>
  <c r="G283" i="2" s="1"/>
  <c r="DU292" i="3"/>
  <c r="DW292" i="3" s="1"/>
  <c r="DG292" i="3" s="1"/>
  <c r="G292" i="2" s="1"/>
  <c r="DV353" i="3"/>
  <c r="DU353" i="3"/>
  <c r="DW353" i="3" s="1"/>
  <c r="DG353" i="3" s="1"/>
  <c r="G353" i="2" s="1"/>
  <c r="DV369" i="3"/>
  <c r="DU369" i="3"/>
  <c r="DW369" i="3" s="1"/>
  <c r="DG369" i="3" s="1"/>
  <c r="G369" i="2" s="1"/>
  <c r="DV385" i="3"/>
  <c r="DU385" i="3"/>
  <c r="DW385" i="3" s="1"/>
  <c r="DG385" i="3" s="1"/>
  <c r="G385" i="2" s="1"/>
  <c r="DV283" i="3"/>
  <c r="DU287" i="3"/>
  <c r="DW287" i="3" s="1"/>
  <c r="DG287" i="3" s="1"/>
  <c r="G287" i="2" s="1"/>
  <c r="DV292" i="3"/>
  <c r="DV298" i="3"/>
  <c r="DU298" i="3"/>
  <c r="DW298" i="3" s="1"/>
  <c r="DG298" i="3" s="1"/>
  <c r="G298" i="2" s="1"/>
  <c r="DV306" i="3"/>
  <c r="DU306" i="3"/>
  <c r="DW306" i="3" s="1"/>
  <c r="DG306" i="3" s="1"/>
  <c r="G306" i="2" s="1"/>
  <c r="DU308" i="3"/>
  <c r="DW308" i="3" s="1"/>
  <c r="DG308" i="3" s="1"/>
  <c r="G308" i="2" s="1"/>
  <c r="DV365" i="3"/>
  <c r="DU365" i="3"/>
  <c r="DW365" i="3" s="1"/>
  <c r="DG365" i="3" s="1"/>
  <c r="G365" i="2" s="1"/>
  <c r="DV381" i="3"/>
  <c r="DU381" i="3"/>
  <c r="DW381" i="3" s="1"/>
  <c r="DG381" i="3" s="1"/>
  <c r="G381" i="2" s="1"/>
  <c r="DU286" i="3"/>
  <c r="DW286" i="3" s="1"/>
  <c r="DG286" i="3" s="1"/>
  <c r="G286" i="2" s="1"/>
  <c r="DV308" i="3"/>
  <c r="DU313" i="3"/>
  <c r="DW313" i="3" s="1"/>
  <c r="DG313" i="3" s="1"/>
  <c r="G313" i="2" s="1"/>
  <c r="DU281" i="3"/>
  <c r="DW281" i="3" s="1"/>
  <c r="DG281" i="3" s="1"/>
  <c r="G281" i="2" s="1"/>
  <c r="DV286" i="3"/>
  <c r="DU290" i="3"/>
  <c r="DW290" i="3" s="1"/>
  <c r="DG290" i="3" s="1"/>
  <c r="G290" i="2" s="1"/>
  <c r="DU297" i="3"/>
  <c r="DW297" i="3" s="1"/>
  <c r="DG297" i="3" s="1"/>
  <c r="G297" i="2" s="1"/>
  <c r="DU305" i="3"/>
  <c r="DW305" i="3" s="1"/>
  <c r="DG305" i="3" s="1"/>
  <c r="G305" i="2" s="1"/>
  <c r="DV313" i="3"/>
  <c r="DU325" i="3"/>
  <c r="DW325" i="3" s="1"/>
  <c r="DG325" i="3" s="1"/>
  <c r="G325" i="2" s="1"/>
  <c r="DV337" i="3"/>
  <c r="DU337" i="3"/>
  <c r="DW337" i="3" s="1"/>
  <c r="DG337" i="3" s="1"/>
  <c r="G337" i="2" s="1"/>
  <c r="DV349" i="3"/>
  <c r="DU349" i="3"/>
  <c r="DW349" i="3" s="1"/>
  <c r="DG349" i="3" s="1"/>
  <c r="G349" i="2" s="1"/>
  <c r="DV361" i="3"/>
  <c r="DU361" i="3"/>
  <c r="DW361" i="3" s="1"/>
  <c r="DG361" i="3" s="1"/>
  <c r="G361" i="2" s="1"/>
  <c r="DV377" i="3"/>
  <c r="DU377" i="3"/>
  <c r="DW377" i="3" s="1"/>
  <c r="DG377" i="3" s="1"/>
  <c r="G377" i="2" s="1"/>
  <c r="DV310" i="3"/>
  <c r="DU310" i="3"/>
  <c r="DW310" i="3" s="1"/>
  <c r="DG310" i="3" s="1"/>
  <c r="G310" i="2" s="1"/>
  <c r="DU333" i="3"/>
  <c r="DW333" i="3" s="1"/>
  <c r="DG333" i="3" s="1"/>
  <c r="G333" i="2" s="1"/>
  <c r="DV330" i="3"/>
  <c r="DU314" i="3"/>
  <c r="DW314" i="3" s="1"/>
  <c r="DG314" i="3" s="1"/>
  <c r="G314" i="2" s="1"/>
  <c r="DU318" i="3"/>
  <c r="DW318" i="3" s="1"/>
  <c r="DG318" i="3" s="1"/>
  <c r="G318" i="2" s="1"/>
  <c r="DU330" i="3"/>
  <c r="DW330" i="3" s="1"/>
  <c r="DG330" i="3" s="1"/>
  <c r="G330" i="2" s="1"/>
  <c r="DV314" i="3"/>
  <c r="DV318" i="3"/>
  <c r="DV334" i="3"/>
  <c r="DV326" i="3"/>
  <c r="DU329" i="3"/>
  <c r="DW329" i="3" s="1"/>
  <c r="DG329" i="3" s="1"/>
  <c r="G329" i="2" s="1"/>
  <c r="DU334" i="3"/>
  <c r="DW334" i="3" s="1"/>
  <c r="DG334" i="3" s="1"/>
  <c r="G334" i="2" s="1"/>
  <c r="DV341" i="3"/>
  <c r="DU341" i="3"/>
  <c r="DW341" i="3" s="1"/>
  <c r="DG341" i="3" s="1"/>
  <c r="G341" i="2" s="1"/>
  <c r="DU321" i="3"/>
  <c r="DW321" i="3" s="1"/>
  <c r="DG321" i="3" s="1"/>
  <c r="G321" i="2" s="1"/>
  <c r="DU322" i="3"/>
  <c r="DW322" i="3" s="1"/>
  <c r="DG322" i="3" s="1"/>
  <c r="G322" i="2" s="1"/>
  <c r="DU386" i="3"/>
  <c r="DW386" i="3" s="1"/>
  <c r="DG386" i="3" s="1"/>
  <c r="G386" i="2" s="1"/>
  <c r="DV338" i="3"/>
  <c r="DV342" i="3"/>
  <c r="DV346" i="3"/>
  <c r="DV350" i="3"/>
  <c r="DV354" i="3"/>
  <c r="DV358" i="3"/>
  <c r="DV362" i="3"/>
  <c r="DV366" i="3"/>
  <c r="DV370" i="3"/>
  <c r="DV374" i="3"/>
  <c r="DV378" i="3"/>
  <c r="DV382" i="3"/>
  <c r="DV386" i="3"/>
  <c r="BJ179" i="3" l="1"/>
  <c r="N179" i="3"/>
  <c r="BL204" i="3"/>
  <c r="O204" i="3"/>
  <c r="BM204" i="3" s="1"/>
  <c r="BL124" i="3"/>
  <c r="N78" i="3"/>
  <c r="B4" i="3"/>
  <c r="B8" i="3"/>
  <c r="C8" i="3" s="1"/>
  <c r="B17" i="3"/>
  <c r="BJ228" i="3"/>
  <c r="N228" i="3"/>
  <c r="BJ232" i="3"/>
  <c r="N232" i="3"/>
  <c r="BJ14" i="3"/>
  <c r="N14" i="3"/>
  <c r="BJ131" i="3"/>
  <c r="N131" i="3"/>
  <c r="N133" i="3"/>
  <c r="BJ133" i="3"/>
  <c r="B3" i="3"/>
  <c r="C3" i="3" s="1"/>
  <c r="O120" i="3"/>
  <c r="BM120" i="3" s="1"/>
  <c r="BL120" i="3"/>
  <c r="BL156" i="3"/>
  <c r="O156" i="3"/>
  <c r="BM156" i="3" s="1"/>
  <c r="O108" i="3"/>
  <c r="BM108" i="3" s="1"/>
  <c r="BL108" i="3"/>
  <c r="N42" i="3"/>
  <c r="N113" i="3"/>
  <c r="BJ113" i="3"/>
  <c r="N100" i="3"/>
  <c r="BJ100" i="3"/>
  <c r="B226" i="3"/>
  <c r="B11" i="3"/>
  <c r="N141" i="3"/>
  <c r="BJ141" i="3"/>
  <c r="BL2" i="3"/>
  <c r="O2" i="3"/>
  <c r="BM2" i="3" s="1"/>
  <c r="N203" i="3"/>
  <c r="BL201" i="3"/>
  <c r="N189" i="3"/>
  <c r="O189" i="3" s="1"/>
  <c r="BM189" i="3" s="1"/>
  <c r="B13" i="3"/>
  <c r="O46" i="3"/>
  <c r="BM46" i="3" s="1"/>
  <c r="BL46" i="3"/>
  <c r="BL208" i="3"/>
  <c r="O208" i="3"/>
  <c r="BM208" i="3" s="1"/>
  <c r="CH8" i="3"/>
  <c r="CG8" i="3"/>
  <c r="CB8" i="3"/>
  <c r="CA8" i="3" s="1"/>
  <c r="N181" i="3"/>
  <c r="BL90" i="3"/>
  <c r="O90" i="3"/>
  <c r="BM90" i="3" s="1"/>
  <c r="O221" i="3"/>
  <c r="BM221" i="3" s="1"/>
  <c r="BL221" i="3"/>
  <c r="BL211" i="3"/>
  <c r="O211" i="3"/>
  <c r="BM211" i="3" s="1"/>
  <c r="BJ201" i="3"/>
  <c r="BL45" i="3"/>
  <c r="O45" i="3"/>
  <c r="BM45" i="3" s="1"/>
  <c r="BJ93" i="3"/>
  <c r="N93" i="3"/>
  <c r="BJ231" i="3"/>
  <c r="N231" i="3"/>
  <c r="O217" i="3"/>
  <c r="BM217" i="3" s="1"/>
  <c r="BL217" i="3"/>
  <c r="O24" i="3"/>
  <c r="BM24" i="3" s="1"/>
  <c r="BL24" i="3"/>
  <c r="B35" i="3"/>
  <c r="B86" i="3"/>
  <c r="B171" i="3"/>
  <c r="B207" i="3"/>
  <c r="BL280" i="3"/>
  <c r="O280" i="3"/>
  <c r="BM280" i="3" s="1"/>
  <c r="BL278" i="3"/>
  <c r="O278" i="3"/>
  <c r="BM278" i="3" s="1"/>
  <c r="O269" i="3"/>
  <c r="BM269" i="3" s="1"/>
  <c r="BL269" i="3"/>
  <c r="BL272" i="3"/>
  <c r="O272" i="3"/>
  <c r="BM272" i="3" s="1"/>
  <c r="N237" i="3"/>
  <c r="BJ237" i="3"/>
  <c r="O236" i="3"/>
  <c r="BM236" i="3" s="1"/>
  <c r="BL236" i="3"/>
  <c r="N213" i="3"/>
  <c r="BJ213" i="3"/>
  <c r="BJ200" i="3"/>
  <c r="N200" i="3"/>
  <c r="BJ192" i="3"/>
  <c r="N192" i="3"/>
  <c r="BL202" i="3"/>
  <c r="O202" i="3"/>
  <c r="BM202" i="3" s="1"/>
  <c r="O187" i="3"/>
  <c r="BM187" i="3" s="1"/>
  <c r="BL187" i="3"/>
  <c r="N170" i="3"/>
  <c r="BJ170" i="3"/>
  <c r="CF172" i="3"/>
  <c r="CD172" i="3"/>
  <c r="CB172" i="3"/>
  <c r="CA172" i="3" s="1"/>
  <c r="CH172" i="3"/>
  <c r="CE172" i="3"/>
  <c r="CG172" i="3"/>
  <c r="CC172" i="3"/>
  <c r="BJ148" i="3"/>
  <c r="N148" i="3"/>
  <c r="BL158" i="3"/>
  <c r="O158" i="3"/>
  <c r="BM158" i="3" s="1"/>
  <c r="CG143" i="3"/>
  <c r="CF143" i="3"/>
  <c r="CE143" i="3"/>
  <c r="CD143" i="3"/>
  <c r="CC143" i="3"/>
  <c r="CH143" i="3"/>
  <c r="CB143" i="3"/>
  <c r="CA143" i="3" s="1"/>
  <c r="N125" i="3"/>
  <c r="BJ125" i="3"/>
  <c r="N146" i="3"/>
  <c r="BJ146" i="3"/>
  <c r="CE124" i="3"/>
  <c r="CD124" i="3"/>
  <c r="CC124" i="3"/>
  <c r="CG124" i="3"/>
  <c r="CF124" i="3"/>
  <c r="CB124" i="3"/>
  <c r="CA124" i="3" s="1"/>
  <c r="CH124" i="3"/>
  <c r="BL159" i="3"/>
  <c r="O159" i="3"/>
  <c r="BM159" i="3" s="1"/>
  <c r="BL94" i="3"/>
  <c r="O94" i="3"/>
  <c r="BM94" i="3" s="1"/>
  <c r="BL77" i="3"/>
  <c r="O77" i="3"/>
  <c r="BM77" i="3" s="1"/>
  <c r="O136" i="3"/>
  <c r="BM136" i="3" s="1"/>
  <c r="BL136" i="3"/>
  <c r="CH92" i="3"/>
  <c r="CG92" i="3"/>
  <c r="CF92" i="3"/>
  <c r="CC92" i="3"/>
  <c r="CD92" i="3"/>
  <c r="CB92" i="3"/>
  <c r="CA92" i="3" s="1"/>
  <c r="CE92" i="3"/>
  <c r="O140" i="3"/>
  <c r="BM140" i="3" s="1"/>
  <c r="BL140" i="3"/>
  <c r="CG119" i="3"/>
  <c r="CF119" i="3"/>
  <c r="CE119" i="3"/>
  <c r="CC119" i="3"/>
  <c r="CH119" i="3"/>
  <c r="CD119" i="3"/>
  <c r="CB119" i="3"/>
  <c r="CA119" i="3" s="1"/>
  <c r="CH84" i="3"/>
  <c r="CG84" i="3"/>
  <c r="CF84" i="3"/>
  <c r="CC84" i="3"/>
  <c r="CE84" i="3"/>
  <c r="CD84" i="3"/>
  <c r="CB84" i="3"/>
  <c r="CA84" i="3" s="1"/>
  <c r="O50" i="3"/>
  <c r="BM50" i="3" s="1"/>
  <c r="BL50" i="3"/>
  <c r="N67" i="3"/>
  <c r="BJ67" i="3"/>
  <c r="CG70" i="3"/>
  <c r="CF70" i="3"/>
  <c r="CE70" i="3"/>
  <c r="CD70" i="3"/>
  <c r="CC70" i="3"/>
  <c r="CB70" i="3"/>
  <c r="CA70" i="3" s="1"/>
  <c r="CH70" i="3"/>
  <c r="O64" i="3"/>
  <c r="BM64" i="3" s="1"/>
  <c r="BL64" i="3"/>
  <c r="CG61" i="3"/>
  <c r="CF61" i="3"/>
  <c r="CE61" i="3"/>
  <c r="CC61" i="3"/>
  <c r="CH61" i="3"/>
  <c r="CD61" i="3"/>
  <c r="CB61" i="3"/>
  <c r="CA61" i="3" s="1"/>
  <c r="O28" i="3"/>
  <c r="BM28" i="3" s="1"/>
  <c r="BL28" i="3"/>
  <c r="CD16" i="3"/>
  <c r="CE16" i="3"/>
  <c r="CH16" i="3"/>
  <c r="CG16" i="3"/>
  <c r="CF16" i="3"/>
  <c r="CC16" i="3"/>
  <c r="CB16" i="3"/>
  <c r="CA16" i="3" s="1"/>
  <c r="CB36" i="3"/>
  <c r="CA36" i="3" s="1"/>
  <c r="CH36" i="3"/>
  <c r="CG36" i="3"/>
  <c r="CF36" i="3"/>
  <c r="CD36" i="3"/>
  <c r="CE36" i="3"/>
  <c r="CC36" i="3"/>
  <c r="B51" i="3"/>
  <c r="B32" i="3"/>
  <c r="B61" i="3"/>
  <c r="B45" i="3"/>
  <c r="B15" i="3"/>
  <c r="B39" i="3"/>
  <c r="B92" i="3"/>
  <c r="B58" i="3"/>
  <c r="B99" i="3"/>
  <c r="B123" i="3"/>
  <c r="B174" i="3"/>
  <c r="B93" i="3"/>
  <c r="B90" i="3"/>
  <c r="B115" i="3"/>
  <c r="B143" i="3"/>
  <c r="B128" i="3"/>
  <c r="B157" i="3"/>
  <c r="B177" i="3"/>
  <c r="B186" i="3"/>
  <c r="B165" i="3"/>
  <c r="B179" i="3"/>
  <c r="B189" i="3"/>
  <c r="B206" i="3"/>
  <c r="B218" i="3"/>
  <c r="B221" i="3"/>
  <c r="B213" i="3"/>
  <c r="B219" i="3"/>
  <c r="BJ12" i="3"/>
  <c r="N12" i="3"/>
  <c r="BL10" i="3"/>
  <c r="O10" i="3"/>
  <c r="BM10" i="3" s="1"/>
  <c r="I3" i="3"/>
  <c r="H3" i="3"/>
  <c r="BF3" i="3" s="1"/>
  <c r="G3" i="3"/>
  <c r="BE3" i="3" s="1"/>
  <c r="F3" i="3"/>
  <c r="BD3" i="3" s="1"/>
  <c r="E2" i="3"/>
  <c r="BC2" i="3" s="1"/>
  <c r="E3" i="3"/>
  <c r="BC3" i="3" s="1"/>
  <c r="BL206" i="3"/>
  <c r="O206" i="3"/>
  <c r="BM206" i="3" s="1"/>
  <c r="BJ109" i="3"/>
  <c r="N109" i="3"/>
  <c r="BL6" i="3"/>
  <c r="O6" i="3"/>
  <c r="BM6" i="3" s="1"/>
  <c r="B28" i="3"/>
  <c r="B54" i="3"/>
  <c r="B139" i="3"/>
  <c r="B185" i="3"/>
  <c r="AT20" i="1"/>
  <c r="AS20" i="1"/>
  <c r="N270" i="3"/>
  <c r="BJ270" i="3"/>
  <c r="N271" i="3"/>
  <c r="BJ271" i="3"/>
  <c r="BJ258" i="3"/>
  <c r="N258" i="3"/>
  <c r="CE257" i="3"/>
  <c r="CD257" i="3"/>
  <c r="CG257" i="3"/>
  <c r="CC257" i="3"/>
  <c r="CB257" i="3"/>
  <c r="CA257" i="3" s="1"/>
  <c r="CF257" i="3"/>
  <c r="CH257" i="3"/>
  <c r="BL250" i="3"/>
  <c r="O250" i="3"/>
  <c r="BM250" i="3" s="1"/>
  <c r="N233" i="3"/>
  <c r="BJ233" i="3"/>
  <c r="CF246" i="3"/>
  <c r="CD246" i="3"/>
  <c r="CC246" i="3"/>
  <c r="CB246" i="3"/>
  <c r="CA246" i="3" s="1"/>
  <c r="CH246" i="3"/>
  <c r="CE246" i="3"/>
  <c r="CG246" i="3"/>
  <c r="BL199" i="3"/>
  <c r="O199" i="3"/>
  <c r="BM199" i="3" s="1"/>
  <c r="BL191" i="3"/>
  <c r="O191" i="3"/>
  <c r="BM191" i="3" s="1"/>
  <c r="CB193" i="3"/>
  <c r="CA193" i="3" s="1"/>
  <c r="CH193" i="3"/>
  <c r="CF193" i="3"/>
  <c r="CD193" i="3"/>
  <c r="CE193" i="3"/>
  <c r="CC193" i="3"/>
  <c r="CG193" i="3"/>
  <c r="O185" i="3"/>
  <c r="BM185" i="3" s="1"/>
  <c r="BL185" i="3"/>
  <c r="O183" i="3"/>
  <c r="BM183" i="3" s="1"/>
  <c r="BL183" i="3"/>
  <c r="BL147" i="3"/>
  <c r="O147" i="3"/>
  <c r="BM147" i="3" s="1"/>
  <c r="BL169" i="3"/>
  <c r="O169" i="3"/>
  <c r="BM169" i="3" s="1"/>
  <c r="N121" i="3"/>
  <c r="BJ121" i="3"/>
  <c r="CH142" i="3"/>
  <c r="CG142" i="3"/>
  <c r="CF142" i="3"/>
  <c r="CE142" i="3"/>
  <c r="CC142" i="3"/>
  <c r="CD142" i="3"/>
  <c r="CB142" i="3"/>
  <c r="CA142" i="3" s="1"/>
  <c r="CH88" i="3"/>
  <c r="CG88" i="3"/>
  <c r="CF88" i="3"/>
  <c r="CC88" i="3"/>
  <c r="CE88" i="3"/>
  <c r="CD88" i="3"/>
  <c r="CB88" i="3"/>
  <c r="CA88" i="3" s="1"/>
  <c r="N96" i="3"/>
  <c r="BJ96" i="3"/>
  <c r="O98" i="3"/>
  <c r="BM98" i="3" s="1"/>
  <c r="BL98" i="3"/>
  <c r="N63" i="3"/>
  <c r="BJ63" i="3"/>
  <c r="N99" i="3"/>
  <c r="BJ99" i="3"/>
  <c r="BL49" i="3"/>
  <c r="O49" i="3"/>
  <c r="BM49" i="3" s="1"/>
  <c r="O56" i="3"/>
  <c r="BM56" i="3" s="1"/>
  <c r="BL56" i="3"/>
  <c r="CH69" i="3"/>
  <c r="CG69" i="3"/>
  <c r="CF69" i="3"/>
  <c r="CE69" i="3"/>
  <c r="CC69" i="3"/>
  <c r="CD69" i="3"/>
  <c r="CB69" i="3"/>
  <c r="CA69" i="3" s="1"/>
  <c r="BL34" i="3"/>
  <c r="O34" i="3"/>
  <c r="BM34" i="3" s="1"/>
  <c r="CD27" i="3"/>
  <c r="CC27" i="3"/>
  <c r="CB27" i="3"/>
  <c r="CA27" i="3" s="1"/>
  <c r="CF27" i="3"/>
  <c r="CG27" i="3"/>
  <c r="CH27" i="3"/>
  <c r="CE27" i="3"/>
  <c r="BL38" i="3"/>
  <c r="O38" i="3"/>
  <c r="BM38" i="3" s="1"/>
  <c r="B55" i="3"/>
  <c r="B36" i="3"/>
  <c r="B64" i="3"/>
  <c r="B48" i="3"/>
  <c r="B41" i="3"/>
  <c r="B88" i="3"/>
  <c r="B95" i="3"/>
  <c r="C95" i="3" s="1"/>
  <c r="B62" i="3"/>
  <c r="C62" i="3" s="1"/>
  <c r="B121" i="3"/>
  <c r="B125" i="3"/>
  <c r="B109" i="3"/>
  <c r="B97" i="3"/>
  <c r="B94" i="3"/>
  <c r="C94" i="3" s="1"/>
  <c r="B117" i="3"/>
  <c r="B166" i="3"/>
  <c r="C166" i="3" s="1"/>
  <c r="B132" i="3"/>
  <c r="B150" i="3"/>
  <c r="B180" i="3"/>
  <c r="B188" i="3"/>
  <c r="B169" i="3"/>
  <c r="B183" i="3"/>
  <c r="B193" i="3"/>
  <c r="B212" i="3"/>
  <c r="B210" i="3"/>
  <c r="B233" i="3"/>
  <c r="B224" i="3"/>
  <c r="B223" i="3"/>
  <c r="B14" i="3"/>
  <c r="C14" i="3" s="1"/>
  <c r="AT31" i="1"/>
  <c r="AS31" i="1"/>
  <c r="AT32" i="1"/>
  <c r="AS32" i="1"/>
  <c r="N252" i="3"/>
  <c r="BJ252" i="3"/>
  <c r="O54" i="3"/>
  <c r="BM54" i="3" s="1"/>
  <c r="BL54" i="3"/>
  <c r="B60" i="3"/>
  <c r="B142" i="3"/>
  <c r="C142" i="3" s="1"/>
  <c r="B153" i="3"/>
  <c r="B209" i="3"/>
  <c r="N274" i="3"/>
  <c r="BJ274" i="3"/>
  <c r="CC254" i="3"/>
  <c r="CB254" i="3"/>
  <c r="CA254" i="3" s="1"/>
  <c r="CG254" i="3"/>
  <c r="CD254" i="3"/>
  <c r="CF254" i="3"/>
  <c r="CE254" i="3"/>
  <c r="CH254" i="3"/>
  <c r="O220" i="3"/>
  <c r="BM220" i="3" s="1"/>
  <c r="BL220" i="3"/>
  <c r="BJ212" i="3"/>
  <c r="N212" i="3"/>
  <c r="BL198" i="3"/>
  <c r="O198" i="3"/>
  <c r="BM198" i="3" s="1"/>
  <c r="CB201" i="3"/>
  <c r="CA201" i="3" s="1"/>
  <c r="CH201" i="3"/>
  <c r="CF201" i="3"/>
  <c r="CD201" i="3"/>
  <c r="CG201" i="3"/>
  <c r="CE201" i="3"/>
  <c r="CC201" i="3"/>
  <c r="BL210" i="3"/>
  <c r="O210" i="3"/>
  <c r="BM210" i="3" s="1"/>
  <c r="O181" i="3"/>
  <c r="BM181" i="3" s="1"/>
  <c r="BL181" i="3"/>
  <c r="BL155" i="3"/>
  <c r="O155" i="3"/>
  <c r="BM155" i="3" s="1"/>
  <c r="O145" i="3"/>
  <c r="BM145" i="3" s="1"/>
  <c r="BL145" i="3"/>
  <c r="CG139" i="3"/>
  <c r="CF139" i="3"/>
  <c r="CE139" i="3"/>
  <c r="CD139" i="3"/>
  <c r="CC139" i="3"/>
  <c r="CH139" i="3"/>
  <c r="CB139" i="3"/>
  <c r="CA139" i="3" s="1"/>
  <c r="BL111" i="3"/>
  <c r="O111" i="3"/>
  <c r="BM111" i="3" s="1"/>
  <c r="O112" i="3"/>
  <c r="BM112" i="3" s="1"/>
  <c r="BL112" i="3"/>
  <c r="CC91" i="3"/>
  <c r="CB91" i="3"/>
  <c r="CA91" i="3" s="1"/>
  <c r="CH91" i="3"/>
  <c r="CE91" i="3"/>
  <c r="CG91" i="3"/>
  <c r="CF91" i="3"/>
  <c r="CD91" i="3"/>
  <c r="O114" i="3"/>
  <c r="BM114" i="3" s="1"/>
  <c r="BL114" i="3"/>
  <c r="O86" i="3"/>
  <c r="BM86" i="3" s="1"/>
  <c r="BL86" i="3"/>
  <c r="O132" i="3"/>
  <c r="BM132" i="3" s="1"/>
  <c r="BL132" i="3"/>
  <c r="BL41" i="3"/>
  <c r="O41" i="3"/>
  <c r="BM41" i="3" s="1"/>
  <c r="N59" i="3"/>
  <c r="BJ59" i="3"/>
  <c r="BL44" i="3"/>
  <c r="O44" i="3"/>
  <c r="BM44" i="3" s="1"/>
  <c r="CF22" i="3"/>
  <c r="CE22" i="3"/>
  <c r="CC22" i="3"/>
  <c r="CH22" i="3"/>
  <c r="CB22" i="3"/>
  <c r="CA22" i="3" s="1"/>
  <c r="CG22" i="3"/>
  <c r="CD22" i="3"/>
  <c r="CD31" i="3"/>
  <c r="CC31" i="3"/>
  <c r="CB31" i="3"/>
  <c r="CA31" i="3" s="1"/>
  <c r="CF31" i="3"/>
  <c r="CE31" i="3"/>
  <c r="CH31" i="3"/>
  <c r="CG31" i="3"/>
  <c r="O35" i="3"/>
  <c r="BM35" i="3" s="1"/>
  <c r="BL35" i="3"/>
  <c r="B19" i="3"/>
  <c r="B18" i="3"/>
  <c r="C18" i="3" s="1"/>
  <c r="B49" i="3"/>
  <c r="C49" i="3" s="1"/>
  <c r="B65" i="3"/>
  <c r="C65" i="3" s="1"/>
  <c r="B75" i="3"/>
  <c r="B44" i="3"/>
  <c r="B91" i="3"/>
  <c r="C91" i="3" s="1"/>
  <c r="B107" i="3"/>
  <c r="B66" i="3"/>
  <c r="B71" i="3"/>
  <c r="B126" i="3"/>
  <c r="C126" i="3" s="1"/>
  <c r="B130" i="3"/>
  <c r="B101" i="3"/>
  <c r="B98" i="3"/>
  <c r="C98" i="3" s="1"/>
  <c r="B133" i="3"/>
  <c r="B146" i="3"/>
  <c r="B136" i="3"/>
  <c r="B154" i="3"/>
  <c r="C154" i="3" s="1"/>
  <c r="B148" i="3"/>
  <c r="B160" i="3"/>
  <c r="C160" i="3" s="1"/>
  <c r="B173" i="3"/>
  <c r="B187" i="3"/>
  <c r="C187" i="3" s="1"/>
  <c r="B197" i="3"/>
  <c r="B217" i="3"/>
  <c r="B192" i="3"/>
  <c r="B234" i="3"/>
  <c r="B227" i="3"/>
  <c r="C227" i="3" s="1"/>
  <c r="O95" i="3"/>
  <c r="BM95" i="3" s="1"/>
  <c r="BL95" i="3"/>
  <c r="C5" i="3"/>
  <c r="BL18" i="3"/>
  <c r="O18" i="3"/>
  <c r="BM18" i="3" s="1"/>
  <c r="N266" i="3"/>
  <c r="BJ266" i="3"/>
  <c r="CG127" i="3"/>
  <c r="CF127" i="3"/>
  <c r="CE127" i="3"/>
  <c r="CC127" i="3"/>
  <c r="CB127" i="3"/>
  <c r="CA127" i="3" s="1"/>
  <c r="CH127" i="3"/>
  <c r="CD127" i="3"/>
  <c r="CE74" i="3"/>
  <c r="CD74" i="3"/>
  <c r="CC74" i="3"/>
  <c r="CB74" i="3"/>
  <c r="CA74" i="3" s="1"/>
  <c r="CG74" i="3"/>
  <c r="CH74" i="3"/>
  <c r="CF74" i="3"/>
  <c r="CE102" i="3"/>
  <c r="CD102" i="3"/>
  <c r="CC102" i="3"/>
  <c r="CB102" i="3"/>
  <c r="CA102" i="3" s="1"/>
  <c r="CG102" i="3"/>
  <c r="CF102" i="3"/>
  <c r="CH102" i="3"/>
  <c r="B67" i="3"/>
  <c r="B96" i="3"/>
  <c r="B159" i="3"/>
  <c r="B215" i="3"/>
  <c r="BL279" i="3"/>
  <c r="O279" i="3"/>
  <c r="BM279" i="3" s="1"/>
  <c r="N248" i="3"/>
  <c r="BJ248" i="3"/>
  <c r="O239" i="3"/>
  <c r="BM239" i="3" s="1"/>
  <c r="BL239" i="3"/>
  <c r="O235" i="3"/>
  <c r="BM235" i="3" s="1"/>
  <c r="BL235" i="3"/>
  <c r="CH225" i="3"/>
  <c r="CG225" i="3"/>
  <c r="CE225" i="3"/>
  <c r="CB225" i="3"/>
  <c r="CA225" i="3" s="1"/>
  <c r="CF225" i="3"/>
  <c r="CD225" i="3"/>
  <c r="CC225" i="3"/>
  <c r="BL223" i="3"/>
  <c r="O223" i="3"/>
  <c r="BM223" i="3" s="1"/>
  <c r="CG214" i="3"/>
  <c r="CF214" i="3"/>
  <c r="CC214" i="3"/>
  <c r="CH214" i="3"/>
  <c r="CE214" i="3"/>
  <c r="CB214" i="3"/>
  <c r="CA214" i="3" s="1"/>
  <c r="CD214" i="3"/>
  <c r="CB197" i="3"/>
  <c r="CA197" i="3" s="1"/>
  <c r="CH197" i="3"/>
  <c r="CF197" i="3"/>
  <c r="CD197" i="3"/>
  <c r="CG197" i="3"/>
  <c r="CC197" i="3"/>
  <c r="CE197" i="3"/>
  <c r="BJ176" i="3"/>
  <c r="N176" i="3"/>
  <c r="N166" i="3"/>
  <c r="BJ166" i="3"/>
  <c r="BL194" i="3"/>
  <c r="O194" i="3"/>
  <c r="BM194" i="3" s="1"/>
  <c r="BL160" i="3"/>
  <c r="O160" i="3"/>
  <c r="BM160" i="3" s="1"/>
  <c r="BL209" i="3"/>
  <c r="O209" i="3"/>
  <c r="BM209" i="3" s="1"/>
  <c r="BL180" i="3"/>
  <c r="O180" i="3"/>
  <c r="BM180" i="3" s="1"/>
  <c r="O116" i="3"/>
  <c r="BM116" i="3" s="1"/>
  <c r="BL116" i="3"/>
  <c r="CH138" i="3"/>
  <c r="CG138" i="3"/>
  <c r="CF138" i="3"/>
  <c r="CE138" i="3"/>
  <c r="CC138" i="3"/>
  <c r="CD138" i="3"/>
  <c r="CB138" i="3"/>
  <c r="CA138" i="3" s="1"/>
  <c r="N117" i="3"/>
  <c r="BJ117" i="3"/>
  <c r="BL165" i="3"/>
  <c r="O165" i="3"/>
  <c r="BM165" i="3" s="1"/>
  <c r="O122" i="3"/>
  <c r="BM122" i="3" s="1"/>
  <c r="BL122" i="3"/>
  <c r="CH76" i="3"/>
  <c r="CG76" i="3"/>
  <c r="CF76" i="3"/>
  <c r="CC76" i="3"/>
  <c r="CD76" i="3"/>
  <c r="CB76" i="3"/>
  <c r="CA76" i="3" s="1"/>
  <c r="CE76" i="3"/>
  <c r="CG89" i="3"/>
  <c r="CF89" i="3"/>
  <c r="CE89" i="3"/>
  <c r="CD89" i="3"/>
  <c r="CH89" i="3"/>
  <c r="CC89" i="3"/>
  <c r="CB89" i="3"/>
  <c r="CA89" i="3" s="1"/>
  <c r="O118" i="3"/>
  <c r="BM118" i="3" s="1"/>
  <c r="BL118" i="3"/>
  <c r="N87" i="3"/>
  <c r="BJ87" i="3"/>
  <c r="BL81" i="3"/>
  <c r="O81" i="3"/>
  <c r="BM81" i="3" s="1"/>
  <c r="N80" i="3"/>
  <c r="BJ80" i="3"/>
  <c r="O82" i="3"/>
  <c r="BM82" i="3" s="1"/>
  <c r="BL82" i="3"/>
  <c r="N55" i="3"/>
  <c r="BJ55" i="3"/>
  <c r="N83" i="3"/>
  <c r="BJ83" i="3"/>
  <c r="O79" i="3"/>
  <c r="BM79" i="3" s="1"/>
  <c r="BL79" i="3"/>
  <c r="BL37" i="3"/>
  <c r="O37" i="3"/>
  <c r="BM37" i="3" s="1"/>
  <c r="N21" i="3"/>
  <c r="BJ21" i="3"/>
  <c r="N17" i="3"/>
  <c r="BJ17" i="3"/>
  <c r="BL26" i="3"/>
  <c r="O26" i="3"/>
  <c r="BM26" i="3" s="1"/>
  <c r="B12" i="3"/>
  <c r="C12" i="3" s="1"/>
  <c r="B21" i="3"/>
  <c r="B9" i="3"/>
  <c r="C9" i="3" s="1"/>
  <c r="B52" i="3"/>
  <c r="C52" i="3" s="1"/>
  <c r="B68" i="3"/>
  <c r="C68" i="3" s="1"/>
  <c r="B26" i="3"/>
  <c r="B47" i="3"/>
  <c r="B100" i="3"/>
  <c r="C100" i="3" s="1"/>
  <c r="B118" i="3"/>
  <c r="C118" i="3" s="1"/>
  <c r="B70" i="3"/>
  <c r="B103" i="3"/>
  <c r="C103" i="3" s="1"/>
  <c r="B127" i="3"/>
  <c r="C127" i="3" s="1"/>
  <c r="B131" i="3"/>
  <c r="B105" i="3"/>
  <c r="B102" i="3"/>
  <c r="C102" i="3" s="1"/>
  <c r="B137" i="3"/>
  <c r="C137" i="3" s="1"/>
  <c r="B108" i="3"/>
  <c r="C108" i="3" s="1"/>
  <c r="B140" i="3"/>
  <c r="C140" i="3" s="1"/>
  <c r="B158" i="3"/>
  <c r="C158" i="3" s="1"/>
  <c r="B152" i="3"/>
  <c r="B164" i="3"/>
  <c r="B176" i="3"/>
  <c r="B222" i="3"/>
  <c r="C222" i="3" s="1"/>
  <c r="B201" i="3"/>
  <c r="B191" i="3"/>
  <c r="B196" i="3"/>
  <c r="B241" i="3"/>
  <c r="C241" i="3" s="1"/>
  <c r="B228" i="3"/>
  <c r="B231" i="3"/>
  <c r="BJ4" i="3"/>
  <c r="N4" i="3"/>
  <c r="CD9" i="3"/>
  <c r="CC9" i="3"/>
  <c r="CH9" i="3"/>
  <c r="CG9" i="3"/>
  <c r="CF9" i="3"/>
  <c r="CE9" i="3"/>
  <c r="CB9" i="3"/>
  <c r="CA9" i="3" s="1"/>
  <c r="AT26" i="1"/>
  <c r="AS26" i="1"/>
  <c r="CH126" i="3"/>
  <c r="CG126" i="3"/>
  <c r="CE126" i="3"/>
  <c r="CC126" i="3"/>
  <c r="CD126" i="3"/>
  <c r="CB126" i="3"/>
  <c r="CA126" i="3" s="1"/>
  <c r="CF126" i="3"/>
  <c r="CG101" i="3"/>
  <c r="CF101" i="3"/>
  <c r="CE101" i="3"/>
  <c r="CD101" i="3"/>
  <c r="CC101" i="3"/>
  <c r="CH101" i="3"/>
  <c r="CB101" i="3"/>
  <c r="CA101" i="3" s="1"/>
  <c r="N43" i="3"/>
  <c r="BJ43" i="3"/>
  <c r="CE106" i="3"/>
  <c r="CD106" i="3"/>
  <c r="CC106" i="3"/>
  <c r="CB106" i="3"/>
  <c r="CA106" i="3" s="1"/>
  <c r="CH106" i="3"/>
  <c r="CG106" i="3"/>
  <c r="CF106" i="3"/>
  <c r="B73" i="3"/>
  <c r="B122" i="3"/>
  <c r="C122" i="3" s="1"/>
  <c r="B124" i="3"/>
  <c r="C124" i="3" s="1"/>
  <c r="B202" i="3"/>
  <c r="C202" i="3" s="1"/>
  <c r="BJ7" i="3"/>
  <c r="N7" i="3"/>
  <c r="AS23" i="1"/>
  <c r="AT23" i="1"/>
  <c r="AT21" i="1"/>
  <c r="AS21" i="1"/>
  <c r="BL277" i="3"/>
  <c r="O277" i="3"/>
  <c r="BM277" i="3" s="1"/>
  <c r="N260" i="3"/>
  <c r="BJ260" i="3"/>
  <c r="BJ244" i="3"/>
  <c r="N244" i="3"/>
  <c r="CH259" i="3"/>
  <c r="CE259" i="3"/>
  <c r="CG259" i="3"/>
  <c r="CD259" i="3"/>
  <c r="CC259" i="3"/>
  <c r="CB259" i="3"/>
  <c r="CA259" i="3" s="1"/>
  <c r="CF259" i="3"/>
  <c r="BJ196" i="3"/>
  <c r="N196" i="3"/>
  <c r="BL207" i="3"/>
  <c r="O207" i="3"/>
  <c r="BM207" i="3" s="1"/>
  <c r="N182" i="3"/>
  <c r="BJ182" i="3"/>
  <c r="CF164" i="3"/>
  <c r="CD164" i="3"/>
  <c r="CB164" i="3"/>
  <c r="CA164" i="3" s="1"/>
  <c r="CH164" i="3"/>
  <c r="CE164" i="3"/>
  <c r="CG164" i="3"/>
  <c r="CC164" i="3"/>
  <c r="BL177" i="3"/>
  <c r="O177" i="3"/>
  <c r="BM177" i="3" s="1"/>
  <c r="BJ152" i="3"/>
  <c r="N152" i="3"/>
  <c r="BL173" i="3"/>
  <c r="O173" i="3"/>
  <c r="BM173" i="3" s="1"/>
  <c r="CG135" i="3"/>
  <c r="CF135" i="3"/>
  <c r="CE135" i="3"/>
  <c r="CD135" i="3"/>
  <c r="CC135" i="3"/>
  <c r="CH135" i="3"/>
  <c r="CB135" i="3"/>
  <c r="CA135" i="3" s="1"/>
  <c r="CC137" i="3"/>
  <c r="CB137" i="3"/>
  <c r="CA137" i="3" s="1"/>
  <c r="CH137" i="3"/>
  <c r="CG137" i="3"/>
  <c r="CE137" i="3"/>
  <c r="CF137" i="3"/>
  <c r="CD137" i="3"/>
  <c r="N75" i="3"/>
  <c r="BJ75" i="3"/>
  <c r="N107" i="3"/>
  <c r="BJ107" i="3"/>
  <c r="CG85" i="3"/>
  <c r="CF85" i="3"/>
  <c r="CE85" i="3"/>
  <c r="CD85" i="3"/>
  <c r="CH85" i="3"/>
  <c r="CC85" i="3"/>
  <c r="CB85" i="3"/>
  <c r="CA85" i="3" s="1"/>
  <c r="BL144" i="3"/>
  <c r="O144" i="3"/>
  <c r="BM144" i="3" s="1"/>
  <c r="CC129" i="3"/>
  <c r="CB129" i="3"/>
  <c r="CA129" i="3" s="1"/>
  <c r="CG129" i="3"/>
  <c r="CE129" i="3"/>
  <c r="CH129" i="3"/>
  <c r="CF129" i="3"/>
  <c r="CD129" i="3"/>
  <c r="BL154" i="3"/>
  <c r="O154" i="3"/>
  <c r="BM154" i="3" s="1"/>
  <c r="O66" i="3"/>
  <c r="BM66" i="3" s="1"/>
  <c r="BL66" i="3"/>
  <c r="N51" i="3"/>
  <c r="BJ51" i="3"/>
  <c r="BL110" i="3"/>
  <c r="O110" i="3"/>
  <c r="BM110" i="3" s="1"/>
  <c r="N39" i="3"/>
  <c r="BJ39" i="3"/>
  <c r="O68" i="3"/>
  <c r="BM68" i="3" s="1"/>
  <c r="BL68" i="3"/>
  <c r="BL30" i="3"/>
  <c r="O30" i="3"/>
  <c r="BM30" i="3" s="1"/>
  <c r="O32" i="3"/>
  <c r="BM32" i="3" s="1"/>
  <c r="BL32" i="3"/>
  <c r="N25" i="3"/>
  <c r="BJ25" i="3"/>
  <c r="BJ5" i="3"/>
  <c r="N5" i="3"/>
  <c r="B29" i="3"/>
  <c r="C29" i="3" s="1"/>
  <c r="C7" i="3"/>
  <c r="B40" i="3"/>
  <c r="B16" i="3"/>
  <c r="C16" i="3" s="1"/>
  <c r="B53" i="3"/>
  <c r="C53" i="3" s="1"/>
  <c r="B69" i="3"/>
  <c r="B30" i="3"/>
  <c r="B23" i="3"/>
  <c r="B104" i="3"/>
  <c r="B42" i="3"/>
  <c r="C42" i="3" s="1"/>
  <c r="B162" i="3"/>
  <c r="B84" i="3"/>
  <c r="B129" i="3"/>
  <c r="B77" i="3"/>
  <c r="B74" i="3"/>
  <c r="C74" i="3" s="1"/>
  <c r="B106" i="3"/>
  <c r="C106" i="3" s="1"/>
  <c r="B141" i="3"/>
  <c r="C141" i="3" s="1"/>
  <c r="B112" i="3"/>
  <c r="B144" i="3"/>
  <c r="C144" i="3" s="1"/>
  <c r="B147" i="3"/>
  <c r="C147" i="3" s="1"/>
  <c r="B156" i="3"/>
  <c r="B168" i="3"/>
  <c r="B225" i="3"/>
  <c r="C225" i="3" s="1"/>
  <c r="B190" i="3"/>
  <c r="B205" i="3"/>
  <c r="C205" i="3" s="1"/>
  <c r="B195" i="3"/>
  <c r="B200" i="3"/>
  <c r="B216" i="3"/>
  <c r="C216" i="3" s="1"/>
  <c r="B229" i="3"/>
  <c r="C229" i="3" s="1"/>
  <c r="B232" i="3"/>
  <c r="C232" i="3" s="1"/>
  <c r="B235" i="3"/>
  <c r="C235" i="3" s="1"/>
  <c r="AT29" i="1"/>
  <c r="AS29" i="1"/>
  <c r="AS28" i="1"/>
  <c r="AT28" i="1"/>
  <c r="AT22" i="1"/>
  <c r="AS22" i="1"/>
  <c r="O261" i="3"/>
  <c r="BM261" i="3" s="1"/>
  <c r="BL261" i="3"/>
  <c r="BJ224" i="3"/>
  <c r="N224" i="3"/>
  <c r="BJ216" i="3"/>
  <c r="N216" i="3"/>
  <c r="N190" i="3"/>
  <c r="BJ190" i="3"/>
  <c r="O42" i="3"/>
  <c r="BM42" i="3" s="1"/>
  <c r="BL42" i="3"/>
  <c r="CG57" i="3"/>
  <c r="CF57" i="3"/>
  <c r="CE57" i="3"/>
  <c r="CC57" i="3"/>
  <c r="CH57" i="3"/>
  <c r="CD57" i="3"/>
  <c r="CB57" i="3"/>
  <c r="CA57" i="3" s="1"/>
  <c r="B43" i="3"/>
  <c r="C43" i="3" s="1"/>
  <c r="B79" i="3"/>
  <c r="B114" i="3"/>
  <c r="B175" i="3"/>
  <c r="C175" i="3" s="1"/>
  <c r="O265" i="3"/>
  <c r="BM265" i="3" s="1"/>
  <c r="BL265" i="3"/>
  <c r="BJ262" i="3"/>
  <c r="N262" i="3"/>
  <c r="BL264" i="3"/>
  <c r="O264" i="3"/>
  <c r="BM264" i="3" s="1"/>
  <c r="O247" i="3"/>
  <c r="BM247" i="3" s="1"/>
  <c r="BL247" i="3"/>
  <c r="O227" i="3"/>
  <c r="BM227" i="3" s="1"/>
  <c r="BL227" i="3"/>
  <c r="BL242" i="3"/>
  <c r="O242" i="3"/>
  <c r="BM242" i="3" s="1"/>
  <c r="BL245" i="3"/>
  <c r="O245" i="3"/>
  <c r="BM245" i="3" s="1"/>
  <c r="O219" i="3"/>
  <c r="BM219" i="3" s="1"/>
  <c r="BL219" i="3"/>
  <c r="BL203" i="3"/>
  <c r="O203" i="3"/>
  <c r="BM203" i="3" s="1"/>
  <c r="BL195" i="3"/>
  <c r="O195" i="3"/>
  <c r="BM195" i="3" s="1"/>
  <c r="CB205" i="3"/>
  <c r="CA205" i="3" s="1"/>
  <c r="CH205" i="3"/>
  <c r="CF205" i="3"/>
  <c r="CD205" i="3"/>
  <c r="CG205" i="3"/>
  <c r="CE205" i="3"/>
  <c r="CC205" i="3"/>
  <c r="N188" i="3"/>
  <c r="BJ188" i="3"/>
  <c r="N174" i="3"/>
  <c r="BJ174" i="3"/>
  <c r="BL151" i="3"/>
  <c r="O151" i="3"/>
  <c r="BM151" i="3" s="1"/>
  <c r="BL150" i="3"/>
  <c r="O150" i="3"/>
  <c r="BM150" i="3" s="1"/>
  <c r="CH134" i="3"/>
  <c r="CG134" i="3"/>
  <c r="CF134" i="3"/>
  <c r="CE134" i="3"/>
  <c r="CC134" i="3"/>
  <c r="CD134" i="3"/>
  <c r="CB134" i="3"/>
  <c r="CA134" i="3" s="1"/>
  <c r="CG105" i="3"/>
  <c r="CF105" i="3"/>
  <c r="CE105" i="3"/>
  <c r="CD105" i="3"/>
  <c r="CC105" i="3"/>
  <c r="CH105" i="3"/>
  <c r="CB105" i="3"/>
  <c r="CA105" i="3" s="1"/>
  <c r="CH104" i="3"/>
  <c r="CG104" i="3"/>
  <c r="CF104" i="3"/>
  <c r="CE104" i="3"/>
  <c r="CC104" i="3"/>
  <c r="CD104" i="3"/>
  <c r="CB104" i="3"/>
  <c r="CA104" i="3" s="1"/>
  <c r="O62" i="3"/>
  <c r="BM62" i="3" s="1"/>
  <c r="BL62" i="3"/>
  <c r="BJ73" i="3"/>
  <c r="N73" i="3"/>
  <c r="BJ47" i="3"/>
  <c r="N47" i="3"/>
  <c r="O71" i="3"/>
  <c r="BM71" i="3" s="1"/>
  <c r="BL71" i="3"/>
  <c r="N103" i="3"/>
  <c r="BJ103" i="3"/>
  <c r="O52" i="3"/>
  <c r="BM52" i="3" s="1"/>
  <c r="BL52" i="3"/>
  <c r="CG65" i="3"/>
  <c r="CF65" i="3"/>
  <c r="CE65" i="3"/>
  <c r="CC65" i="3"/>
  <c r="CH65" i="3"/>
  <c r="CD65" i="3"/>
  <c r="CB65" i="3"/>
  <c r="CA65" i="3" s="1"/>
  <c r="BL3" i="3"/>
  <c r="O3" i="3"/>
  <c r="BM3" i="3" s="1"/>
  <c r="B25" i="3"/>
  <c r="B22" i="3"/>
  <c r="C22" i="3" s="1"/>
  <c r="B59" i="3"/>
  <c r="B20" i="3"/>
  <c r="C20" i="3" s="1"/>
  <c r="B56" i="3"/>
  <c r="C56" i="3" s="1"/>
  <c r="B72" i="3"/>
  <c r="B34" i="3"/>
  <c r="B27" i="3"/>
  <c r="C27" i="3" s="1"/>
  <c r="B119" i="3"/>
  <c r="C119" i="3" s="1"/>
  <c r="B46" i="3"/>
  <c r="C46" i="3" s="1"/>
  <c r="B80" i="3"/>
  <c r="B87" i="3"/>
  <c r="C87" i="3" s="1"/>
  <c r="B134" i="3"/>
  <c r="C134" i="3" s="1"/>
  <c r="B81" i="3"/>
  <c r="C81" i="3" s="1"/>
  <c r="B78" i="3"/>
  <c r="C78" i="3" s="1"/>
  <c r="B111" i="3"/>
  <c r="B170" i="3"/>
  <c r="C170" i="3" s="1"/>
  <c r="B116" i="3"/>
  <c r="B145" i="3"/>
  <c r="C145" i="3" s="1"/>
  <c r="B151" i="3"/>
  <c r="C151" i="3" s="1"/>
  <c r="B163" i="3"/>
  <c r="C163" i="3" s="1"/>
  <c r="B172" i="3"/>
  <c r="C172" i="3" s="1"/>
  <c r="B182" i="3"/>
  <c r="B214" i="3"/>
  <c r="C214" i="3" s="1"/>
  <c r="B194" i="3"/>
  <c r="C194" i="3" s="1"/>
  <c r="B199" i="3"/>
  <c r="B204" i="3"/>
  <c r="B220" i="3"/>
  <c r="C220" i="3" s="1"/>
  <c r="B230" i="3"/>
  <c r="C230" i="3" s="1"/>
  <c r="BL33" i="3"/>
  <c r="O33" i="3"/>
  <c r="BM33" i="3" s="1"/>
  <c r="CG53" i="3"/>
  <c r="CF53" i="3"/>
  <c r="CE53" i="3"/>
  <c r="CC53" i="3"/>
  <c r="CH53" i="3"/>
  <c r="CD53" i="3"/>
  <c r="CB53" i="3"/>
  <c r="CA53" i="3" s="1"/>
  <c r="O60" i="3"/>
  <c r="BM60" i="3" s="1"/>
  <c r="BL60" i="3"/>
  <c r="M236" i="3"/>
  <c r="BK236" i="3" s="1"/>
  <c r="BI236" i="3"/>
  <c r="A236" i="3"/>
  <c r="B279" i="3" s="1"/>
  <c r="AS24" i="1"/>
  <c r="AT24" i="1"/>
  <c r="L154" i="1"/>
  <c r="BJ19" i="1"/>
  <c r="BE19" i="1" s="1"/>
  <c r="BI19" i="1"/>
  <c r="BD19" i="1" s="1"/>
  <c r="BH19" i="1"/>
  <c r="BG19" i="1"/>
  <c r="BB19" i="1" s="1"/>
  <c r="BF19" i="1"/>
  <c r="BA19" i="1" s="1"/>
  <c r="N19" i="1"/>
  <c r="AT19" i="1"/>
  <c r="AS19" i="1"/>
  <c r="O175" i="3"/>
  <c r="BM175" i="3" s="1"/>
  <c r="BL175" i="3"/>
  <c r="BL78" i="3"/>
  <c r="O78" i="3"/>
  <c r="BM78" i="3" s="1"/>
  <c r="CG115" i="3"/>
  <c r="CF115" i="3"/>
  <c r="CE115" i="3"/>
  <c r="CC115" i="3"/>
  <c r="CH115" i="3"/>
  <c r="CD115" i="3"/>
  <c r="CB115" i="3"/>
  <c r="CA115" i="3" s="1"/>
  <c r="N72" i="3"/>
  <c r="BJ72" i="3"/>
  <c r="N19" i="3"/>
  <c r="BJ19" i="3"/>
  <c r="C11" i="3"/>
  <c r="B89" i="3"/>
  <c r="C89" i="3" s="1"/>
  <c r="B161" i="3"/>
  <c r="BL281" i="3"/>
  <c r="O281" i="3"/>
  <c r="BM281" i="3" s="1"/>
  <c r="O273" i="3"/>
  <c r="BM273" i="3" s="1"/>
  <c r="BL273" i="3"/>
  <c r="CH255" i="3"/>
  <c r="CE255" i="3"/>
  <c r="CD255" i="3"/>
  <c r="CB255" i="3"/>
  <c r="CA255" i="3" s="1"/>
  <c r="CG255" i="3"/>
  <c r="CC255" i="3"/>
  <c r="CF255" i="3"/>
  <c r="O243" i="3"/>
  <c r="BM243" i="3" s="1"/>
  <c r="BL243" i="3"/>
  <c r="O240" i="3"/>
  <c r="BM240" i="3" s="1"/>
  <c r="BL240" i="3"/>
  <c r="O251" i="3"/>
  <c r="BM251" i="3" s="1"/>
  <c r="BL251" i="3"/>
  <c r="CH241" i="3"/>
  <c r="CG241" i="3"/>
  <c r="CE241" i="3"/>
  <c r="CC241" i="3"/>
  <c r="CB241" i="3"/>
  <c r="CA241" i="3" s="1"/>
  <c r="CD241" i="3"/>
  <c r="CF241" i="3"/>
  <c r="CE215" i="3"/>
  <c r="CD215" i="3"/>
  <c r="CB215" i="3"/>
  <c r="CA215" i="3" s="1"/>
  <c r="CH215" i="3"/>
  <c r="CG215" i="3"/>
  <c r="CC215" i="3"/>
  <c r="CF215" i="3"/>
  <c r="N186" i="3"/>
  <c r="BJ186" i="3"/>
  <c r="N162" i="3"/>
  <c r="BJ162" i="3"/>
  <c r="CC178" i="3"/>
  <c r="CG178" i="3"/>
  <c r="CF178" i="3"/>
  <c r="CH178" i="3"/>
  <c r="CE178" i="3"/>
  <c r="CD178" i="3"/>
  <c r="CB178" i="3"/>
  <c r="CA178" i="3" s="1"/>
  <c r="CF168" i="3"/>
  <c r="CD168" i="3"/>
  <c r="CB168" i="3"/>
  <c r="CA168" i="3" s="1"/>
  <c r="CH168" i="3"/>
  <c r="CE168" i="3"/>
  <c r="CG168" i="3"/>
  <c r="CC168" i="3"/>
  <c r="N184" i="3"/>
  <c r="BJ184" i="3"/>
  <c r="CB153" i="3"/>
  <c r="CA153" i="3" s="1"/>
  <c r="CH153" i="3"/>
  <c r="CF153" i="3"/>
  <c r="CD153" i="3"/>
  <c r="CE153" i="3"/>
  <c r="CC153" i="3"/>
  <c r="CG153" i="3"/>
  <c r="CD161" i="3"/>
  <c r="CB161" i="3"/>
  <c r="CA161" i="3" s="1"/>
  <c r="CG161" i="3"/>
  <c r="CC161" i="3"/>
  <c r="CF161" i="3"/>
  <c r="CE161" i="3"/>
  <c r="CH161" i="3"/>
  <c r="CE128" i="3"/>
  <c r="CD128" i="3"/>
  <c r="CC128" i="3"/>
  <c r="CG128" i="3"/>
  <c r="CB128" i="3"/>
  <c r="CA128" i="3" s="1"/>
  <c r="CH128" i="3"/>
  <c r="CF128" i="3"/>
  <c r="CG123" i="3"/>
  <c r="CF123" i="3"/>
  <c r="CE123" i="3"/>
  <c r="CC123" i="3"/>
  <c r="CD123" i="3"/>
  <c r="CB123" i="3"/>
  <c r="CA123" i="3" s="1"/>
  <c r="CH123" i="3"/>
  <c r="CB149" i="3"/>
  <c r="CA149" i="3" s="1"/>
  <c r="CH149" i="3"/>
  <c r="CF149" i="3"/>
  <c r="CD149" i="3"/>
  <c r="CG149" i="3"/>
  <c r="CE149" i="3"/>
  <c r="CC149" i="3"/>
  <c r="BL97" i="3"/>
  <c r="O97" i="3"/>
  <c r="BM97" i="3" s="1"/>
  <c r="O130" i="3"/>
  <c r="BM130" i="3" s="1"/>
  <c r="BL130" i="3"/>
  <c r="O58" i="3"/>
  <c r="BM58" i="3" s="1"/>
  <c r="BL58" i="3"/>
  <c r="N29" i="3"/>
  <c r="BJ29" i="3"/>
  <c r="O13" i="3"/>
  <c r="BM13" i="3" s="1"/>
  <c r="BL13" i="3"/>
  <c r="CD23" i="3"/>
  <c r="CC23" i="3"/>
  <c r="CB23" i="3"/>
  <c r="CA23" i="3" s="1"/>
  <c r="CF23" i="3"/>
  <c r="CH23" i="3"/>
  <c r="CE23" i="3"/>
  <c r="CG23" i="3"/>
  <c r="CD15" i="3"/>
  <c r="CG15" i="3"/>
  <c r="CF15" i="3"/>
  <c r="CC15" i="3"/>
  <c r="CB15" i="3"/>
  <c r="CA15" i="3" s="1"/>
  <c r="CH15" i="3"/>
  <c r="CE15" i="3"/>
  <c r="CG20" i="3"/>
  <c r="CD20" i="3"/>
  <c r="CE20" i="3"/>
  <c r="CB20" i="3"/>
  <c r="CA20" i="3" s="1"/>
  <c r="CH20" i="3"/>
  <c r="CF20" i="3"/>
  <c r="CC20" i="3"/>
  <c r="B33" i="3"/>
  <c r="C33" i="3" s="1"/>
  <c r="B63" i="3"/>
  <c r="C63" i="3" s="1"/>
  <c r="B24" i="3"/>
  <c r="C24" i="3" s="1"/>
  <c r="B57" i="3"/>
  <c r="C57" i="3" s="1"/>
  <c r="B37" i="3"/>
  <c r="C37" i="3" s="1"/>
  <c r="B38" i="3"/>
  <c r="B31" i="3"/>
  <c r="C31" i="3" s="1"/>
  <c r="B76" i="3"/>
  <c r="C76" i="3" s="1"/>
  <c r="B50" i="3"/>
  <c r="C50" i="3" s="1"/>
  <c r="B83" i="3"/>
  <c r="B110" i="3"/>
  <c r="C110" i="3" s="1"/>
  <c r="B138" i="3"/>
  <c r="C138" i="3" s="1"/>
  <c r="B85" i="3"/>
  <c r="C85" i="3" s="1"/>
  <c r="B82" i="3"/>
  <c r="C82" i="3" s="1"/>
  <c r="B113" i="3"/>
  <c r="C113" i="3" s="1"/>
  <c r="B135" i="3"/>
  <c r="B120" i="3"/>
  <c r="C120" i="3" s="1"/>
  <c r="B149" i="3"/>
  <c r="C149" i="3" s="1"/>
  <c r="B155" i="3"/>
  <c r="B167" i="3"/>
  <c r="B178" i="3"/>
  <c r="C178" i="3" s="1"/>
  <c r="B184" i="3"/>
  <c r="C184" i="3" s="1"/>
  <c r="B181" i="3"/>
  <c r="C181" i="3" s="1"/>
  <c r="B198" i="3"/>
  <c r="C198" i="3" s="1"/>
  <c r="B203" i="3"/>
  <c r="C203" i="3" s="1"/>
  <c r="B208" i="3"/>
  <c r="C208" i="3" s="1"/>
  <c r="B244" i="3"/>
  <c r="B211" i="3"/>
  <c r="C211" i="3" s="1"/>
  <c r="B240" i="3"/>
  <c r="B243" i="3"/>
  <c r="B260" i="3"/>
  <c r="B257" i="3"/>
  <c r="B261" i="3"/>
  <c r="C261" i="3" s="1"/>
  <c r="AT25" i="1"/>
  <c r="AS25" i="1"/>
  <c r="AS27" i="1"/>
  <c r="AT27" i="1"/>
  <c r="C83" i="3" l="1"/>
  <c r="B239" i="3"/>
  <c r="C240" i="3" s="1"/>
  <c r="C156" i="3"/>
  <c r="C129" i="3"/>
  <c r="CE156" i="3"/>
  <c r="CG156" i="3"/>
  <c r="CC156" i="3"/>
  <c r="CF156" i="3"/>
  <c r="CH156" i="3"/>
  <c r="CD156" i="3"/>
  <c r="CB156" i="3"/>
  <c r="CA156" i="3" s="1"/>
  <c r="BL14" i="3"/>
  <c r="O14" i="3"/>
  <c r="BM14" i="3" s="1"/>
  <c r="C4" i="3"/>
  <c r="C191" i="3"/>
  <c r="B238" i="3"/>
  <c r="C71" i="3"/>
  <c r="C189" i="3"/>
  <c r="C115" i="3"/>
  <c r="C39" i="3"/>
  <c r="O231" i="3"/>
  <c r="BM231" i="3" s="1"/>
  <c r="BL231" i="3"/>
  <c r="CB211" i="3"/>
  <c r="CA211" i="3" s="1"/>
  <c r="CC211" i="3"/>
  <c r="CH211" i="3"/>
  <c r="CG211" i="3"/>
  <c r="CF211" i="3"/>
  <c r="CE211" i="3"/>
  <c r="CD211" i="3"/>
  <c r="O100" i="3"/>
  <c r="BM100" i="3" s="1"/>
  <c r="BL100" i="3"/>
  <c r="CF120" i="3"/>
  <c r="CE120" i="3"/>
  <c r="CD120" i="3"/>
  <c r="CB120" i="3"/>
  <c r="CA120" i="3" s="1"/>
  <c r="CH120" i="3"/>
  <c r="CC120" i="3"/>
  <c r="CG120" i="3"/>
  <c r="B271" i="3"/>
  <c r="CC221" i="3"/>
  <c r="CH221" i="3"/>
  <c r="CD221" i="3"/>
  <c r="CB221" i="3"/>
  <c r="CA221" i="3" s="1"/>
  <c r="CG221" i="3"/>
  <c r="CF221" i="3"/>
  <c r="CE221" i="3"/>
  <c r="O232" i="3"/>
  <c r="BM232" i="3" s="1"/>
  <c r="BL232" i="3"/>
  <c r="C59" i="3"/>
  <c r="C112" i="3"/>
  <c r="B251" i="3"/>
  <c r="C93" i="3"/>
  <c r="BL93" i="3"/>
  <c r="O93" i="3"/>
  <c r="BM93" i="3" s="1"/>
  <c r="CE208" i="3"/>
  <c r="CG208" i="3"/>
  <c r="CH208" i="3"/>
  <c r="CF208" i="3"/>
  <c r="CD208" i="3"/>
  <c r="CB208" i="3"/>
  <c r="CA208" i="3" s="1"/>
  <c r="CC208" i="3"/>
  <c r="CH2" i="3"/>
  <c r="CG2" i="3"/>
  <c r="CF2" i="3"/>
  <c r="CE2" i="3"/>
  <c r="CD2" i="3"/>
  <c r="CC2" i="3"/>
  <c r="CB2" i="3"/>
  <c r="CA2" i="3" s="1"/>
  <c r="BL113" i="3"/>
  <c r="O113" i="3"/>
  <c r="BM113" i="3" s="1"/>
  <c r="C38" i="3"/>
  <c r="C219" i="3"/>
  <c r="C174" i="3"/>
  <c r="BL189" i="3"/>
  <c r="C35" i="3"/>
  <c r="CG46" i="3"/>
  <c r="CF46" i="3"/>
  <c r="CE46" i="3"/>
  <c r="CB46" i="3"/>
  <c r="CA46" i="3" s="1"/>
  <c r="CC46" i="3"/>
  <c r="CH46" i="3"/>
  <c r="CD46" i="3"/>
  <c r="BL228" i="3"/>
  <c r="O228" i="3"/>
  <c r="BM228" i="3" s="1"/>
  <c r="CG204" i="3"/>
  <c r="CE204" i="3"/>
  <c r="CD204" i="3"/>
  <c r="CC204" i="3"/>
  <c r="CB204" i="3"/>
  <c r="CA204" i="3" s="1"/>
  <c r="CH204" i="3"/>
  <c r="CF204" i="3"/>
  <c r="C161" i="3"/>
  <c r="C131" i="3"/>
  <c r="CH90" i="3"/>
  <c r="CD90" i="3"/>
  <c r="CC90" i="3"/>
  <c r="CE90" i="3"/>
  <c r="CB90" i="3"/>
  <c r="CA90" i="3" s="1"/>
  <c r="CG90" i="3"/>
  <c r="CF90" i="3"/>
  <c r="O141" i="3"/>
  <c r="BM141" i="3" s="1"/>
  <c r="BL141" i="3"/>
  <c r="CH108" i="3"/>
  <c r="CE108" i="3"/>
  <c r="CB108" i="3"/>
  <c r="CA108" i="3" s="1"/>
  <c r="CF108" i="3"/>
  <c r="CD108" i="3"/>
  <c r="CC108" i="3"/>
  <c r="CG108" i="3"/>
  <c r="O133" i="3"/>
  <c r="BM133" i="3" s="1"/>
  <c r="BL133" i="3"/>
  <c r="O179" i="3"/>
  <c r="BM179" i="3" s="1"/>
  <c r="BL179" i="3"/>
  <c r="C167" i="3"/>
  <c r="C30" i="3"/>
  <c r="C228" i="3"/>
  <c r="CD45" i="3"/>
  <c r="CH45" i="3"/>
  <c r="CG45" i="3"/>
  <c r="CB45" i="3"/>
  <c r="CA45" i="3" s="1"/>
  <c r="CF45" i="3"/>
  <c r="CE45" i="3"/>
  <c r="CC45" i="3"/>
  <c r="O131" i="3"/>
  <c r="BM131" i="3" s="1"/>
  <c r="BL131" i="3"/>
  <c r="BG3" i="3"/>
  <c r="M3" i="3"/>
  <c r="BK3" i="3" s="1"/>
  <c r="O67" i="3"/>
  <c r="BM67" i="3" s="1"/>
  <c r="BL67" i="3"/>
  <c r="BL148" i="3"/>
  <c r="O148" i="3"/>
  <c r="BM148" i="3" s="1"/>
  <c r="BL237" i="3"/>
  <c r="O237" i="3"/>
  <c r="BM237" i="3" s="1"/>
  <c r="C244" i="3"/>
  <c r="C155" i="3"/>
  <c r="CH13" i="3"/>
  <c r="CC13" i="3"/>
  <c r="CF13" i="3"/>
  <c r="CG13" i="3"/>
  <c r="CE13" i="3"/>
  <c r="CD13" i="3"/>
  <c r="CB13" i="3"/>
  <c r="CA13" i="3" s="1"/>
  <c r="CG97" i="3"/>
  <c r="CF97" i="3"/>
  <c r="CE97" i="3"/>
  <c r="CD97" i="3"/>
  <c r="CH97" i="3"/>
  <c r="CC97" i="3"/>
  <c r="CB97" i="3"/>
  <c r="CA97" i="3" s="1"/>
  <c r="CH33" i="3"/>
  <c r="CG33" i="3"/>
  <c r="CF33" i="3"/>
  <c r="CE33" i="3"/>
  <c r="CD33" i="3"/>
  <c r="CB33" i="3"/>
  <c r="CA33" i="3" s="1"/>
  <c r="CC33" i="3"/>
  <c r="CG62" i="3"/>
  <c r="CE62" i="3"/>
  <c r="CD62" i="3"/>
  <c r="CC62" i="3"/>
  <c r="CH62" i="3"/>
  <c r="CF62" i="3"/>
  <c r="CB62" i="3"/>
  <c r="CA62" i="3" s="1"/>
  <c r="CH150" i="3"/>
  <c r="CF150" i="3"/>
  <c r="CD150" i="3"/>
  <c r="CB150" i="3"/>
  <c r="CA150" i="3" s="1"/>
  <c r="CG150" i="3"/>
  <c r="CE150" i="3"/>
  <c r="CC150" i="3"/>
  <c r="CD227" i="3"/>
  <c r="CC227" i="3"/>
  <c r="CF227" i="3"/>
  <c r="CB227" i="3"/>
  <c r="CA227" i="3" s="1"/>
  <c r="CG227" i="3"/>
  <c r="CE227" i="3"/>
  <c r="CH227" i="3"/>
  <c r="CD265" i="3"/>
  <c r="CB265" i="3"/>
  <c r="CA265" i="3" s="1"/>
  <c r="CH265" i="3"/>
  <c r="CF265" i="3"/>
  <c r="CE265" i="3"/>
  <c r="CG265" i="3"/>
  <c r="CC265" i="3"/>
  <c r="C84" i="3"/>
  <c r="CB32" i="3"/>
  <c r="CA32" i="3" s="1"/>
  <c r="CH32" i="3"/>
  <c r="CG32" i="3"/>
  <c r="CD32" i="3"/>
  <c r="CF32" i="3"/>
  <c r="CE32" i="3"/>
  <c r="CC32" i="3"/>
  <c r="CB144" i="3"/>
  <c r="CA144" i="3" s="1"/>
  <c r="CF144" i="3"/>
  <c r="CH144" i="3"/>
  <c r="CG144" i="3"/>
  <c r="CE144" i="3"/>
  <c r="CD144" i="3"/>
  <c r="CC144" i="3"/>
  <c r="O182" i="3"/>
  <c r="BM182" i="3" s="1"/>
  <c r="BL182" i="3"/>
  <c r="C196" i="3"/>
  <c r="C70" i="3"/>
  <c r="C21" i="3"/>
  <c r="BL21" i="3"/>
  <c r="O21" i="3"/>
  <c r="BM21" i="3" s="1"/>
  <c r="O55" i="3"/>
  <c r="BM55" i="3" s="1"/>
  <c r="BL55" i="3"/>
  <c r="CH118" i="3"/>
  <c r="CG118" i="3"/>
  <c r="CE118" i="3"/>
  <c r="CC118" i="3"/>
  <c r="CF118" i="3"/>
  <c r="CD118" i="3"/>
  <c r="CB118" i="3"/>
  <c r="CA118" i="3" s="1"/>
  <c r="CH122" i="3"/>
  <c r="CG122" i="3"/>
  <c r="CE122" i="3"/>
  <c r="CC122" i="3"/>
  <c r="CF122" i="3"/>
  <c r="CD122" i="3"/>
  <c r="CB122" i="3"/>
  <c r="CA122" i="3" s="1"/>
  <c r="CG180" i="3"/>
  <c r="CF180" i="3"/>
  <c r="CE180" i="3"/>
  <c r="CC180" i="3"/>
  <c r="CB180" i="3"/>
  <c r="CA180" i="3" s="1"/>
  <c r="CH180" i="3"/>
  <c r="CD180" i="3"/>
  <c r="O166" i="3"/>
  <c r="BM166" i="3" s="1"/>
  <c r="BL166" i="3"/>
  <c r="B276" i="3"/>
  <c r="C192" i="3"/>
  <c r="C136" i="3"/>
  <c r="C66" i="3"/>
  <c r="C19" i="3"/>
  <c r="CE132" i="3"/>
  <c r="CD132" i="3"/>
  <c r="CC132" i="3"/>
  <c r="CB132" i="3"/>
  <c r="CA132" i="3" s="1"/>
  <c r="CG132" i="3"/>
  <c r="CH132" i="3"/>
  <c r="CF132" i="3"/>
  <c r="C60" i="3"/>
  <c r="B254" i="3"/>
  <c r="C193" i="3"/>
  <c r="C117" i="3"/>
  <c r="C88" i="3"/>
  <c r="CF38" i="3"/>
  <c r="CE38" i="3"/>
  <c r="CD38" i="3"/>
  <c r="CC38" i="3"/>
  <c r="CB38" i="3"/>
  <c r="CA38" i="3" s="1"/>
  <c r="CH38" i="3"/>
  <c r="CG38" i="3"/>
  <c r="CD6" i="3"/>
  <c r="CH6" i="3"/>
  <c r="CE6" i="3"/>
  <c r="CC6" i="3"/>
  <c r="CB6" i="3"/>
  <c r="CA6" i="3" s="1"/>
  <c r="CG6" i="3"/>
  <c r="CF6" i="3"/>
  <c r="B245" i="3"/>
  <c r="C245" i="3" s="1"/>
  <c r="C179" i="3"/>
  <c r="C90" i="3"/>
  <c r="C15" i="3"/>
  <c r="CG50" i="3"/>
  <c r="CE50" i="3"/>
  <c r="CD50" i="3"/>
  <c r="CC50" i="3"/>
  <c r="CH50" i="3"/>
  <c r="CF50" i="3"/>
  <c r="CB50" i="3"/>
  <c r="CA50" i="3" s="1"/>
  <c r="CE140" i="3"/>
  <c r="CD140" i="3"/>
  <c r="CC140" i="3"/>
  <c r="CB140" i="3"/>
  <c r="CA140" i="3" s="1"/>
  <c r="CG140" i="3"/>
  <c r="CH140" i="3"/>
  <c r="CF140" i="3"/>
  <c r="CF159" i="3"/>
  <c r="CD159" i="3"/>
  <c r="CB159" i="3"/>
  <c r="CA159" i="3" s="1"/>
  <c r="CH159" i="3"/>
  <c r="CE159" i="3"/>
  <c r="CG159" i="3"/>
  <c r="CC159" i="3"/>
  <c r="BL200" i="3"/>
  <c r="O200" i="3"/>
  <c r="BM200" i="3" s="1"/>
  <c r="BC19" i="1"/>
  <c r="CB24" i="3"/>
  <c r="CA24" i="3" s="1"/>
  <c r="CH24" i="3"/>
  <c r="CG24" i="3"/>
  <c r="CD24" i="3"/>
  <c r="CE24" i="3"/>
  <c r="CF24" i="3"/>
  <c r="CC24" i="3"/>
  <c r="BL7" i="3"/>
  <c r="O7" i="3"/>
  <c r="BM7" i="3" s="1"/>
  <c r="CF41" i="3"/>
  <c r="CE41" i="3"/>
  <c r="CC41" i="3"/>
  <c r="CH41" i="3"/>
  <c r="CG41" i="3"/>
  <c r="CD41" i="3"/>
  <c r="CB41" i="3"/>
  <c r="CA41" i="3" s="1"/>
  <c r="B278" i="3"/>
  <c r="C204" i="3"/>
  <c r="C80" i="3"/>
  <c r="O103" i="3"/>
  <c r="BM103" i="3" s="1"/>
  <c r="BL103" i="3"/>
  <c r="CF203" i="3"/>
  <c r="CE203" i="3"/>
  <c r="CD203" i="3"/>
  <c r="CB203" i="3"/>
  <c r="CA203" i="3" s="1"/>
  <c r="CH203" i="3"/>
  <c r="CG203" i="3"/>
  <c r="CC203" i="3"/>
  <c r="BL190" i="3"/>
  <c r="O190" i="3"/>
  <c r="BM190" i="3" s="1"/>
  <c r="B277" i="3"/>
  <c r="C277" i="3" s="1"/>
  <c r="C200" i="3"/>
  <c r="C162" i="3"/>
  <c r="C40" i="3"/>
  <c r="CH110" i="3"/>
  <c r="CG110" i="3"/>
  <c r="CC110" i="3"/>
  <c r="CF110" i="3"/>
  <c r="CE110" i="3"/>
  <c r="CD110" i="3"/>
  <c r="CB110" i="3"/>
  <c r="CA110" i="3" s="1"/>
  <c r="O107" i="3"/>
  <c r="BM107" i="3" s="1"/>
  <c r="BL107" i="3"/>
  <c r="B265" i="3"/>
  <c r="B267" i="3"/>
  <c r="CE82" i="3"/>
  <c r="CD82" i="3"/>
  <c r="CC82" i="3"/>
  <c r="CB82" i="3"/>
  <c r="CA82" i="3" s="1"/>
  <c r="CG82" i="3"/>
  <c r="CH82" i="3"/>
  <c r="CF82" i="3"/>
  <c r="BL176" i="3"/>
  <c r="O176" i="3"/>
  <c r="BM176" i="3" s="1"/>
  <c r="C215" i="3"/>
  <c r="B263" i="3"/>
  <c r="C217" i="3"/>
  <c r="C146" i="3"/>
  <c r="C107" i="3"/>
  <c r="CF155" i="3"/>
  <c r="CD155" i="3"/>
  <c r="CB155" i="3"/>
  <c r="CA155" i="3" s="1"/>
  <c r="CH155" i="3"/>
  <c r="CG155" i="3"/>
  <c r="CE155" i="3"/>
  <c r="CC155" i="3"/>
  <c r="CC220" i="3"/>
  <c r="CB220" i="3"/>
  <c r="CA220" i="3" s="1"/>
  <c r="CF220" i="3"/>
  <c r="CE220" i="3"/>
  <c r="CH220" i="3"/>
  <c r="CG220" i="3"/>
  <c r="CD220" i="3"/>
  <c r="C10" i="3"/>
  <c r="B249" i="3"/>
  <c r="C183" i="3"/>
  <c r="C41" i="3"/>
  <c r="C13" i="3"/>
  <c r="O63" i="3"/>
  <c r="BM63" i="3" s="1"/>
  <c r="BL63" i="3"/>
  <c r="CF147" i="3"/>
  <c r="CD147" i="3"/>
  <c r="CB147" i="3"/>
  <c r="CA147" i="3" s="1"/>
  <c r="CH147" i="3"/>
  <c r="CG147" i="3"/>
  <c r="CE147" i="3"/>
  <c r="CC147" i="3"/>
  <c r="CH183" i="3"/>
  <c r="CG183" i="3"/>
  <c r="CE183" i="3"/>
  <c r="CD183" i="3"/>
  <c r="CF183" i="3"/>
  <c r="CC183" i="3"/>
  <c r="CB183" i="3"/>
  <c r="CA183" i="3" s="1"/>
  <c r="CF250" i="3"/>
  <c r="CD250" i="3"/>
  <c r="CC250" i="3"/>
  <c r="CB250" i="3"/>
  <c r="CA250" i="3" s="1"/>
  <c r="CE250" i="3"/>
  <c r="CH250" i="3"/>
  <c r="CG250" i="3"/>
  <c r="O258" i="3"/>
  <c r="BM258" i="3" s="1"/>
  <c r="BL258" i="3"/>
  <c r="O109" i="3"/>
  <c r="BM109" i="3" s="1"/>
  <c r="BL109" i="3"/>
  <c r="BF20" i="1"/>
  <c r="BA20" i="1" s="1"/>
  <c r="L153" i="1"/>
  <c r="BG20" i="1"/>
  <c r="N20" i="1"/>
  <c r="BJ20" i="1"/>
  <c r="BI20" i="1"/>
  <c r="BH20" i="1"/>
  <c r="CF10" i="3"/>
  <c r="CH10" i="3"/>
  <c r="CC10" i="3"/>
  <c r="CE10" i="3"/>
  <c r="CD10" i="3"/>
  <c r="CB10" i="3"/>
  <c r="CA10" i="3" s="1"/>
  <c r="CG10" i="3"/>
  <c r="B248" i="3"/>
  <c r="C165" i="3"/>
  <c r="C45" i="3"/>
  <c r="CE136" i="3"/>
  <c r="CD136" i="3"/>
  <c r="CC136" i="3"/>
  <c r="CB136" i="3"/>
  <c r="CA136" i="3" s="1"/>
  <c r="CG136" i="3"/>
  <c r="CH136" i="3"/>
  <c r="CF136" i="3"/>
  <c r="BL146" i="3"/>
  <c r="O146" i="3"/>
  <c r="BM146" i="3" s="1"/>
  <c r="O170" i="3"/>
  <c r="BM170" i="3" s="1"/>
  <c r="BL170" i="3"/>
  <c r="CF272" i="3"/>
  <c r="CH272" i="3"/>
  <c r="CG272" i="3"/>
  <c r="CE272" i="3"/>
  <c r="CC272" i="3"/>
  <c r="CD272" i="3"/>
  <c r="CB272" i="3"/>
  <c r="CA272" i="3" s="1"/>
  <c r="O39" i="3"/>
  <c r="BM39" i="3" s="1"/>
  <c r="BL39" i="3"/>
  <c r="CD273" i="3"/>
  <c r="CC273" i="3"/>
  <c r="CH273" i="3"/>
  <c r="CG273" i="3"/>
  <c r="CF273" i="3"/>
  <c r="CE273" i="3"/>
  <c r="CB273" i="3"/>
  <c r="CA273" i="3" s="1"/>
  <c r="O19" i="3"/>
  <c r="BM19" i="3" s="1"/>
  <c r="BL19" i="3"/>
  <c r="B268" i="3"/>
  <c r="C268" i="3" s="1"/>
  <c r="C199" i="3"/>
  <c r="C116" i="3"/>
  <c r="CE71" i="3"/>
  <c r="CD71" i="3"/>
  <c r="CC71" i="3"/>
  <c r="CB71" i="3"/>
  <c r="CA71" i="3" s="1"/>
  <c r="CG71" i="3"/>
  <c r="CH71" i="3"/>
  <c r="CF71" i="3"/>
  <c r="CF151" i="3"/>
  <c r="CD151" i="3"/>
  <c r="CB151" i="3"/>
  <c r="CA151" i="3" s="1"/>
  <c r="CH151" i="3"/>
  <c r="CE151" i="3"/>
  <c r="CC151" i="3"/>
  <c r="CG151" i="3"/>
  <c r="CE219" i="3"/>
  <c r="CD219" i="3"/>
  <c r="CH219" i="3"/>
  <c r="CG219" i="3"/>
  <c r="CF219" i="3"/>
  <c r="CC219" i="3"/>
  <c r="CB219" i="3"/>
  <c r="CA219" i="3" s="1"/>
  <c r="CD247" i="3"/>
  <c r="CB247" i="3"/>
  <c r="CA247" i="3" s="1"/>
  <c r="CH247" i="3"/>
  <c r="CG247" i="3"/>
  <c r="CF247" i="3"/>
  <c r="CC247" i="3"/>
  <c r="CE247" i="3"/>
  <c r="B274" i="3"/>
  <c r="O216" i="3"/>
  <c r="BM216" i="3" s="1"/>
  <c r="BL216" i="3"/>
  <c r="B264" i="3"/>
  <c r="C264" i="3" s="1"/>
  <c r="C195" i="3"/>
  <c r="CF207" i="3"/>
  <c r="CE207" i="3"/>
  <c r="CD207" i="3"/>
  <c r="CB207" i="3"/>
  <c r="CA207" i="3" s="1"/>
  <c r="CH207" i="3"/>
  <c r="CG207" i="3"/>
  <c r="CC207" i="3"/>
  <c r="B255" i="3"/>
  <c r="C255" i="3" s="1"/>
  <c r="B262" i="3"/>
  <c r="C262" i="3" s="1"/>
  <c r="C201" i="3"/>
  <c r="CH37" i="3"/>
  <c r="CG37" i="3"/>
  <c r="CF37" i="3"/>
  <c r="CE37" i="3"/>
  <c r="CD37" i="3"/>
  <c r="CB37" i="3"/>
  <c r="CA37" i="3" s="1"/>
  <c r="CC37" i="3"/>
  <c r="CE209" i="3"/>
  <c r="CD209" i="3"/>
  <c r="CH209" i="3"/>
  <c r="CG209" i="3"/>
  <c r="CC209" i="3"/>
  <c r="CB209" i="3"/>
  <c r="CA209" i="3" s="1"/>
  <c r="CF209" i="3"/>
  <c r="CE223" i="3"/>
  <c r="CD223" i="3"/>
  <c r="CC223" i="3"/>
  <c r="CB223" i="3"/>
  <c r="CA223" i="3" s="1"/>
  <c r="CH223" i="3"/>
  <c r="CG223" i="3"/>
  <c r="CF223" i="3"/>
  <c r="CD235" i="3"/>
  <c r="CC235" i="3"/>
  <c r="CF235" i="3"/>
  <c r="CB235" i="3"/>
  <c r="CA235" i="3" s="1"/>
  <c r="CG235" i="3"/>
  <c r="CH235" i="3"/>
  <c r="CE235" i="3"/>
  <c r="C159" i="3"/>
  <c r="BL266" i="3"/>
  <c r="O266" i="3"/>
  <c r="BM266" i="3" s="1"/>
  <c r="B256" i="3"/>
  <c r="C256" i="3" s="1"/>
  <c r="C197" i="3"/>
  <c r="C133" i="3"/>
  <c r="CD35" i="3"/>
  <c r="CC35" i="3"/>
  <c r="CB35" i="3"/>
  <c r="CA35" i="3" s="1"/>
  <c r="CH35" i="3"/>
  <c r="CF35" i="3"/>
  <c r="CG35" i="3"/>
  <c r="CE35" i="3"/>
  <c r="CE86" i="3"/>
  <c r="CD86" i="3"/>
  <c r="CC86" i="3"/>
  <c r="CB86" i="3"/>
  <c r="CA86" i="3" s="1"/>
  <c r="CG86" i="3"/>
  <c r="CH86" i="3"/>
  <c r="CF86" i="3"/>
  <c r="CE181" i="3"/>
  <c r="CD181" i="3"/>
  <c r="CC181" i="3"/>
  <c r="CH181" i="3"/>
  <c r="CG181" i="3"/>
  <c r="CF181" i="3"/>
  <c r="CB181" i="3"/>
  <c r="CA181" i="3" s="1"/>
  <c r="CG54" i="3"/>
  <c r="CE54" i="3"/>
  <c r="CD54" i="3"/>
  <c r="CC54" i="3"/>
  <c r="CH54" i="3"/>
  <c r="CF54" i="3"/>
  <c r="CB54" i="3"/>
  <c r="CA54" i="3" s="1"/>
  <c r="B259" i="3"/>
  <c r="C169" i="3"/>
  <c r="C97" i="3"/>
  <c r="C48" i="3"/>
  <c r="CF34" i="3"/>
  <c r="CE34" i="3"/>
  <c r="CD34" i="3"/>
  <c r="CC34" i="3"/>
  <c r="CB34" i="3"/>
  <c r="CA34" i="3" s="1"/>
  <c r="CH34" i="3"/>
  <c r="CG34" i="3"/>
  <c r="CC56" i="3"/>
  <c r="CH56" i="3"/>
  <c r="CG56" i="3"/>
  <c r="CE56" i="3"/>
  <c r="CD56" i="3"/>
  <c r="CB56" i="3"/>
  <c r="CA56" i="3" s="1"/>
  <c r="CF56" i="3"/>
  <c r="CE98" i="3"/>
  <c r="CD98" i="3"/>
  <c r="CC98" i="3"/>
  <c r="CB98" i="3"/>
  <c r="CA98" i="3" s="1"/>
  <c r="CG98" i="3"/>
  <c r="CH98" i="3"/>
  <c r="CF98" i="3"/>
  <c r="B252" i="3"/>
  <c r="C252" i="3" s="1"/>
  <c r="O12" i="3"/>
  <c r="BM12" i="3" s="1"/>
  <c r="BL12" i="3"/>
  <c r="C186" i="3"/>
  <c r="C61" i="3"/>
  <c r="CH187" i="3"/>
  <c r="CG187" i="3"/>
  <c r="CE187" i="3"/>
  <c r="CD187" i="3"/>
  <c r="CF187" i="3"/>
  <c r="CC187" i="3"/>
  <c r="CB187" i="3"/>
  <c r="CA187" i="3" s="1"/>
  <c r="CD269" i="3"/>
  <c r="CB269" i="3"/>
  <c r="CA269" i="3" s="1"/>
  <c r="CH269" i="3"/>
  <c r="CE269" i="3"/>
  <c r="CG269" i="3"/>
  <c r="CC269" i="3"/>
  <c r="CF269" i="3"/>
  <c r="C17" i="3"/>
  <c r="CH217" i="3"/>
  <c r="CC217" i="3"/>
  <c r="CB217" i="3"/>
  <c r="CA217" i="3" s="1"/>
  <c r="CG217" i="3"/>
  <c r="CF217" i="3"/>
  <c r="CE217" i="3"/>
  <c r="CD217" i="3"/>
  <c r="CF242" i="3"/>
  <c r="CE242" i="3"/>
  <c r="CC242" i="3"/>
  <c r="CH242" i="3"/>
  <c r="CG242" i="3"/>
  <c r="CD242" i="3"/>
  <c r="CB242" i="3"/>
  <c r="CA242" i="3" s="1"/>
  <c r="O99" i="3"/>
  <c r="BM99" i="3" s="1"/>
  <c r="BL99" i="3"/>
  <c r="CF199" i="3"/>
  <c r="CE199" i="3"/>
  <c r="CD199" i="3"/>
  <c r="CB199" i="3"/>
  <c r="CA199" i="3" s="1"/>
  <c r="CH199" i="3"/>
  <c r="CG199" i="3"/>
  <c r="CC199" i="3"/>
  <c r="CD243" i="3"/>
  <c r="CH243" i="3"/>
  <c r="CG243" i="3"/>
  <c r="CF243" i="3"/>
  <c r="CC243" i="3"/>
  <c r="CB243" i="3"/>
  <c r="CA243" i="3" s="1"/>
  <c r="CE243" i="3"/>
  <c r="C135" i="3"/>
  <c r="BL29" i="3"/>
  <c r="O29" i="3"/>
  <c r="BM29" i="3" s="1"/>
  <c r="CG58" i="3"/>
  <c r="CE58" i="3"/>
  <c r="CD58" i="3"/>
  <c r="CC58" i="3"/>
  <c r="CH58" i="3"/>
  <c r="CF58" i="3"/>
  <c r="CB58" i="3"/>
  <c r="CA58" i="3" s="1"/>
  <c r="B272" i="3"/>
  <c r="C272" i="3" s="1"/>
  <c r="B266" i="3"/>
  <c r="C104" i="3"/>
  <c r="CF30" i="3"/>
  <c r="CE30" i="3"/>
  <c r="CD30" i="3"/>
  <c r="CC30" i="3"/>
  <c r="CH30" i="3"/>
  <c r="CG30" i="3"/>
  <c r="CB30" i="3"/>
  <c r="CA30" i="3" s="1"/>
  <c r="O51" i="3"/>
  <c r="BM51" i="3" s="1"/>
  <c r="BL51" i="3"/>
  <c r="O75" i="3"/>
  <c r="BM75" i="3" s="1"/>
  <c r="BL75" i="3"/>
  <c r="CD173" i="3"/>
  <c r="CB173" i="3"/>
  <c r="CA173" i="3" s="1"/>
  <c r="CG173" i="3"/>
  <c r="CC173" i="3"/>
  <c r="CF173" i="3"/>
  <c r="CH173" i="3"/>
  <c r="CE173" i="3"/>
  <c r="BL196" i="3"/>
  <c r="O196" i="3"/>
  <c r="BM196" i="3" s="1"/>
  <c r="BL244" i="3"/>
  <c r="O244" i="3"/>
  <c r="BM244" i="3" s="1"/>
  <c r="B246" i="3"/>
  <c r="C246" i="3" s="1"/>
  <c r="C47" i="3"/>
  <c r="CC79" i="3"/>
  <c r="CB79" i="3"/>
  <c r="CA79" i="3" s="1"/>
  <c r="CH79" i="3"/>
  <c r="CE79" i="3"/>
  <c r="CG79" i="3"/>
  <c r="CF79" i="3"/>
  <c r="CD79" i="3"/>
  <c r="CD165" i="3"/>
  <c r="CB165" i="3"/>
  <c r="CA165" i="3" s="1"/>
  <c r="CG165" i="3"/>
  <c r="CC165" i="3"/>
  <c r="CF165" i="3"/>
  <c r="CE165" i="3"/>
  <c r="CH165" i="3"/>
  <c r="C96" i="3"/>
  <c r="B253" i="3"/>
  <c r="C253" i="3" s="1"/>
  <c r="C44" i="3"/>
  <c r="CH44" i="3"/>
  <c r="CG44" i="3"/>
  <c r="CE44" i="3"/>
  <c r="CF44" i="3"/>
  <c r="CD44" i="3"/>
  <c r="CB44" i="3"/>
  <c r="CA44" i="3" s="1"/>
  <c r="CC44" i="3"/>
  <c r="CE112" i="3"/>
  <c r="CD112" i="3"/>
  <c r="CC112" i="3"/>
  <c r="CG112" i="3"/>
  <c r="CH112" i="3"/>
  <c r="CF112" i="3"/>
  <c r="CB112" i="3"/>
  <c r="CA112" i="3" s="1"/>
  <c r="O274" i="3"/>
  <c r="BM274" i="3" s="1"/>
  <c r="BL274" i="3"/>
  <c r="C223" i="3"/>
  <c r="C188" i="3"/>
  <c r="C109" i="3"/>
  <c r="C64" i="3"/>
  <c r="CE185" i="3"/>
  <c r="CD185" i="3"/>
  <c r="CC185" i="3"/>
  <c r="CH185" i="3"/>
  <c r="CB185" i="3"/>
  <c r="CA185" i="3" s="1"/>
  <c r="CG185" i="3"/>
  <c r="CF185" i="3"/>
  <c r="C185" i="3"/>
  <c r="C213" i="3"/>
  <c r="C177" i="3"/>
  <c r="C123" i="3"/>
  <c r="C32" i="3"/>
  <c r="O125" i="3"/>
  <c r="BM125" i="3" s="1"/>
  <c r="BL125" i="3"/>
  <c r="CE189" i="3"/>
  <c r="CD189" i="3"/>
  <c r="CC189" i="3"/>
  <c r="CH189" i="3"/>
  <c r="CG189" i="3"/>
  <c r="CB189" i="3"/>
  <c r="CA189" i="3" s="1"/>
  <c r="CF189" i="3"/>
  <c r="O213" i="3"/>
  <c r="BM213" i="3" s="1"/>
  <c r="BL213" i="3"/>
  <c r="B247" i="3"/>
  <c r="CF195" i="3"/>
  <c r="CE195" i="3"/>
  <c r="CD195" i="3"/>
  <c r="CB195" i="3"/>
  <c r="CA195" i="3" s="1"/>
  <c r="CH195" i="3"/>
  <c r="CG195" i="3"/>
  <c r="CC195" i="3"/>
  <c r="BL25" i="3"/>
  <c r="O25" i="3"/>
  <c r="BM25" i="3" s="1"/>
  <c r="CE177" i="3"/>
  <c r="CH177" i="3"/>
  <c r="CG177" i="3"/>
  <c r="CD177" i="3"/>
  <c r="CC177" i="3"/>
  <c r="CB177" i="3"/>
  <c r="CA177" i="3" s="1"/>
  <c r="CF177" i="3"/>
  <c r="BL4" i="3"/>
  <c r="O4" i="3"/>
  <c r="BM4" i="3" s="1"/>
  <c r="CD169" i="3"/>
  <c r="CB169" i="3"/>
  <c r="CA169" i="3" s="1"/>
  <c r="CG169" i="3"/>
  <c r="CC169" i="3"/>
  <c r="CF169" i="3"/>
  <c r="CH169" i="3"/>
  <c r="CE169" i="3"/>
  <c r="C260" i="3"/>
  <c r="BL184" i="3"/>
  <c r="O184" i="3"/>
  <c r="BM184" i="3" s="1"/>
  <c r="O162" i="3"/>
  <c r="BM162" i="3" s="1"/>
  <c r="BL162" i="3"/>
  <c r="O72" i="3"/>
  <c r="BM72" i="3" s="1"/>
  <c r="BL72" i="3"/>
  <c r="B258" i="3"/>
  <c r="C258" i="3" s="1"/>
  <c r="C111" i="3"/>
  <c r="C25" i="3"/>
  <c r="O47" i="3"/>
  <c r="BM47" i="3" s="1"/>
  <c r="BL47" i="3"/>
  <c r="O174" i="3"/>
  <c r="BM174" i="3" s="1"/>
  <c r="BL174" i="3"/>
  <c r="C114" i="3"/>
  <c r="O224" i="3"/>
  <c r="BM224" i="3" s="1"/>
  <c r="BL224" i="3"/>
  <c r="B250" i="3"/>
  <c r="C250" i="3" s="1"/>
  <c r="C190" i="3"/>
  <c r="C23" i="3"/>
  <c r="BL5" i="3"/>
  <c r="O5" i="3"/>
  <c r="BM5" i="3" s="1"/>
  <c r="CC68" i="3"/>
  <c r="CH68" i="3"/>
  <c r="CG68" i="3"/>
  <c r="CE68" i="3"/>
  <c r="CD68" i="3"/>
  <c r="CB68" i="3"/>
  <c r="CA68" i="3" s="1"/>
  <c r="CF68" i="3"/>
  <c r="CG66" i="3"/>
  <c r="CE66" i="3"/>
  <c r="CD66" i="3"/>
  <c r="CC66" i="3"/>
  <c r="CH66" i="3"/>
  <c r="CF66" i="3"/>
  <c r="CB66" i="3"/>
  <c r="CA66" i="3" s="1"/>
  <c r="BL152" i="3"/>
  <c r="O152" i="3"/>
  <c r="BM152" i="3" s="1"/>
  <c r="C231" i="3"/>
  <c r="C176" i="3"/>
  <c r="C105" i="3"/>
  <c r="C26" i="3"/>
  <c r="CF26" i="3"/>
  <c r="CE26" i="3"/>
  <c r="CD26" i="3"/>
  <c r="CC26" i="3"/>
  <c r="CH26" i="3"/>
  <c r="CG26" i="3"/>
  <c r="CB26" i="3"/>
  <c r="CA26" i="3" s="1"/>
  <c r="O80" i="3"/>
  <c r="BM80" i="3" s="1"/>
  <c r="BL80" i="3"/>
  <c r="CF160" i="3"/>
  <c r="CD160" i="3"/>
  <c r="CH160" i="3"/>
  <c r="CG160" i="3"/>
  <c r="CC160" i="3"/>
  <c r="CE160" i="3"/>
  <c r="CB160" i="3"/>
  <c r="CA160" i="3" s="1"/>
  <c r="CD239" i="3"/>
  <c r="CC239" i="3"/>
  <c r="CF239" i="3"/>
  <c r="CE239" i="3"/>
  <c r="CB239" i="3"/>
  <c r="CA239" i="3" s="1"/>
  <c r="CH239" i="3"/>
  <c r="CG239" i="3"/>
  <c r="C67" i="3"/>
  <c r="CE18" i="3"/>
  <c r="CC18" i="3"/>
  <c r="CH18" i="3"/>
  <c r="CG18" i="3"/>
  <c r="CB18" i="3"/>
  <c r="CA18" i="3" s="1"/>
  <c r="CF18" i="3"/>
  <c r="CD18" i="3"/>
  <c r="C173" i="3"/>
  <c r="C101" i="3"/>
  <c r="C75" i="3"/>
  <c r="CH114" i="3"/>
  <c r="CG114" i="3"/>
  <c r="CE114" i="3"/>
  <c r="CC114" i="3"/>
  <c r="CF114" i="3"/>
  <c r="CD114" i="3"/>
  <c r="CB114" i="3"/>
  <c r="CA114" i="3" s="1"/>
  <c r="B280" i="3"/>
  <c r="C280" i="3" s="1"/>
  <c r="C224" i="3"/>
  <c r="C180" i="3"/>
  <c r="C125" i="3"/>
  <c r="C36" i="3"/>
  <c r="BL271" i="3"/>
  <c r="O271" i="3"/>
  <c r="BM271" i="3" s="1"/>
  <c r="C139" i="3"/>
  <c r="CH206" i="3"/>
  <c r="CG206" i="3"/>
  <c r="CF206" i="3"/>
  <c r="CD206" i="3"/>
  <c r="CB206" i="3"/>
  <c r="CA206" i="3" s="1"/>
  <c r="CE206" i="3"/>
  <c r="CC206" i="3"/>
  <c r="H4" i="3"/>
  <c r="BF4" i="3" s="1"/>
  <c r="G4" i="3"/>
  <c r="BE4" i="3" s="1"/>
  <c r="F4" i="3"/>
  <c r="BD4" i="3" s="1"/>
  <c r="I4" i="3"/>
  <c r="B281" i="3"/>
  <c r="C281" i="3" s="1"/>
  <c r="BA281" i="3" s="1"/>
  <c r="C221" i="3"/>
  <c r="C157" i="3"/>
  <c r="C99" i="3"/>
  <c r="CB28" i="3"/>
  <c r="CA28" i="3" s="1"/>
  <c r="CH28" i="3"/>
  <c r="CG28" i="3"/>
  <c r="CD28" i="3"/>
  <c r="CF28" i="3"/>
  <c r="CC28" i="3"/>
  <c r="CE28" i="3"/>
  <c r="CG77" i="3"/>
  <c r="CF77" i="3"/>
  <c r="CE77" i="3"/>
  <c r="CD77" i="3"/>
  <c r="CC77" i="3"/>
  <c r="CB77" i="3"/>
  <c r="CA77" i="3" s="1"/>
  <c r="CH77" i="3"/>
  <c r="CB236" i="3"/>
  <c r="CA236" i="3" s="1"/>
  <c r="CG236" i="3"/>
  <c r="CD236" i="3"/>
  <c r="CE236" i="3"/>
  <c r="CH236" i="3"/>
  <c r="CF236" i="3"/>
  <c r="CC236" i="3"/>
  <c r="C207" i="3"/>
  <c r="C226" i="3"/>
  <c r="CB240" i="3"/>
  <c r="CA240" i="3" s="1"/>
  <c r="CG240" i="3"/>
  <c r="CE240" i="3"/>
  <c r="CD240" i="3"/>
  <c r="CC240" i="3"/>
  <c r="CH240" i="3"/>
  <c r="CF240" i="3"/>
  <c r="O43" i="3"/>
  <c r="BM43" i="3" s="1"/>
  <c r="BL43" i="3"/>
  <c r="O87" i="3"/>
  <c r="BM87" i="3" s="1"/>
  <c r="BL87" i="3"/>
  <c r="O233" i="3"/>
  <c r="BM233" i="3" s="1"/>
  <c r="BL233" i="3"/>
  <c r="CH130" i="3"/>
  <c r="CG130" i="3"/>
  <c r="CE130" i="3"/>
  <c r="CC130" i="3"/>
  <c r="CB130" i="3"/>
  <c r="CA130" i="3" s="1"/>
  <c r="CF130" i="3"/>
  <c r="CD130" i="3"/>
  <c r="CD251" i="3"/>
  <c r="CB251" i="3"/>
  <c r="CA251" i="3" s="1"/>
  <c r="CH251" i="3"/>
  <c r="CG251" i="3"/>
  <c r="CE251" i="3"/>
  <c r="CC251" i="3"/>
  <c r="CF251" i="3"/>
  <c r="CE78" i="3"/>
  <c r="CD78" i="3"/>
  <c r="CC78" i="3"/>
  <c r="CB78" i="3"/>
  <c r="CA78" i="3" s="1"/>
  <c r="CG78" i="3"/>
  <c r="CF78" i="3"/>
  <c r="CH78" i="3"/>
  <c r="C239" i="3"/>
  <c r="C182" i="3"/>
  <c r="C34" i="3"/>
  <c r="CH245" i="3"/>
  <c r="CD245" i="3"/>
  <c r="CB245" i="3"/>
  <c r="CA245" i="3" s="1"/>
  <c r="CF245" i="3"/>
  <c r="CE245" i="3"/>
  <c r="CG245" i="3"/>
  <c r="CC245" i="3"/>
  <c r="CF264" i="3"/>
  <c r="CD264" i="3"/>
  <c r="CC264" i="3"/>
  <c r="CB264" i="3"/>
  <c r="CA264" i="3" s="1"/>
  <c r="CE264" i="3"/>
  <c r="CH264" i="3"/>
  <c r="CG264" i="3"/>
  <c r="C79" i="3"/>
  <c r="C164" i="3"/>
  <c r="O117" i="3"/>
  <c r="BM117" i="3" s="1"/>
  <c r="BL117" i="3"/>
  <c r="CE116" i="3"/>
  <c r="CD116" i="3"/>
  <c r="CC116" i="3"/>
  <c r="CG116" i="3"/>
  <c r="CH116" i="3"/>
  <c r="CF116" i="3"/>
  <c r="CB116" i="3"/>
  <c r="CA116" i="3" s="1"/>
  <c r="B237" i="3"/>
  <c r="C238" i="3" s="1"/>
  <c r="C130" i="3"/>
  <c r="O59" i="3"/>
  <c r="BM59" i="3" s="1"/>
  <c r="BL59" i="3"/>
  <c r="CG210" i="3"/>
  <c r="CF210" i="3"/>
  <c r="CE210" i="3"/>
  <c r="CC210" i="3"/>
  <c r="CD210" i="3"/>
  <c r="CB210" i="3"/>
  <c r="CA210" i="3" s="1"/>
  <c r="CH210" i="3"/>
  <c r="C209" i="3"/>
  <c r="BL252" i="3"/>
  <c r="O252" i="3"/>
  <c r="BM252" i="3" s="1"/>
  <c r="C233" i="3"/>
  <c r="C150" i="3"/>
  <c r="C121" i="3"/>
  <c r="CF49" i="3"/>
  <c r="CE49" i="3"/>
  <c r="CC49" i="3"/>
  <c r="CG49" i="3"/>
  <c r="CD49" i="3"/>
  <c r="CB49" i="3"/>
  <c r="CA49" i="3" s="1"/>
  <c r="CH49" i="3"/>
  <c r="O96" i="3"/>
  <c r="BM96" i="3" s="1"/>
  <c r="BL96" i="3"/>
  <c r="O121" i="3"/>
  <c r="BM121" i="3" s="1"/>
  <c r="BL121" i="3"/>
  <c r="CF191" i="3"/>
  <c r="CD191" i="3"/>
  <c r="CH191" i="3"/>
  <c r="CE191" i="3"/>
  <c r="CC191" i="3"/>
  <c r="CB191" i="3"/>
  <c r="CA191" i="3" s="1"/>
  <c r="CG191" i="3"/>
  <c r="C54" i="3"/>
  <c r="B269" i="3"/>
  <c r="C269" i="3" s="1"/>
  <c r="C218" i="3"/>
  <c r="C128" i="3"/>
  <c r="C58" i="3"/>
  <c r="C51" i="3"/>
  <c r="CC64" i="3"/>
  <c r="CH64" i="3"/>
  <c r="CG64" i="3"/>
  <c r="CE64" i="3"/>
  <c r="CD64" i="3"/>
  <c r="CB64" i="3"/>
  <c r="CA64" i="3" s="1"/>
  <c r="CF64" i="3"/>
  <c r="CH202" i="3"/>
  <c r="CG202" i="3"/>
  <c r="CF202" i="3"/>
  <c r="CD202" i="3"/>
  <c r="CB202" i="3"/>
  <c r="CA202" i="3" s="1"/>
  <c r="CE202" i="3"/>
  <c r="CC202" i="3"/>
  <c r="C171" i="3"/>
  <c r="B273" i="3"/>
  <c r="C273" i="3" s="1"/>
  <c r="CH154" i="3"/>
  <c r="CF154" i="3"/>
  <c r="CD154" i="3"/>
  <c r="CB154" i="3"/>
  <c r="CA154" i="3" s="1"/>
  <c r="CG154" i="3"/>
  <c r="CE154" i="3"/>
  <c r="CC154" i="3"/>
  <c r="BL248" i="3"/>
  <c r="O248" i="3"/>
  <c r="BM248" i="3" s="1"/>
  <c r="BL212" i="3"/>
  <c r="O212" i="3"/>
  <c r="BM212" i="3" s="1"/>
  <c r="C212" i="3"/>
  <c r="O186" i="3"/>
  <c r="BM186" i="3" s="1"/>
  <c r="BL186" i="3"/>
  <c r="CD175" i="3"/>
  <c r="CH175" i="3"/>
  <c r="CF175" i="3"/>
  <c r="CB175" i="3"/>
  <c r="CA175" i="3" s="1"/>
  <c r="CG175" i="3"/>
  <c r="CC175" i="3"/>
  <c r="CE175" i="3"/>
  <c r="CC60" i="3"/>
  <c r="CH60" i="3"/>
  <c r="CG60" i="3"/>
  <c r="CE60" i="3"/>
  <c r="CD60" i="3"/>
  <c r="CB60" i="3"/>
  <c r="CA60" i="3" s="1"/>
  <c r="CF60" i="3"/>
  <c r="B236" i="3"/>
  <c r="C236" i="3" s="1"/>
  <c r="C72" i="3"/>
  <c r="CD3" i="3"/>
  <c r="CH3" i="3"/>
  <c r="CC3" i="3"/>
  <c r="CB3" i="3"/>
  <c r="CA3" i="3" s="1"/>
  <c r="CG3" i="3"/>
  <c r="CF3" i="3"/>
  <c r="CE3" i="3"/>
  <c r="CC52" i="3"/>
  <c r="CH52" i="3"/>
  <c r="CG52" i="3"/>
  <c r="CE52" i="3"/>
  <c r="CD52" i="3"/>
  <c r="CB52" i="3"/>
  <c r="CA52" i="3" s="1"/>
  <c r="CF52" i="3"/>
  <c r="BL73" i="3"/>
  <c r="O73" i="3"/>
  <c r="BM73" i="3" s="1"/>
  <c r="BL188" i="3"/>
  <c r="O188" i="3"/>
  <c r="BM188" i="3" s="1"/>
  <c r="BL262" i="3"/>
  <c r="O262" i="3"/>
  <c r="BM262" i="3" s="1"/>
  <c r="CD42" i="3"/>
  <c r="CC42" i="3"/>
  <c r="CB42" i="3"/>
  <c r="CA42" i="3" s="1"/>
  <c r="CH42" i="3"/>
  <c r="CF42" i="3"/>
  <c r="CG42" i="3"/>
  <c r="CE42" i="3"/>
  <c r="CD261" i="3"/>
  <c r="CH261" i="3"/>
  <c r="CF261" i="3"/>
  <c r="CE261" i="3"/>
  <c r="CG261" i="3"/>
  <c r="CC261" i="3"/>
  <c r="CB261" i="3"/>
  <c r="CA261" i="3" s="1"/>
  <c r="C168" i="3"/>
  <c r="C77" i="3"/>
  <c r="C69" i="3"/>
  <c r="BL260" i="3"/>
  <c r="O260" i="3"/>
  <c r="BM260" i="3" s="1"/>
  <c r="C73" i="3"/>
  <c r="B242" i="3"/>
  <c r="C242" i="3" s="1"/>
  <c r="C152" i="3"/>
  <c r="O17" i="3"/>
  <c r="BM17" i="3" s="1"/>
  <c r="BL17" i="3"/>
  <c r="O83" i="3"/>
  <c r="BM83" i="3" s="1"/>
  <c r="BL83" i="3"/>
  <c r="CG81" i="3"/>
  <c r="CF81" i="3"/>
  <c r="CE81" i="3"/>
  <c r="CD81" i="3"/>
  <c r="CH81" i="3"/>
  <c r="CC81" i="3"/>
  <c r="CB81" i="3"/>
  <c r="CA81" i="3" s="1"/>
  <c r="CH194" i="3"/>
  <c r="CG194" i="3"/>
  <c r="CF194" i="3"/>
  <c r="CD194" i="3"/>
  <c r="CB194" i="3"/>
  <c r="CA194" i="3" s="1"/>
  <c r="CC194" i="3"/>
  <c r="CE194" i="3"/>
  <c r="CC95" i="3"/>
  <c r="CB95" i="3"/>
  <c r="CA95" i="3" s="1"/>
  <c r="CH95" i="3"/>
  <c r="CE95" i="3"/>
  <c r="CG95" i="3"/>
  <c r="CF95" i="3"/>
  <c r="CD95" i="3"/>
  <c r="C234" i="3"/>
  <c r="C148" i="3"/>
  <c r="CF111" i="3"/>
  <c r="CE111" i="3"/>
  <c r="CH111" i="3"/>
  <c r="CG111" i="3"/>
  <c r="CD111" i="3"/>
  <c r="CC111" i="3"/>
  <c r="CB111" i="3"/>
  <c r="CA111" i="3" s="1"/>
  <c r="CB145" i="3"/>
  <c r="CA145" i="3" s="1"/>
  <c r="CH145" i="3"/>
  <c r="CD145" i="3"/>
  <c r="CG145" i="3"/>
  <c r="CF145" i="3"/>
  <c r="CE145" i="3"/>
  <c r="CC145" i="3"/>
  <c r="CH198" i="3"/>
  <c r="CG198" i="3"/>
  <c r="CF198" i="3"/>
  <c r="CD198" i="3"/>
  <c r="CB198" i="3"/>
  <c r="CA198" i="3" s="1"/>
  <c r="CE198" i="3"/>
  <c r="CC198" i="3"/>
  <c r="C153" i="3"/>
  <c r="B275" i="3"/>
  <c r="C275" i="3" s="1"/>
  <c r="C210" i="3"/>
  <c r="C132" i="3"/>
  <c r="C55" i="3"/>
  <c r="BL270" i="3"/>
  <c r="O270" i="3"/>
  <c r="BM270" i="3" s="1"/>
  <c r="C28" i="3"/>
  <c r="B270" i="3"/>
  <c r="C270" i="3" s="1"/>
  <c r="C206" i="3"/>
  <c r="C143" i="3"/>
  <c r="C92" i="3"/>
  <c r="CE94" i="3"/>
  <c r="CD94" i="3"/>
  <c r="CC94" i="3"/>
  <c r="CB94" i="3"/>
  <c r="CA94" i="3" s="1"/>
  <c r="CG94" i="3"/>
  <c r="CH94" i="3"/>
  <c r="CF94" i="3"/>
  <c r="CH158" i="3"/>
  <c r="CF158" i="3"/>
  <c r="CD158" i="3"/>
  <c r="CB158" i="3"/>
  <c r="CA158" i="3" s="1"/>
  <c r="CE158" i="3"/>
  <c r="CG158" i="3"/>
  <c r="CC158" i="3"/>
  <c r="BL192" i="3"/>
  <c r="O192" i="3"/>
  <c r="BM192" i="3" s="1"/>
  <c r="C86" i="3"/>
  <c r="CF133" i="3" l="1"/>
  <c r="CD133" i="3"/>
  <c r="CE133" i="3"/>
  <c r="CC133" i="3"/>
  <c r="CB133" i="3"/>
  <c r="CA133" i="3" s="1"/>
  <c r="CH133" i="3"/>
  <c r="CG133" i="3"/>
  <c r="CC232" i="3"/>
  <c r="CB232" i="3"/>
  <c r="CA232" i="3" s="1"/>
  <c r="CG232" i="3"/>
  <c r="CD232" i="3"/>
  <c r="CH232" i="3"/>
  <c r="CF232" i="3"/>
  <c r="CE232" i="3"/>
  <c r="CF141" i="3"/>
  <c r="CD141" i="3"/>
  <c r="CE141" i="3"/>
  <c r="CC141" i="3"/>
  <c r="CB141" i="3"/>
  <c r="CA141" i="3" s="1"/>
  <c r="CH141" i="3"/>
  <c r="CG141" i="3"/>
  <c r="CD100" i="3"/>
  <c r="CB100" i="3"/>
  <c r="CA100" i="3" s="1"/>
  <c r="CH100" i="3"/>
  <c r="CC100" i="3"/>
  <c r="CG100" i="3"/>
  <c r="CF100" i="3"/>
  <c r="CE100" i="3"/>
  <c r="CC131" i="3"/>
  <c r="CH131" i="3"/>
  <c r="CD131" i="3"/>
  <c r="CB131" i="3"/>
  <c r="CA131" i="3" s="1"/>
  <c r="CE131" i="3"/>
  <c r="CG131" i="3"/>
  <c r="CF131" i="3"/>
  <c r="CC231" i="3"/>
  <c r="CD231" i="3"/>
  <c r="CF231" i="3"/>
  <c r="CH231" i="3"/>
  <c r="CG231" i="3"/>
  <c r="CE231" i="3"/>
  <c r="CB231" i="3"/>
  <c r="CA231" i="3" s="1"/>
  <c r="C247" i="3"/>
  <c r="CD113" i="3"/>
  <c r="CC113" i="3"/>
  <c r="CB113" i="3"/>
  <c r="CA113" i="3" s="1"/>
  <c r="CG113" i="3"/>
  <c r="CE113" i="3"/>
  <c r="CH113" i="3"/>
  <c r="CF113" i="3"/>
  <c r="CH93" i="3"/>
  <c r="CG93" i="3"/>
  <c r="CF93" i="3"/>
  <c r="CE93" i="3"/>
  <c r="CD93" i="3"/>
  <c r="CC93" i="3"/>
  <c r="CB93" i="3"/>
  <c r="CA93" i="3" s="1"/>
  <c r="C263" i="3"/>
  <c r="CG14" i="3"/>
  <c r="CF14" i="3"/>
  <c r="CB14" i="3"/>
  <c r="CA14" i="3" s="1"/>
  <c r="CH14" i="3"/>
  <c r="CE14" i="3"/>
  <c r="CD14" i="3"/>
  <c r="CC14" i="3"/>
  <c r="C243" i="3"/>
  <c r="C257" i="3"/>
  <c r="CE228" i="3"/>
  <c r="CB228" i="3"/>
  <c r="CA228" i="3" s="1"/>
  <c r="CG228" i="3"/>
  <c r="CF228" i="3"/>
  <c r="CD228" i="3"/>
  <c r="CC228" i="3"/>
  <c r="CH228" i="3"/>
  <c r="CG179" i="3"/>
  <c r="CE179" i="3"/>
  <c r="CD179" i="3"/>
  <c r="CH179" i="3"/>
  <c r="CF179" i="3"/>
  <c r="CC179" i="3"/>
  <c r="CB179" i="3"/>
  <c r="CA179" i="3" s="1"/>
  <c r="CC75" i="3"/>
  <c r="CB75" i="3"/>
  <c r="CA75" i="3" s="1"/>
  <c r="CH75" i="3"/>
  <c r="CE75" i="3"/>
  <c r="CG75" i="3"/>
  <c r="CD75" i="3"/>
  <c r="CF75" i="3"/>
  <c r="C265" i="3"/>
  <c r="CH190" i="3"/>
  <c r="CF190" i="3"/>
  <c r="CB190" i="3"/>
  <c r="CA190" i="3" s="1"/>
  <c r="CC190" i="3"/>
  <c r="CG190" i="3"/>
  <c r="CD190" i="3"/>
  <c r="CE190" i="3"/>
  <c r="CC103" i="3"/>
  <c r="CB103" i="3"/>
  <c r="CA103" i="3" s="1"/>
  <c r="CH103" i="3"/>
  <c r="CG103" i="3"/>
  <c r="CE103" i="3"/>
  <c r="CF103" i="3"/>
  <c r="CD103" i="3"/>
  <c r="C271" i="3"/>
  <c r="BA270" i="3" s="1"/>
  <c r="CG17" i="3"/>
  <c r="CE17" i="3"/>
  <c r="CB17" i="3"/>
  <c r="CA17" i="3" s="1"/>
  <c r="CF17" i="3"/>
  <c r="CH17" i="3"/>
  <c r="CD17" i="3"/>
  <c r="CC17" i="3"/>
  <c r="CF260" i="3"/>
  <c r="CB260" i="3"/>
  <c r="CA260" i="3" s="1"/>
  <c r="CC260" i="3"/>
  <c r="CH260" i="3"/>
  <c r="CG260" i="3"/>
  <c r="CD260" i="3"/>
  <c r="CE260" i="3"/>
  <c r="CH271" i="3"/>
  <c r="CC271" i="3"/>
  <c r="CG271" i="3"/>
  <c r="CE271" i="3"/>
  <c r="CD271" i="3"/>
  <c r="CB271" i="3"/>
  <c r="CA271" i="3" s="1"/>
  <c r="CF271" i="3"/>
  <c r="CB47" i="3"/>
  <c r="CA47" i="3" s="1"/>
  <c r="CG47" i="3"/>
  <c r="CH47" i="3"/>
  <c r="CF47" i="3"/>
  <c r="CE47" i="3"/>
  <c r="CD47" i="3"/>
  <c r="CC47" i="3"/>
  <c r="CB12" i="3"/>
  <c r="CA12" i="3" s="1"/>
  <c r="CE12" i="3"/>
  <c r="CF12" i="3"/>
  <c r="CH12" i="3"/>
  <c r="CG12" i="3"/>
  <c r="CD12" i="3"/>
  <c r="CC12" i="3"/>
  <c r="CB266" i="3"/>
  <c r="CA266" i="3" s="1"/>
  <c r="CH266" i="3"/>
  <c r="CG266" i="3"/>
  <c r="CF266" i="3"/>
  <c r="CC266" i="3"/>
  <c r="CE266" i="3"/>
  <c r="CD266" i="3"/>
  <c r="CC216" i="3"/>
  <c r="CB216" i="3"/>
  <c r="CA216" i="3" s="1"/>
  <c r="CG216" i="3"/>
  <c r="CF216" i="3"/>
  <c r="CE216" i="3"/>
  <c r="CH216" i="3"/>
  <c r="CD216" i="3"/>
  <c r="CB170" i="3"/>
  <c r="CA170" i="3" s="1"/>
  <c r="CH170" i="3"/>
  <c r="CE170" i="3"/>
  <c r="CD170" i="3"/>
  <c r="CC170" i="3"/>
  <c r="CG170" i="3"/>
  <c r="CF170" i="3"/>
  <c r="CC107" i="3"/>
  <c r="CB107" i="3"/>
  <c r="CA107" i="3" s="1"/>
  <c r="CH107" i="3"/>
  <c r="CG107" i="3"/>
  <c r="CF107" i="3"/>
  <c r="CE107" i="3"/>
  <c r="CD107" i="3"/>
  <c r="C251" i="3"/>
  <c r="CE51" i="3"/>
  <c r="CC51" i="3"/>
  <c r="CB51" i="3"/>
  <c r="CA51" i="3" s="1"/>
  <c r="CG51" i="3"/>
  <c r="CF51" i="3"/>
  <c r="CD51" i="3"/>
  <c r="CH51" i="3"/>
  <c r="CB7" i="3"/>
  <c r="CA7" i="3" s="1"/>
  <c r="CF7" i="3"/>
  <c r="CH7" i="3"/>
  <c r="CG7" i="3"/>
  <c r="CE7" i="3"/>
  <c r="CD7" i="3"/>
  <c r="CC7" i="3"/>
  <c r="BG4" i="3"/>
  <c r="M4" i="3"/>
  <c r="BK4" i="3" s="1"/>
  <c r="CC125" i="3"/>
  <c r="CB125" i="3"/>
  <c r="CA125" i="3" s="1"/>
  <c r="CG125" i="3"/>
  <c r="CE125" i="3"/>
  <c r="CH125" i="3"/>
  <c r="CF125" i="3"/>
  <c r="CD125" i="3"/>
  <c r="C274" i="3"/>
  <c r="CG176" i="3"/>
  <c r="CB176" i="3"/>
  <c r="CA176" i="3" s="1"/>
  <c r="CC176" i="3"/>
  <c r="CF176" i="3"/>
  <c r="CE176" i="3"/>
  <c r="CH176" i="3"/>
  <c r="CD176" i="3"/>
  <c r="BB20" i="1"/>
  <c r="CG188" i="3"/>
  <c r="CF188" i="3"/>
  <c r="CE188" i="3"/>
  <c r="CC188" i="3"/>
  <c r="CB188" i="3"/>
  <c r="CA188" i="3" s="1"/>
  <c r="CH188" i="3"/>
  <c r="CD188" i="3"/>
  <c r="CH96" i="3"/>
  <c r="CG96" i="3"/>
  <c r="CF96" i="3"/>
  <c r="CC96" i="3"/>
  <c r="CE96" i="3"/>
  <c r="CD96" i="3"/>
  <c r="CB96" i="3"/>
  <c r="CA96" i="3" s="1"/>
  <c r="CE59" i="3"/>
  <c r="CC59" i="3"/>
  <c r="CB59" i="3"/>
  <c r="CA59" i="3" s="1"/>
  <c r="CG59" i="3"/>
  <c r="CF59" i="3"/>
  <c r="CD59" i="3"/>
  <c r="CH59" i="3"/>
  <c r="CF73" i="3"/>
  <c r="CE73" i="3"/>
  <c r="CD73" i="3"/>
  <c r="CH73" i="3"/>
  <c r="CG73" i="3"/>
  <c r="CC73" i="3"/>
  <c r="CB73" i="3"/>
  <c r="CA73" i="3" s="1"/>
  <c r="CB43" i="3"/>
  <c r="CA43" i="3" s="1"/>
  <c r="CG43" i="3"/>
  <c r="CF43" i="3"/>
  <c r="CE43" i="3"/>
  <c r="CD43" i="3"/>
  <c r="CC43" i="3"/>
  <c r="CH43" i="3"/>
  <c r="CC224" i="3"/>
  <c r="CB224" i="3"/>
  <c r="CA224" i="3" s="1"/>
  <c r="CG224" i="3"/>
  <c r="CF224" i="3"/>
  <c r="CE224" i="3"/>
  <c r="CD224" i="3"/>
  <c r="CH224" i="3"/>
  <c r="CC19" i="3"/>
  <c r="CF19" i="3"/>
  <c r="CG19" i="3"/>
  <c r="CH19" i="3"/>
  <c r="CE19" i="3"/>
  <c r="CD19" i="3"/>
  <c r="CB19" i="3"/>
  <c r="CA19" i="3" s="1"/>
  <c r="CH146" i="3"/>
  <c r="CF146" i="3"/>
  <c r="CB146" i="3"/>
  <c r="CA146" i="3" s="1"/>
  <c r="CG146" i="3"/>
  <c r="CE146" i="3"/>
  <c r="CD146" i="3"/>
  <c r="CC146" i="3"/>
  <c r="C249" i="3"/>
  <c r="BC20" i="1"/>
  <c r="C276" i="3"/>
  <c r="CE55" i="3"/>
  <c r="CC55" i="3"/>
  <c r="CB55" i="3"/>
  <c r="CA55" i="3" s="1"/>
  <c r="CG55" i="3"/>
  <c r="CF55" i="3"/>
  <c r="CD55" i="3"/>
  <c r="CH55" i="3"/>
  <c r="CC182" i="3"/>
  <c r="CB182" i="3"/>
  <c r="CA182" i="3" s="1"/>
  <c r="CG182" i="3"/>
  <c r="CF182" i="3"/>
  <c r="CH182" i="3"/>
  <c r="CE182" i="3"/>
  <c r="CD182" i="3"/>
  <c r="CH237" i="3"/>
  <c r="CG237" i="3"/>
  <c r="CE237" i="3"/>
  <c r="CB237" i="3"/>
  <c r="CA237" i="3" s="1"/>
  <c r="CF237" i="3"/>
  <c r="CD237" i="3"/>
  <c r="CC237" i="3"/>
  <c r="CC99" i="3"/>
  <c r="CB99" i="3"/>
  <c r="CA99" i="3" s="1"/>
  <c r="CH99" i="3"/>
  <c r="CG99" i="3"/>
  <c r="CE99" i="3"/>
  <c r="CF99" i="3"/>
  <c r="CD99" i="3"/>
  <c r="BE20" i="1"/>
  <c r="CC186" i="3"/>
  <c r="CB186" i="3"/>
  <c r="CA186" i="3" s="1"/>
  <c r="CG186" i="3"/>
  <c r="CF186" i="3"/>
  <c r="CE186" i="3"/>
  <c r="CD186" i="3"/>
  <c r="CH186" i="3"/>
  <c r="CD192" i="3"/>
  <c r="CC192" i="3"/>
  <c r="CB192" i="3"/>
  <c r="CA192" i="3" s="1"/>
  <c r="CH192" i="3"/>
  <c r="CF192" i="3"/>
  <c r="CG192" i="3"/>
  <c r="CE192" i="3"/>
  <c r="CC212" i="3"/>
  <c r="CB212" i="3"/>
  <c r="CA212" i="3" s="1"/>
  <c r="CH212" i="3"/>
  <c r="CG212" i="3"/>
  <c r="CD212" i="3"/>
  <c r="CF212" i="3"/>
  <c r="CE212" i="3"/>
  <c r="C237" i="3"/>
  <c r="G5" i="3"/>
  <c r="BE5" i="3" s="1"/>
  <c r="F5" i="3"/>
  <c r="BD5" i="3" s="1"/>
  <c r="H5" i="3"/>
  <c r="BF5" i="3" s="1"/>
  <c r="I5" i="3"/>
  <c r="CG184" i="3"/>
  <c r="CF184" i="3"/>
  <c r="CE184" i="3"/>
  <c r="CC184" i="3"/>
  <c r="CB184" i="3"/>
  <c r="CA184" i="3" s="1"/>
  <c r="CH184" i="3"/>
  <c r="CD184" i="3"/>
  <c r="N21" i="1"/>
  <c r="L152" i="1"/>
  <c r="BJ21" i="1"/>
  <c r="BI21" i="1"/>
  <c r="BH21" i="1"/>
  <c r="BG21" i="1"/>
  <c r="BF21" i="1"/>
  <c r="CB109" i="3"/>
  <c r="CA109" i="3" s="1"/>
  <c r="CE109" i="3"/>
  <c r="CH109" i="3"/>
  <c r="CG109" i="3"/>
  <c r="CF109" i="3"/>
  <c r="CD109" i="3"/>
  <c r="CC109" i="3"/>
  <c r="BD20" i="1"/>
  <c r="CB166" i="3"/>
  <c r="CA166" i="3" s="1"/>
  <c r="CH166" i="3"/>
  <c r="CE166" i="3"/>
  <c r="CD166" i="3"/>
  <c r="CC166" i="3"/>
  <c r="CG166" i="3"/>
  <c r="CF166" i="3"/>
  <c r="CB270" i="3"/>
  <c r="CA270" i="3" s="1"/>
  <c r="CE270" i="3"/>
  <c r="CD270" i="3"/>
  <c r="CH270" i="3"/>
  <c r="CG270" i="3"/>
  <c r="CF270" i="3"/>
  <c r="CC270" i="3"/>
  <c r="CC87" i="3"/>
  <c r="CB87" i="3"/>
  <c r="CA87" i="3" s="1"/>
  <c r="CH87" i="3"/>
  <c r="CE87" i="3"/>
  <c r="CD87" i="3"/>
  <c r="CG87" i="3"/>
  <c r="CF87" i="3"/>
  <c r="CB262" i="3"/>
  <c r="CA262" i="3" s="1"/>
  <c r="CH262" i="3"/>
  <c r="CF262" i="3"/>
  <c r="CG262" i="3"/>
  <c r="CC262" i="3"/>
  <c r="CD262" i="3"/>
  <c r="CE262" i="3"/>
  <c r="CC121" i="3"/>
  <c r="CB121" i="3"/>
  <c r="CA121" i="3" s="1"/>
  <c r="CG121" i="3"/>
  <c r="CE121" i="3"/>
  <c r="CD121" i="3"/>
  <c r="CH121" i="3"/>
  <c r="CF121" i="3"/>
  <c r="CC117" i="3"/>
  <c r="CB117" i="3"/>
  <c r="CA117" i="3" s="1"/>
  <c r="CG117" i="3"/>
  <c r="CE117" i="3"/>
  <c r="CF117" i="3"/>
  <c r="CD117" i="3"/>
  <c r="CH117" i="3"/>
  <c r="CH233" i="3"/>
  <c r="CG233" i="3"/>
  <c r="CE233" i="3"/>
  <c r="CB233" i="3"/>
  <c r="CA233" i="3" s="1"/>
  <c r="CF233" i="3"/>
  <c r="CD233" i="3"/>
  <c r="CC233" i="3"/>
  <c r="BA280" i="3"/>
  <c r="CB4" i="3"/>
  <c r="CA4" i="3" s="1"/>
  <c r="CF4" i="3"/>
  <c r="CH4" i="3"/>
  <c r="CG4" i="3"/>
  <c r="CE4" i="3"/>
  <c r="CD4" i="3"/>
  <c r="CC4" i="3"/>
  <c r="CB244" i="3"/>
  <c r="CA244" i="3" s="1"/>
  <c r="CF244" i="3"/>
  <c r="CH244" i="3"/>
  <c r="CE244" i="3"/>
  <c r="CC244" i="3"/>
  <c r="CG244" i="3"/>
  <c r="CD244" i="3"/>
  <c r="CH29" i="3"/>
  <c r="CG29" i="3"/>
  <c r="CF29" i="3"/>
  <c r="CE29" i="3"/>
  <c r="CB29" i="3"/>
  <c r="CA29" i="3" s="1"/>
  <c r="CD29" i="3"/>
  <c r="CC29" i="3"/>
  <c r="CB39" i="3"/>
  <c r="CA39" i="3" s="1"/>
  <c r="CG39" i="3"/>
  <c r="CD39" i="3"/>
  <c r="CC39" i="3"/>
  <c r="CF39" i="3"/>
  <c r="CE39" i="3"/>
  <c r="CH39" i="3"/>
  <c r="CE63" i="3"/>
  <c r="CC63" i="3"/>
  <c r="CB63" i="3"/>
  <c r="CA63" i="3" s="1"/>
  <c r="CG63" i="3"/>
  <c r="CF63" i="3"/>
  <c r="CD63" i="3"/>
  <c r="CH63" i="3"/>
  <c r="C278" i="3"/>
  <c r="BA277" i="3" s="1"/>
  <c r="CD200" i="3"/>
  <c r="CC200" i="3"/>
  <c r="CB200" i="3"/>
  <c r="CA200" i="3" s="1"/>
  <c r="CH200" i="3"/>
  <c r="CF200" i="3"/>
  <c r="CG200" i="3"/>
  <c r="CE200" i="3"/>
  <c r="CD148" i="3"/>
  <c r="CB148" i="3"/>
  <c r="CA148" i="3" s="1"/>
  <c r="CH148" i="3"/>
  <c r="CF148" i="3"/>
  <c r="CG148" i="3"/>
  <c r="CE148" i="3"/>
  <c r="CC148" i="3"/>
  <c r="BA3" i="3"/>
  <c r="CH80" i="3"/>
  <c r="CG80" i="3"/>
  <c r="CF80" i="3"/>
  <c r="CC80" i="3"/>
  <c r="CE80" i="3"/>
  <c r="CD80" i="3"/>
  <c r="CB80" i="3"/>
  <c r="CA80" i="3" s="1"/>
  <c r="CC72" i="3"/>
  <c r="CB72" i="3"/>
  <c r="CA72" i="3" s="1"/>
  <c r="CH72" i="3"/>
  <c r="CG72" i="3"/>
  <c r="CE72" i="3"/>
  <c r="CF72" i="3"/>
  <c r="CD72" i="3"/>
  <c r="CD196" i="3"/>
  <c r="CC196" i="3"/>
  <c r="CB196" i="3"/>
  <c r="CA196" i="3" s="1"/>
  <c r="CH196" i="3"/>
  <c r="CF196" i="3"/>
  <c r="CE196" i="3"/>
  <c r="CG196" i="3"/>
  <c r="CB162" i="3"/>
  <c r="CA162" i="3" s="1"/>
  <c r="CH162" i="3"/>
  <c r="CE162" i="3"/>
  <c r="CD162" i="3"/>
  <c r="CG162" i="3"/>
  <c r="CF162" i="3"/>
  <c r="CC162" i="3"/>
  <c r="CH213" i="3"/>
  <c r="CD213" i="3"/>
  <c r="CC213" i="3"/>
  <c r="CG213" i="3"/>
  <c r="CF213" i="3"/>
  <c r="CE213" i="3"/>
  <c r="CB213" i="3"/>
  <c r="CA213" i="3" s="1"/>
  <c r="BA275" i="3"/>
  <c r="CC83" i="3"/>
  <c r="CB83" i="3"/>
  <c r="CA83" i="3" s="1"/>
  <c r="CH83" i="3"/>
  <c r="CE83" i="3"/>
  <c r="CG83" i="3"/>
  <c r="CF83" i="3"/>
  <c r="CD83" i="3"/>
  <c r="CB248" i="3"/>
  <c r="CA248" i="3" s="1"/>
  <c r="CH248" i="3"/>
  <c r="CG248" i="3"/>
  <c r="CF248" i="3"/>
  <c r="CE248" i="3"/>
  <c r="CD248" i="3"/>
  <c r="CC248" i="3"/>
  <c r="CB252" i="3"/>
  <c r="CA252" i="3" s="1"/>
  <c r="CH252" i="3"/>
  <c r="CG252" i="3"/>
  <c r="CF252" i="3"/>
  <c r="CE252" i="3"/>
  <c r="CD252" i="3"/>
  <c r="CC252" i="3"/>
  <c r="BA99" i="3"/>
  <c r="CD152" i="3"/>
  <c r="CB152" i="3"/>
  <c r="CA152" i="3" s="1"/>
  <c r="CH152" i="3"/>
  <c r="CF152" i="3"/>
  <c r="CE152" i="3"/>
  <c r="CC152" i="3"/>
  <c r="CG152" i="3"/>
  <c r="CF5" i="3"/>
  <c r="CB5" i="3"/>
  <c r="CA5" i="3" s="1"/>
  <c r="CH5" i="3"/>
  <c r="CG5" i="3"/>
  <c r="CE5" i="3"/>
  <c r="CD5" i="3"/>
  <c r="CC5" i="3"/>
  <c r="CB174" i="3"/>
  <c r="CA174" i="3" s="1"/>
  <c r="CH174" i="3"/>
  <c r="CE174" i="3"/>
  <c r="CD174" i="3"/>
  <c r="CC174" i="3"/>
  <c r="CG174" i="3"/>
  <c r="CF174" i="3"/>
  <c r="CH25" i="3"/>
  <c r="CG25" i="3"/>
  <c r="CF25" i="3"/>
  <c r="CE25" i="3"/>
  <c r="CB25" i="3"/>
  <c r="CA25" i="3" s="1"/>
  <c r="CC25" i="3"/>
  <c r="CD25" i="3"/>
  <c r="C266" i="3"/>
  <c r="C259" i="3"/>
  <c r="BA258" i="3" s="1"/>
  <c r="BA120" i="3"/>
  <c r="C248" i="3"/>
  <c r="BA200" i="3" s="1"/>
  <c r="CC258" i="3"/>
  <c r="CB258" i="3"/>
  <c r="CA258" i="3" s="1"/>
  <c r="CG258" i="3"/>
  <c r="CF258" i="3"/>
  <c r="CD258" i="3"/>
  <c r="CH258" i="3"/>
  <c r="CE258" i="3"/>
  <c r="C267" i="3"/>
  <c r="C254" i="3"/>
  <c r="CH21" i="3"/>
  <c r="CG21" i="3"/>
  <c r="CE21" i="3"/>
  <c r="CB21" i="3"/>
  <c r="CA21" i="3" s="1"/>
  <c r="CC21" i="3"/>
  <c r="CF21" i="3"/>
  <c r="CD21" i="3"/>
  <c r="CE67" i="3"/>
  <c r="CC67" i="3"/>
  <c r="CB67" i="3"/>
  <c r="CA67" i="3" s="1"/>
  <c r="CG67" i="3"/>
  <c r="CF67" i="3"/>
  <c r="CD67" i="3"/>
  <c r="CH67" i="3"/>
  <c r="C279" i="3"/>
  <c r="BA279" i="3" s="1"/>
  <c r="BA261" i="3" l="1"/>
  <c r="BA227" i="3"/>
  <c r="BA268" i="3"/>
  <c r="BA187" i="3"/>
  <c r="BA119" i="3"/>
  <c r="BA259" i="3"/>
  <c r="BA11" i="3"/>
  <c r="BA216" i="3"/>
  <c r="BA254" i="3"/>
  <c r="BA245" i="3"/>
  <c r="DR248" i="3"/>
  <c r="DQ248" i="3" s="1"/>
  <c r="DC248" i="3" s="1"/>
  <c r="C248" i="2" s="1"/>
  <c r="BA37" i="3"/>
  <c r="BA242" i="3"/>
  <c r="BA8" i="3"/>
  <c r="BA214" i="3"/>
  <c r="BA206" i="3"/>
  <c r="BA10" i="3"/>
  <c r="BA93" i="3"/>
  <c r="BA24" i="3"/>
  <c r="BA112" i="3"/>
  <c r="BA133" i="3"/>
  <c r="BA85" i="3"/>
  <c r="BA256" i="3"/>
  <c r="DR97" i="3"/>
  <c r="DQ97" i="3" s="1"/>
  <c r="DH97" i="3" s="1"/>
  <c r="BA73" i="3"/>
  <c r="BA126" i="3"/>
  <c r="BA17" i="3"/>
  <c r="CM2" i="3"/>
  <c r="DA97" i="3"/>
  <c r="A97" i="2" s="1"/>
  <c r="DR154" i="3"/>
  <c r="DQ154" i="3" s="1"/>
  <c r="DR155" i="3"/>
  <c r="DQ155" i="3" s="1"/>
  <c r="DR66" i="3"/>
  <c r="DQ66" i="3" s="1"/>
  <c r="DR231" i="3"/>
  <c r="DQ231" i="3" s="1"/>
  <c r="DR184" i="3"/>
  <c r="DQ184" i="3" s="1"/>
  <c r="DR121" i="3"/>
  <c r="DQ121" i="3" s="1"/>
  <c r="DR125" i="3"/>
  <c r="DQ125" i="3" s="1"/>
  <c r="DR52" i="3"/>
  <c r="DQ52" i="3" s="1"/>
  <c r="DR169" i="3"/>
  <c r="DQ169" i="3" s="1"/>
  <c r="BA121" i="3"/>
  <c r="BA41" i="3"/>
  <c r="BA207" i="3"/>
  <c r="BA98" i="3"/>
  <c r="BA138" i="3"/>
  <c r="BA197" i="3"/>
  <c r="BA97" i="3"/>
  <c r="BA44" i="3"/>
  <c r="DR13" i="3"/>
  <c r="DQ13" i="3" s="1"/>
  <c r="DR101" i="3"/>
  <c r="DQ101" i="3" s="1"/>
  <c r="DR162" i="3"/>
  <c r="DQ162" i="3" s="1"/>
  <c r="DR225" i="3"/>
  <c r="DQ225" i="3" s="1"/>
  <c r="DR109" i="3"/>
  <c r="DQ109" i="3" s="1"/>
  <c r="DR194" i="3"/>
  <c r="DQ194" i="3" s="1"/>
  <c r="DR233" i="3"/>
  <c r="DQ233" i="3" s="1"/>
  <c r="DR76" i="3"/>
  <c r="DQ76" i="3" s="1"/>
  <c r="DR69" i="3"/>
  <c r="DQ69" i="3" s="1"/>
  <c r="DR12" i="3"/>
  <c r="DQ12" i="3" s="1"/>
  <c r="DR63" i="3"/>
  <c r="DQ63" i="3" s="1"/>
  <c r="DR174" i="3"/>
  <c r="DQ174" i="3" s="1"/>
  <c r="DR185" i="3"/>
  <c r="DQ185" i="3" s="1"/>
  <c r="DR250" i="3"/>
  <c r="DQ250" i="3" s="1"/>
  <c r="DR28" i="3"/>
  <c r="DQ28" i="3" s="1"/>
  <c r="DR67" i="3"/>
  <c r="DQ67" i="3" s="1"/>
  <c r="DR147" i="3"/>
  <c r="DQ147" i="3" s="1"/>
  <c r="DR191" i="3"/>
  <c r="DQ191" i="3" s="1"/>
  <c r="DR269" i="3"/>
  <c r="DQ269" i="3" s="1"/>
  <c r="DR226" i="3"/>
  <c r="DQ226" i="3" s="1"/>
  <c r="DR23" i="3"/>
  <c r="DQ23" i="3" s="1"/>
  <c r="DR107" i="3"/>
  <c r="DQ107" i="3" s="1"/>
  <c r="DR161" i="3"/>
  <c r="DQ161" i="3" s="1"/>
  <c r="DR240" i="3"/>
  <c r="DQ240" i="3" s="1"/>
  <c r="DR153" i="3"/>
  <c r="DQ153" i="3" s="1"/>
  <c r="DR27" i="3"/>
  <c r="DQ27" i="3" s="1"/>
  <c r="DR75" i="3"/>
  <c r="DQ75" i="3" s="1"/>
  <c r="DR165" i="3"/>
  <c r="DQ165" i="3" s="1"/>
  <c r="DR212" i="3"/>
  <c r="DQ212" i="3" s="1"/>
  <c r="DR168" i="3"/>
  <c r="DQ168" i="3" s="1"/>
  <c r="DR57" i="3"/>
  <c r="DQ57" i="3" s="1"/>
  <c r="DR114" i="3"/>
  <c r="DQ114" i="3" s="1"/>
  <c r="DR163" i="3"/>
  <c r="DQ163" i="3" s="1"/>
  <c r="DR259" i="3"/>
  <c r="DQ259" i="3" s="1"/>
  <c r="BA132" i="3"/>
  <c r="BA212" i="3"/>
  <c r="BA171" i="3"/>
  <c r="BA48" i="3"/>
  <c r="BA194" i="3"/>
  <c r="BA92" i="3"/>
  <c r="BA65" i="3"/>
  <c r="BA95" i="3"/>
  <c r="BA188" i="3"/>
  <c r="BA25" i="3"/>
  <c r="BA86" i="3"/>
  <c r="BA59" i="3"/>
  <c r="BA47" i="3"/>
  <c r="BA96" i="3"/>
  <c r="BA154" i="3"/>
  <c r="BA21" i="3"/>
  <c r="BA135" i="3"/>
  <c r="BA213" i="3"/>
  <c r="BA118" i="3"/>
  <c r="BA149" i="3"/>
  <c r="BA211" i="3"/>
  <c r="F6" i="3"/>
  <c r="BD6" i="3" s="1"/>
  <c r="G6" i="3"/>
  <c r="BE6" i="3" s="1"/>
  <c r="I6" i="3"/>
  <c r="H6" i="3"/>
  <c r="BF6" i="3" s="1"/>
  <c r="DR196" i="3"/>
  <c r="DQ196" i="3" s="1"/>
  <c r="DR9" i="3"/>
  <c r="DQ9" i="3" s="1"/>
  <c r="DR123" i="3"/>
  <c r="DQ123" i="3" s="1"/>
  <c r="DR126" i="3"/>
  <c r="DQ126" i="3" s="1"/>
  <c r="DR235" i="3"/>
  <c r="DQ235" i="3" s="1"/>
  <c r="DR214" i="3"/>
  <c r="DQ214" i="3" s="1"/>
  <c r="DR31" i="3"/>
  <c r="DQ31" i="3" s="1"/>
  <c r="BA128" i="3"/>
  <c r="BA182" i="3"/>
  <c r="BA246" i="3"/>
  <c r="BA72" i="3"/>
  <c r="BA100" i="3"/>
  <c r="BA189" i="3"/>
  <c r="BA109" i="3"/>
  <c r="BA63" i="3"/>
  <c r="BA219" i="3"/>
  <c r="BA267" i="3"/>
  <c r="BA186" i="3"/>
  <c r="BA56" i="3"/>
  <c r="BA147" i="3"/>
  <c r="BA169" i="3"/>
  <c r="BA75" i="3"/>
  <c r="BA222" i="3"/>
  <c r="BA167" i="3"/>
  <c r="BA204" i="3"/>
  <c r="BA32" i="3"/>
  <c r="BA111" i="3"/>
  <c r="BA39" i="3"/>
  <c r="DR47" i="3"/>
  <c r="DQ47" i="3" s="1"/>
  <c r="DR94" i="3"/>
  <c r="DQ94" i="3" s="1"/>
  <c r="DR137" i="3"/>
  <c r="DQ137" i="3" s="1"/>
  <c r="DR237" i="3"/>
  <c r="DQ237" i="3" s="1"/>
  <c r="DR143" i="3"/>
  <c r="DQ143" i="3" s="1"/>
  <c r="DR141" i="3"/>
  <c r="DQ141" i="3" s="1"/>
  <c r="DR243" i="3"/>
  <c r="DQ243" i="3" s="1"/>
  <c r="DR150" i="3"/>
  <c r="DQ150" i="3" s="1"/>
  <c r="DR62" i="3"/>
  <c r="DQ62" i="3" s="1"/>
  <c r="DR32" i="3"/>
  <c r="DQ32" i="3" s="1"/>
  <c r="DR64" i="3"/>
  <c r="DQ64" i="3" s="1"/>
  <c r="DR128" i="3"/>
  <c r="DQ128" i="3" s="1"/>
  <c r="DR210" i="3"/>
  <c r="DQ210" i="3" s="1"/>
  <c r="DR264" i="3"/>
  <c r="DQ264" i="3" s="1"/>
  <c r="DR5" i="3"/>
  <c r="DQ5" i="3" s="1"/>
  <c r="DR68" i="3"/>
  <c r="DQ68" i="3" s="1"/>
  <c r="DR132" i="3"/>
  <c r="DQ132" i="3" s="1"/>
  <c r="DR222" i="3"/>
  <c r="DQ222" i="3" s="1"/>
  <c r="DR268" i="3"/>
  <c r="DQ268" i="3" s="1"/>
  <c r="DR263" i="3"/>
  <c r="DQ263" i="3" s="1"/>
  <c r="DR49" i="3"/>
  <c r="DQ49" i="3" s="1"/>
  <c r="DR103" i="3"/>
  <c r="DQ103" i="3" s="1"/>
  <c r="DR176" i="3"/>
  <c r="DQ176" i="3" s="1"/>
  <c r="DR262" i="3"/>
  <c r="DQ262" i="3" s="1"/>
  <c r="DR202" i="3"/>
  <c r="DQ202" i="3" s="1"/>
  <c r="DR53" i="3"/>
  <c r="DQ53" i="3" s="1"/>
  <c r="DR110" i="3"/>
  <c r="DQ110" i="3" s="1"/>
  <c r="DR183" i="3"/>
  <c r="DQ183" i="3" s="1"/>
  <c r="DR241" i="3"/>
  <c r="DQ241" i="3" s="1"/>
  <c r="DR173" i="3"/>
  <c r="DQ173" i="3" s="1"/>
  <c r="DR50" i="3"/>
  <c r="DQ50" i="3" s="1"/>
  <c r="DR157" i="3"/>
  <c r="DQ157" i="3" s="1"/>
  <c r="DR193" i="3"/>
  <c r="DQ193" i="3" s="1"/>
  <c r="DR249" i="3"/>
  <c r="DQ249" i="3" s="1"/>
  <c r="BA143" i="3"/>
  <c r="BA233" i="3"/>
  <c r="BA43" i="3"/>
  <c r="BA172" i="3"/>
  <c r="BA81" i="3"/>
  <c r="BA15" i="3"/>
  <c r="BB21" i="1"/>
  <c r="BA104" i="3"/>
  <c r="BA161" i="3"/>
  <c r="BA58" i="3"/>
  <c r="BA175" i="3"/>
  <c r="BA196" i="3"/>
  <c r="BA250" i="3"/>
  <c r="BA94" i="3"/>
  <c r="BA209" i="3"/>
  <c r="BA116" i="3"/>
  <c r="BA64" i="3"/>
  <c r="BA78" i="3"/>
  <c r="BA19" i="3"/>
  <c r="BA157" i="3"/>
  <c r="BA241" i="3"/>
  <c r="BA122" i="3"/>
  <c r="BA131" i="3"/>
  <c r="DR80" i="3"/>
  <c r="DQ80" i="3" s="1"/>
  <c r="DR35" i="3"/>
  <c r="DQ35" i="3" s="1"/>
  <c r="DR119" i="3"/>
  <c r="DQ119" i="3" s="1"/>
  <c r="DR70" i="3"/>
  <c r="DQ70" i="3" s="1"/>
  <c r="DR192" i="3"/>
  <c r="DQ192" i="3" s="1"/>
  <c r="DR34" i="3"/>
  <c r="DQ34" i="3" s="1"/>
  <c r="BA152" i="3"/>
  <c r="BA91" i="3"/>
  <c r="BA236" i="3"/>
  <c r="BA130" i="3"/>
  <c r="BA52" i="3"/>
  <c r="BA90" i="3"/>
  <c r="BA76" i="3"/>
  <c r="BA53" i="3"/>
  <c r="BA193" i="3"/>
  <c r="BA252" i="3"/>
  <c r="BA34" i="3"/>
  <c r="BA124" i="3"/>
  <c r="BA30" i="3"/>
  <c r="DR40" i="3"/>
  <c r="DQ40" i="3" s="1"/>
  <c r="DR87" i="3"/>
  <c r="DQ87" i="3" s="1"/>
  <c r="DR160" i="3"/>
  <c r="DQ160" i="3" s="1"/>
  <c r="DR228" i="3"/>
  <c r="DQ228" i="3" s="1"/>
  <c r="DR199" i="3"/>
  <c r="DQ199" i="3" s="1"/>
  <c r="DR195" i="3"/>
  <c r="DQ195" i="3" s="1"/>
  <c r="DR229" i="3"/>
  <c r="DQ229" i="3" s="1"/>
  <c r="DR4" i="3"/>
  <c r="DQ4" i="3" s="1"/>
  <c r="DR59" i="3"/>
  <c r="DQ59" i="3" s="1"/>
  <c r="DR10" i="3"/>
  <c r="DQ10" i="3" s="1"/>
  <c r="DR88" i="3"/>
  <c r="DQ88" i="3" s="1"/>
  <c r="DR170" i="3"/>
  <c r="DQ170" i="3" s="1"/>
  <c r="DR204" i="3"/>
  <c r="DQ204" i="3" s="1"/>
  <c r="DR33" i="3"/>
  <c r="DQ33" i="3" s="1"/>
  <c r="DR17" i="3"/>
  <c r="DQ17" i="3" s="1"/>
  <c r="DR92" i="3"/>
  <c r="DQ92" i="3" s="1"/>
  <c r="DR144" i="3"/>
  <c r="DQ144" i="3" s="1"/>
  <c r="DR211" i="3"/>
  <c r="DQ211" i="3" s="1"/>
  <c r="DR29" i="3"/>
  <c r="DQ29" i="3" s="1"/>
  <c r="DR273" i="3"/>
  <c r="DQ273" i="3" s="1"/>
  <c r="DR42" i="3"/>
  <c r="DQ42" i="3" s="1"/>
  <c r="DR138" i="3"/>
  <c r="DQ138" i="3" s="1"/>
  <c r="DR175" i="3"/>
  <c r="DQ175" i="3" s="1"/>
  <c r="DR245" i="3"/>
  <c r="DQ245" i="3" s="1"/>
  <c r="DR220" i="3"/>
  <c r="DQ220" i="3" s="1"/>
  <c r="DR46" i="3"/>
  <c r="DQ46" i="3" s="1"/>
  <c r="DR142" i="3"/>
  <c r="DQ142" i="3" s="1"/>
  <c r="DR189" i="3"/>
  <c r="DQ189" i="3" s="1"/>
  <c r="DR247" i="3"/>
  <c r="DQ247" i="3" s="1"/>
  <c r="DR217" i="3"/>
  <c r="DQ217" i="3" s="1"/>
  <c r="DR156" i="3"/>
  <c r="DQ156" i="3" s="1"/>
  <c r="DR139" i="3"/>
  <c r="DQ139" i="3" s="1"/>
  <c r="DR236" i="3"/>
  <c r="DQ236" i="3" s="1"/>
  <c r="DR255" i="3"/>
  <c r="DQ255" i="3" s="1"/>
  <c r="BA168" i="3"/>
  <c r="BA140" i="3"/>
  <c r="BA253" i="3"/>
  <c r="BA57" i="3"/>
  <c r="BA21" i="1"/>
  <c r="BA223" i="3"/>
  <c r="BA77" i="3"/>
  <c r="BA181" i="3"/>
  <c r="BA192" i="3"/>
  <c r="BA274" i="3"/>
  <c r="BA176" i="3"/>
  <c r="BA159" i="3"/>
  <c r="BA166" i="3"/>
  <c r="BA251" i="3"/>
  <c r="BA185" i="3"/>
  <c r="BA79" i="3"/>
  <c r="BA60" i="3"/>
  <c r="BA35" i="3"/>
  <c r="BA203" i="3"/>
  <c r="BA38" i="3"/>
  <c r="BA141" i="3"/>
  <c r="DR25" i="3"/>
  <c r="DQ25" i="3" s="1"/>
  <c r="DR200" i="3"/>
  <c r="DQ200" i="3" s="1"/>
  <c r="DR43" i="3"/>
  <c r="DQ43" i="3" s="1"/>
  <c r="DR180" i="3"/>
  <c r="DQ180" i="3" s="1"/>
  <c r="DR127" i="3"/>
  <c r="DQ127" i="3" s="1"/>
  <c r="DR30" i="3"/>
  <c r="DQ30" i="3" s="1"/>
  <c r="DR78" i="3"/>
  <c r="DQ78" i="3" s="1"/>
  <c r="DR83" i="3"/>
  <c r="DQ83" i="3" s="1"/>
  <c r="DR82" i="3"/>
  <c r="DQ82" i="3" s="1"/>
  <c r="DR218" i="3"/>
  <c r="DQ218" i="3" s="1"/>
  <c r="DR79" i="3"/>
  <c r="DQ79" i="3" s="1"/>
  <c r="DR216" i="3"/>
  <c r="DQ216" i="3" s="1"/>
  <c r="BA18" i="3"/>
  <c r="BA69" i="3"/>
  <c r="BA102" i="3"/>
  <c r="BA155" i="3"/>
  <c r="BA238" i="3"/>
  <c r="BA151" i="3"/>
  <c r="BA114" i="3"/>
  <c r="BA217" i="3"/>
  <c r="BA225" i="3"/>
  <c r="BA110" i="3"/>
  <c r="BA248" i="3"/>
  <c r="BA266" i="3"/>
  <c r="BA179" i="3"/>
  <c r="BA278" i="3"/>
  <c r="BA174" i="3"/>
  <c r="BA156" i="3"/>
  <c r="BA74" i="3"/>
  <c r="BA5" i="3"/>
  <c r="BA54" i="3"/>
  <c r="BA153" i="3"/>
  <c r="BA107" i="3"/>
  <c r="S178" i="1"/>
  <c r="R178" i="1" s="1"/>
  <c r="S272" i="1"/>
  <c r="R272" i="1" s="1"/>
  <c r="BA224" i="3"/>
  <c r="BA237" i="3"/>
  <c r="BA235" i="3"/>
  <c r="BA228" i="3"/>
  <c r="BA230" i="3"/>
  <c r="BA178" i="3"/>
  <c r="DR65" i="3"/>
  <c r="DQ65" i="3" s="1"/>
  <c r="DR122" i="3"/>
  <c r="DQ122" i="3" s="1"/>
  <c r="DR171" i="3"/>
  <c r="DQ171" i="3" s="1"/>
  <c r="DR230" i="3"/>
  <c r="DQ230" i="3" s="1"/>
  <c r="DR253" i="3"/>
  <c r="DQ253" i="3" s="1"/>
  <c r="DR179" i="3"/>
  <c r="DQ179" i="3" s="1"/>
  <c r="DR234" i="3"/>
  <c r="DQ234" i="3" s="1"/>
  <c r="DR11" i="3"/>
  <c r="DQ11" i="3" s="1"/>
  <c r="DR60" i="3"/>
  <c r="DQ60" i="3" s="1"/>
  <c r="DR22" i="3"/>
  <c r="DQ22" i="3" s="1"/>
  <c r="DR111" i="3"/>
  <c r="DQ111" i="3" s="1"/>
  <c r="DR113" i="3"/>
  <c r="DQ113" i="3" s="1"/>
  <c r="DR221" i="3"/>
  <c r="DQ221" i="3" s="1"/>
  <c r="DR51" i="3"/>
  <c r="DQ51" i="3" s="1"/>
  <c r="DR26" i="3"/>
  <c r="DQ26" i="3" s="1"/>
  <c r="DR74" i="3"/>
  <c r="DQ74" i="3" s="1"/>
  <c r="DR117" i="3"/>
  <c r="DQ117" i="3" s="1"/>
  <c r="DR224" i="3"/>
  <c r="DQ224" i="3" s="1"/>
  <c r="DR54" i="3"/>
  <c r="DQ54" i="3" s="1"/>
  <c r="DR91" i="3"/>
  <c r="DQ91" i="3" s="1"/>
  <c r="DR73" i="3"/>
  <c r="DQ73" i="3" s="1"/>
  <c r="DR131" i="3"/>
  <c r="DQ131" i="3" s="1"/>
  <c r="DR188" i="3"/>
  <c r="DQ188" i="3" s="1"/>
  <c r="DR239" i="3"/>
  <c r="DQ239" i="3" s="1"/>
  <c r="DR254" i="3"/>
  <c r="DQ254" i="3" s="1"/>
  <c r="DR89" i="3"/>
  <c r="DQ89" i="3" s="1"/>
  <c r="DR135" i="3"/>
  <c r="DQ135" i="3" s="1"/>
  <c r="DR201" i="3"/>
  <c r="DQ201" i="3" s="1"/>
  <c r="DR244" i="3"/>
  <c r="DQ244" i="3" s="1"/>
  <c r="DR24" i="3"/>
  <c r="DQ24" i="3" s="1"/>
  <c r="DR93" i="3"/>
  <c r="DQ93" i="3" s="1"/>
  <c r="DR112" i="3"/>
  <c r="DQ112" i="3" s="1"/>
  <c r="DR182" i="3"/>
  <c r="DQ182" i="3" s="1"/>
  <c r="DR260" i="3"/>
  <c r="DQ260" i="3" s="1"/>
  <c r="BA127" i="3"/>
  <c r="BA136" i="3"/>
  <c r="BA226" i="3"/>
  <c r="BA144" i="3"/>
  <c r="BD21" i="1"/>
  <c r="BA9" i="3"/>
  <c r="BA231" i="3"/>
  <c r="BA55" i="3"/>
  <c r="BA173" i="3"/>
  <c r="BA262" i="3"/>
  <c r="BA125" i="3"/>
  <c r="BA190" i="3"/>
  <c r="BA115" i="3"/>
  <c r="BA247" i="3"/>
  <c r="BA6" i="3"/>
  <c r="BA103" i="3"/>
  <c r="BA265" i="3"/>
  <c r="BA170" i="3"/>
  <c r="BA46" i="3"/>
  <c r="BA145" i="3"/>
  <c r="BA16" i="3"/>
  <c r="BG5" i="3"/>
  <c r="M5" i="3"/>
  <c r="BK5" i="3" s="1"/>
  <c r="BA14" i="3"/>
  <c r="DR58" i="3"/>
  <c r="DQ58" i="3" s="1"/>
  <c r="DR115" i="3"/>
  <c r="DQ115" i="3" s="1"/>
  <c r="DR205" i="3"/>
  <c r="DQ205" i="3" s="1"/>
  <c r="DR270" i="3"/>
  <c r="DQ270" i="3" s="1"/>
  <c r="DR261" i="3"/>
  <c r="DQ261" i="3" s="1"/>
  <c r="DR206" i="3"/>
  <c r="DQ206" i="3" s="1"/>
  <c r="DR227" i="3"/>
  <c r="DQ227" i="3" s="1"/>
  <c r="DR36" i="3"/>
  <c r="DQ36" i="3" s="1"/>
  <c r="DR84" i="3"/>
  <c r="DQ84" i="3" s="1"/>
  <c r="DR15" i="3"/>
  <c r="DQ15" i="3" s="1"/>
  <c r="DR102" i="3"/>
  <c r="DQ102" i="3" s="1"/>
  <c r="DR166" i="3"/>
  <c r="DQ166" i="3" s="1"/>
  <c r="DR252" i="3"/>
  <c r="DQ252" i="3" s="1"/>
  <c r="DR118" i="3"/>
  <c r="DQ118" i="3" s="1"/>
  <c r="DR19" i="3"/>
  <c r="DQ19" i="3" s="1"/>
  <c r="DR106" i="3"/>
  <c r="DQ106" i="3" s="1"/>
  <c r="DR172" i="3"/>
  <c r="DQ172" i="3" s="1"/>
  <c r="DR223" i="3"/>
  <c r="DQ223" i="3" s="1"/>
  <c r="DR90" i="3"/>
  <c r="DQ90" i="3" s="1"/>
  <c r="DR6" i="3"/>
  <c r="DQ6" i="3" s="1"/>
  <c r="DR71" i="3"/>
  <c r="DQ71" i="3" s="1"/>
  <c r="DR148" i="3"/>
  <c r="DQ148" i="3" s="1"/>
  <c r="DR197" i="3"/>
  <c r="DQ197" i="3" s="1"/>
  <c r="DR257" i="3"/>
  <c r="DQ257" i="3" s="1"/>
  <c r="DR16" i="3"/>
  <c r="DQ16" i="3" s="1"/>
  <c r="DR77" i="3"/>
  <c r="DQ77" i="3" s="1"/>
  <c r="DR108" i="3"/>
  <c r="DQ108" i="3" s="1"/>
  <c r="DR178" i="3"/>
  <c r="DQ178" i="3" s="1"/>
  <c r="DR256" i="3"/>
  <c r="DQ256" i="3" s="1"/>
  <c r="DR48" i="3"/>
  <c r="DQ48" i="3" s="1"/>
  <c r="DR149" i="3"/>
  <c r="DQ149" i="3" s="1"/>
  <c r="DR215" i="3"/>
  <c r="DQ215" i="3" s="1"/>
  <c r="DR272" i="3"/>
  <c r="DQ272" i="3" s="1"/>
  <c r="BA62" i="3"/>
  <c r="BA257" i="3"/>
  <c r="BA134" i="3"/>
  <c r="BA249" i="3"/>
  <c r="BC21" i="1"/>
  <c r="BA180" i="3"/>
  <c r="BA208" i="3"/>
  <c r="BA40" i="3"/>
  <c r="BA80" i="3"/>
  <c r="BJ22" i="1"/>
  <c r="BI22" i="1"/>
  <c r="BD22" i="1" s="1"/>
  <c r="N22" i="1"/>
  <c r="L151" i="1"/>
  <c r="BH22" i="1"/>
  <c r="BG22" i="1"/>
  <c r="BF22" i="1"/>
  <c r="BA22" i="1" s="1"/>
  <c r="BA36" i="3"/>
  <c r="BA244" i="3"/>
  <c r="BA260" i="3"/>
  <c r="BA106" i="3"/>
  <c r="BA51" i="3"/>
  <c r="BA271" i="3"/>
  <c r="BA263" i="3"/>
  <c r="BA202" i="3"/>
  <c r="BA27" i="3"/>
  <c r="BA4" i="3"/>
  <c r="BA108" i="3"/>
  <c r="BA220" i="3"/>
  <c r="BA195" i="3"/>
  <c r="BA177" i="3"/>
  <c r="BA101" i="3"/>
  <c r="BA23" i="3"/>
  <c r="BA142" i="3"/>
  <c r="BA191" i="3"/>
  <c r="BA163" i="3"/>
  <c r="BA49" i="3"/>
  <c r="BA87" i="3"/>
  <c r="BA158" i="3"/>
  <c r="BA61" i="3"/>
  <c r="BA269" i="3"/>
  <c r="DR7" i="3"/>
  <c r="DQ7" i="3" s="1"/>
  <c r="DR55" i="3"/>
  <c r="DQ55" i="3" s="1"/>
  <c r="DR146" i="3"/>
  <c r="DQ146" i="3" s="1"/>
  <c r="DR207" i="3"/>
  <c r="DQ207" i="3" s="1"/>
  <c r="DR267" i="3"/>
  <c r="DQ267" i="3" s="1"/>
  <c r="DR164" i="3"/>
  <c r="DQ164" i="3" s="1"/>
  <c r="DR181" i="3"/>
  <c r="DQ181" i="3" s="1"/>
  <c r="DR246" i="3"/>
  <c r="DQ246" i="3" s="1"/>
  <c r="DR18" i="3"/>
  <c r="DQ18" i="3" s="1"/>
  <c r="DR105" i="3"/>
  <c r="DQ105" i="3" s="1"/>
  <c r="DR41" i="3"/>
  <c r="DQ41" i="3" s="1"/>
  <c r="DR95" i="3"/>
  <c r="DQ95" i="3" s="1"/>
  <c r="DR159" i="3"/>
  <c r="DQ159" i="3" s="1"/>
  <c r="DR265" i="3"/>
  <c r="DQ265" i="3" s="1"/>
  <c r="DR133" i="3"/>
  <c r="DQ133" i="3" s="1"/>
  <c r="DR45" i="3"/>
  <c r="DQ45" i="3" s="1"/>
  <c r="DR99" i="3"/>
  <c r="DQ99" i="3" s="1"/>
  <c r="DR177" i="3"/>
  <c r="DQ177" i="3" s="1"/>
  <c r="DR251" i="3"/>
  <c r="DQ251" i="3" s="1"/>
  <c r="DR116" i="3"/>
  <c r="DQ116" i="3" s="1"/>
  <c r="DR14" i="3"/>
  <c r="DQ14" i="3" s="1"/>
  <c r="DR72" i="3"/>
  <c r="DQ72" i="3" s="1"/>
  <c r="DR136" i="3"/>
  <c r="DQ136" i="3" s="1"/>
  <c r="DR232" i="3"/>
  <c r="DQ232" i="3" s="1"/>
  <c r="DR274" i="3"/>
  <c r="DQ274" i="3" s="1"/>
  <c r="DR39" i="3"/>
  <c r="DQ39" i="3" s="1"/>
  <c r="DR81" i="3"/>
  <c r="DQ81" i="3" s="1"/>
  <c r="DR140" i="3"/>
  <c r="DQ140" i="3" s="1"/>
  <c r="DR208" i="3"/>
  <c r="DQ208" i="3" s="1"/>
  <c r="DR271" i="3"/>
  <c r="DQ271" i="3" s="1"/>
  <c r="DR37" i="3"/>
  <c r="DQ37" i="3" s="1"/>
  <c r="DR104" i="3"/>
  <c r="DQ104" i="3" s="1"/>
  <c r="DR152" i="3"/>
  <c r="DQ152" i="3" s="1"/>
  <c r="DR213" i="3"/>
  <c r="DQ213" i="3" s="1"/>
  <c r="DR2" i="3"/>
  <c r="DQ2" i="3" s="1"/>
  <c r="BA239" i="3"/>
  <c r="BA105" i="3"/>
  <c r="BA148" i="3"/>
  <c r="BA276" i="3"/>
  <c r="BA45" i="3"/>
  <c r="BA71" i="3"/>
  <c r="BA7" i="3"/>
  <c r="BE21" i="1"/>
  <c r="BA160" i="3"/>
  <c r="BA199" i="3"/>
  <c r="BA162" i="3"/>
  <c r="BA164" i="3"/>
  <c r="BA70" i="3"/>
  <c r="BA26" i="3"/>
  <c r="BA273" i="3"/>
  <c r="BA13" i="3"/>
  <c r="BA29" i="3"/>
  <c r="BA198" i="3"/>
  <c r="BA229" i="3"/>
  <c r="BA2" i="3"/>
  <c r="BA89" i="3"/>
  <c r="BA113" i="3"/>
  <c r="BA139" i="3"/>
  <c r="BA68" i="3"/>
  <c r="BA146" i="3"/>
  <c r="BA165" i="3"/>
  <c r="BA50" i="3"/>
  <c r="BA129" i="3"/>
  <c r="BA205" i="3"/>
  <c r="BA123" i="3"/>
  <c r="BA31" i="3"/>
  <c r="BA210" i="3"/>
  <c r="BA84" i="3"/>
  <c r="BA117" i="3"/>
  <c r="BA42" i="3"/>
  <c r="BA272" i="3"/>
  <c r="DR3" i="3"/>
  <c r="DQ3" i="3" s="1"/>
  <c r="DR56" i="3"/>
  <c r="DQ56" i="3" s="1"/>
  <c r="DR120" i="3"/>
  <c r="DQ120" i="3" s="1"/>
  <c r="DR198" i="3"/>
  <c r="DQ198" i="3" s="1"/>
  <c r="DR258" i="3"/>
  <c r="DQ258" i="3" s="1"/>
  <c r="DR124" i="3"/>
  <c r="DQ124" i="3" s="1"/>
  <c r="DR203" i="3"/>
  <c r="DQ203" i="3" s="1"/>
  <c r="DR266" i="3"/>
  <c r="DQ266" i="3" s="1"/>
  <c r="DR8" i="3"/>
  <c r="DQ8" i="3" s="1"/>
  <c r="DR98" i="3"/>
  <c r="DQ98" i="3" s="1"/>
  <c r="DR85" i="3"/>
  <c r="DQ85" i="3" s="1"/>
  <c r="DR130" i="3"/>
  <c r="DQ130" i="3" s="1"/>
  <c r="DR187" i="3"/>
  <c r="DQ187" i="3" s="1"/>
  <c r="DR238" i="3"/>
  <c r="DQ238" i="3" s="1"/>
  <c r="DR186" i="3"/>
  <c r="DQ186" i="3" s="1"/>
  <c r="DR158" i="3"/>
  <c r="DQ158" i="3" s="1"/>
  <c r="DR134" i="3"/>
  <c r="DQ134" i="3" s="1"/>
  <c r="DR190" i="3"/>
  <c r="DQ190" i="3" s="1"/>
  <c r="DR242" i="3"/>
  <c r="DQ242" i="3" s="1"/>
  <c r="DR167" i="3"/>
  <c r="DQ167" i="3" s="1"/>
  <c r="DR20" i="3"/>
  <c r="DQ20" i="3" s="1"/>
  <c r="DR96" i="3"/>
  <c r="DQ96" i="3" s="1"/>
  <c r="DR145" i="3"/>
  <c r="DQ145" i="3" s="1"/>
  <c r="DR209" i="3"/>
  <c r="DQ209" i="3" s="1"/>
  <c r="DR61" i="3"/>
  <c r="DQ61" i="3" s="1"/>
  <c r="DR21" i="3"/>
  <c r="DQ21" i="3" s="1"/>
  <c r="DR100" i="3"/>
  <c r="DQ100" i="3" s="1"/>
  <c r="DR151" i="3"/>
  <c r="DQ151" i="3" s="1"/>
  <c r="DR219" i="3"/>
  <c r="DQ219" i="3" s="1"/>
  <c r="DR44" i="3"/>
  <c r="DQ44" i="3" s="1"/>
  <c r="DR38" i="3"/>
  <c r="DQ38" i="3" s="1"/>
  <c r="DR86" i="3"/>
  <c r="DQ86" i="3" s="1"/>
  <c r="DR129" i="3"/>
  <c r="DQ129" i="3" s="1"/>
  <c r="BA232" i="3"/>
  <c r="BA150" i="3"/>
  <c r="BA82" i="3"/>
  <c r="BA28" i="3"/>
  <c r="BA20" i="3"/>
  <c r="BA88" i="3"/>
  <c r="BA255" i="3"/>
  <c r="BA218" i="3"/>
  <c r="BA201" i="3"/>
  <c r="BA12" i="3"/>
  <c r="BA183" i="3"/>
  <c r="K22" i="1"/>
  <c r="S339" i="1"/>
  <c r="R339" i="1" s="1"/>
  <c r="BA184" i="3"/>
  <c r="BA243" i="3"/>
  <c r="BA66" i="3"/>
  <c r="BA215" i="3"/>
  <c r="BA67" i="3"/>
  <c r="BA221" i="3"/>
  <c r="BA240" i="3"/>
  <c r="BA234" i="3"/>
  <c r="BA264" i="3"/>
  <c r="BA83" i="3"/>
  <c r="BA137" i="3"/>
  <c r="BA22" i="3"/>
  <c r="BA33" i="3"/>
  <c r="DD248" i="3" l="1"/>
  <c r="D248" i="2" s="1"/>
  <c r="DA248" i="3"/>
  <c r="A248" i="2" s="1"/>
  <c r="DJ97" i="3"/>
  <c r="DE248" i="3"/>
  <c r="E248" i="2" s="1"/>
  <c r="DD97" i="3"/>
  <c r="D97" i="2" s="1"/>
  <c r="DJ248" i="3"/>
  <c r="DE97" i="3"/>
  <c r="E97" i="2" s="1"/>
  <c r="DF248" i="3"/>
  <c r="F248" i="2" s="1"/>
  <c r="DH248" i="3"/>
  <c r="DB97" i="3"/>
  <c r="B97" i="2" s="1"/>
  <c r="DC97" i="3"/>
  <c r="C97" i="2" s="1"/>
  <c r="DB248" i="3"/>
  <c r="B248" i="2" s="1"/>
  <c r="DF97" i="3"/>
  <c r="F97" i="2" s="1"/>
  <c r="S160" i="1"/>
  <c r="R160" i="1" s="1"/>
  <c r="S284" i="1"/>
  <c r="R284" i="1" s="1"/>
  <c r="S312" i="1"/>
  <c r="R312" i="1" s="1"/>
  <c r="S290" i="1"/>
  <c r="R290" i="1" s="1"/>
  <c r="S356" i="1"/>
  <c r="R356" i="1" s="1"/>
  <c r="S296" i="1"/>
  <c r="R296" i="1" s="1"/>
  <c r="S331" i="1"/>
  <c r="R331" i="1" s="1"/>
  <c r="S315" i="1"/>
  <c r="R315" i="1" s="1"/>
  <c r="S343" i="1"/>
  <c r="R343" i="1" s="1"/>
  <c r="S352" i="1"/>
  <c r="R352" i="1" s="1"/>
  <c r="S245" i="1"/>
  <c r="R245" i="1" s="1"/>
  <c r="S229" i="1"/>
  <c r="R229" i="1" s="1"/>
  <c r="S316" i="1"/>
  <c r="R316" i="1" s="1"/>
  <c r="S243" i="1"/>
  <c r="R243" i="1" s="1"/>
  <c r="S348" i="1"/>
  <c r="R348" i="1" s="1"/>
  <c r="BB22" i="1"/>
  <c r="S259" i="1"/>
  <c r="R259" i="1" s="1"/>
  <c r="S273" i="1"/>
  <c r="R273" i="1" s="1"/>
  <c r="S383" i="1"/>
  <c r="R383" i="1" s="1"/>
  <c r="S324" i="1"/>
  <c r="R324" i="1" s="1"/>
  <c r="S181" i="1"/>
  <c r="R181" i="1" s="1"/>
  <c r="S227" i="1"/>
  <c r="R227" i="1" s="1"/>
  <c r="S204" i="1"/>
  <c r="R204" i="1" s="1"/>
  <c r="S292" i="1"/>
  <c r="R292" i="1" s="1"/>
  <c r="DC56" i="3"/>
  <c r="C56" i="2" s="1"/>
  <c r="DJ56" i="3"/>
  <c r="DA56" i="3"/>
  <c r="A56" i="2" s="1"/>
  <c r="DH56" i="3"/>
  <c r="DE56" i="3"/>
  <c r="E56" i="2" s="1"/>
  <c r="DF56" i="3"/>
  <c r="F56" i="2" s="1"/>
  <c r="DB56" i="3"/>
  <c r="B56" i="2" s="1"/>
  <c r="DD56" i="3"/>
  <c r="D56" i="2" s="1"/>
  <c r="DC129" i="3"/>
  <c r="C129" i="2" s="1"/>
  <c r="DB129" i="3"/>
  <c r="B129" i="2" s="1"/>
  <c r="DJ129" i="3"/>
  <c r="DA129" i="3"/>
  <c r="A129" i="2" s="1"/>
  <c r="DE129" i="3"/>
  <c r="E129" i="2" s="1"/>
  <c r="DH129" i="3"/>
  <c r="DF129" i="3"/>
  <c r="F129" i="2" s="1"/>
  <c r="DD129" i="3"/>
  <c r="D129" i="2" s="1"/>
  <c r="BC22" i="1"/>
  <c r="DH158" i="3"/>
  <c r="DF158" i="3"/>
  <c r="F158" i="2" s="1"/>
  <c r="DD158" i="3"/>
  <c r="D158" i="2" s="1"/>
  <c r="DB158" i="3"/>
  <c r="B158" i="2" s="1"/>
  <c r="DJ158" i="3"/>
  <c r="DE158" i="3"/>
  <c r="E158" i="2" s="1"/>
  <c r="DC158" i="3"/>
  <c r="C158" i="2" s="1"/>
  <c r="DA158" i="3"/>
  <c r="A158" i="2" s="1"/>
  <c r="DC186" i="3"/>
  <c r="C186" i="2" s="1"/>
  <c r="DB186" i="3"/>
  <c r="B186" i="2" s="1"/>
  <c r="DJ186" i="3"/>
  <c r="DA186" i="3"/>
  <c r="A186" i="2" s="1"/>
  <c r="DF186" i="3"/>
  <c r="F186" i="2" s="1"/>
  <c r="DH186" i="3"/>
  <c r="DD186" i="3"/>
  <c r="D186" i="2" s="1"/>
  <c r="DE186" i="3"/>
  <c r="E186" i="2" s="1"/>
  <c r="DD265" i="3"/>
  <c r="D265" i="2" s="1"/>
  <c r="DB265" i="3"/>
  <c r="B265" i="2" s="1"/>
  <c r="DJ265" i="3"/>
  <c r="DA265" i="3"/>
  <c r="A265" i="2" s="1"/>
  <c r="DH265" i="3"/>
  <c r="DC265" i="3"/>
  <c r="C265" i="2" s="1"/>
  <c r="DF265" i="3"/>
  <c r="F265" i="2" s="1"/>
  <c r="DE265" i="3"/>
  <c r="E265" i="2" s="1"/>
  <c r="DC19" i="3"/>
  <c r="C19" i="2" s="1"/>
  <c r="DJ19" i="3"/>
  <c r="DA19" i="3"/>
  <c r="A19" i="2" s="1"/>
  <c r="DF19" i="3"/>
  <c r="F19" i="2" s="1"/>
  <c r="DE19" i="3"/>
  <c r="E19" i="2" s="1"/>
  <c r="DB19" i="3"/>
  <c r="B19" i="2" s="1"/>
  <c r="DH19" i="3"/>
  <c r="DD19" i="3"/>
  <c r="D19" i="2" s="1"/>
  <c r="DD227" i="3"/>
  <c r="D227" i="2" s="1"/>
  <c r="DC227" i="3"/>
  <c r="C227" i="2" s="1"/>
  <c r="DJ227" i="3"/>
  <c r="DA227" i="3"/>
  <c r="A227" i="2" s="1"/>
  <c r="DF227" i="3"/>
  <c r="F227" i="2" s="1"/>
  <c r="DH227" i="3"/>
  <c r="DE227" i="3"/>
  <c r="E227" i="2" s="1"/>
  <c r="DB227" i="3"/>
  <c r="B227" i="2" s="1"/>
  <c r="DC113" i="3"/>
  <c r="C113" i="2" s="1"/>
  <c r="DB113" i="3"/>
  <c r="B113" i="2" s="1"/>
  <c r="DJ113" i="3"/>
  <c r="DA113" i="3"/>
  <c r="A113" i="2" s="1"/>
  <c r="DE113" i="3"/>
  <c r="E113" i="2" s="1"/>
  <c r="DH113" i="3"/>
  <c r="DF113" i="3"/>
  <c r="F113" i="2" s="1"/>
  <c r="DD113" i="3"/>
  <c r="D113" i="2" s="1"/>
  <c r="DH245" i="3"/>
  <c r="DD245" i="3"/>
  <c r="D245" i="2" s="1"/>
  <c r="DE245" i="3"/>
  <c r="E245" i="2" s="1"/>
  <c r="DC245" i="3"/>
  <c r="C245" i="2" s="1"/>
  <c r="DA245" i="3"/>
  <c r="A245" i="2" s="1"/>
  <c r="DJ245" i="3"/>
  <c r="DF245" i="3"/>
  <c r="F245" i="2" s="1"/>
  <c r="DB245" i="3"/>
  <c r="B245" i="2" s="1"/>
  <c r="DA4" i="3"/>
  <c r="A4" i="2" s="1"/>
  <c r="DE4" i="3"/>
  <c r="E4" i="2" s="1"/>
  <c r="DJ4" i="3"/>
  <c r="DH4" i="3"/>
  <c r="DF4" i="3"/>
  <c r="F4" i="2" s="1"/>
  <c r="DD4" i="3"/>
  <c r="D4" i="2" s="1"/>
  <c r="DC4" i="3"/>
  <c r="C4" i="2" s="1"/>
  <c r="DB4" i="3"/>
  <c r="B4" i="2" s="1"/>
  <c r="DF49" i="3"/>
  <c r="F49" i="2" s="1"/>
  <c r="DE49" i="3"/>
  <c r="E49" i="2" s="1"/>
  <c r="DC49" i="3"/>
  <c r="C49" i="2" s="1"/>
  <c r="DJ49" i="3"/>
  <c r="DH49" i="3"/>
  <c r="DD49" i="3"/>
  <c r="D49" i="2" s="1"/>
  <c r="DA49" i="3"/>
  <c r="A49" i="2" s="1"/>
  <c r="DB49" i="3"/>
  <c r="B49" i="2" s="1"/>
  <c r="DJ107" i="3"/>
  <c r="DA107" i="3"/>
  <c r="A107" i="2" s="1"/>
  <c r="DD107" i="3"/>
  <c r="D107" i="2" s="1"/>
  <c r="DC107" i="3"/>
  <c r="C107" i="2" s="1"/>
  <c r="DB107" i="3"/>
  <c r="B107" i="2" s="1"/>
  <c r="DH107" i="3"/>
  <c r="DF107" i="3"/>
  <c r="F107" i="2" s="1"/>
  <c r="DE107" i="3"/>
  <c r="E107" i="2" s="1"/>
  <c r="DC125" i="3"/>
  <c r="C125" i="2" s="1"/>
  <c r="DB125" i="3"/>
  <c r="B125" i="2" s="1"/>
  <c r="DJ125" i="3"/>
  <c r="DA125" i="3"/>
  <c r="A125" i="2" s="1"/>
  <c r="DE125" i="3"/>
  <c r="E125" i="2" s="1"/>
  <c r="DH125" i="3"/>
  <c r="DF125" i="3"/>
  <c r="F125" i="2" s="1"/>
  <c r="DD125" i="3"/>
  <c r="D125" i="2" s="1"/>
  <c r="DF238" i="3"/>
  <c r="F238" i="2" s="1"/>
  <c r="DE238" i="3"/>
  <c r="E238" i="2" s="1"/>
  <c r="DC238" i="3"/>
  <c r="C238" i="2" s="1"/>
  <c r="DH238" i="3"/>
  <c r="DJ238" i="3"/>
  <c r="DA238" i="3"/>
  <c r="A238" i="2" s="1"/>
  <c r="DD238" i="3"/>
  <c r="D238" i="2" s="1"/>
  <c r="DB238" i="3"/>
  <c r="B238" i="2" s="1"/>
  <c r="DD208" i="3"/>
  <c r="D208" i="2" s="1"/>
  <c r="DC208" i="3"/>
  <c r="C208" i="2" s="1"/>
  <c r="DB208" i="3"/>
  <c r="B208" i="2" s="1"/>
  <c r="DJ208" i="3"/>
  <c r="DF208" i="3"/>
  <c r="F208" i="2" s="1"/>
  <c r="DH208" i="3"/>
  <c r="DE208" i="3"/>
  <c r="E208" i="2" s="1"/>
  <c r="DA208" i="3"/>
  <c r="A208" i="2" s="1"/>
  <c r="DF14" i="3"/>
  <c r="F14" i="2" s="1"/>
  <c r="DJ14" i="3"/>
  <c r="DA14" i="3"/>
  <c r="A14" i="2" s="1"/>
  <c r="DD14" i="3"/>
  <c r="D14" i="2" s="1"/>
  <c r="DH14" i="3"/>
  <c r="DE14" i="3"/>
  <c r="E14" i="2" s="1"/>
  <c r="DC14" i="3"/>
  <c r="C14" i="2" s="1"/>
  <c r="DB14" i="3"/>
  <c r="B14" i="2" s="1"/>
  <c r="DF159" i="3"/>
  <c r="F159" i="2" s="1"/>
  <c r="DD159" i="3"/>
  <c r="D159" i="2" s="1"/>
  <c r="DB159" i="3"/>
  <c r="B159" i="2" s="1"/>
  <c r="DH159" i="3"/>
  <c r="DJ159" i="3"/>
  <c r="DE159" i="3"/>
  <c r="E159" i="2" s="1"/>
  <c r="DC159" i="3"/>
  <c r="C159" i="2" s="1"/>
  <c r="DA159" i="3"/>
  <c r="A159" i="2" s="1"/>
  <c r="DH267" i="3"/>
  <c r="DF267" i="3"/>
  <c r="F267" i="2" s="1"/>
  <c r="DE267" i="3"/>
  <c r="E267" i="2" s="1"/>
  <c r="DD267" i="3"/>
  <c r="D267" i="2" s="1"/>
  <c r="DC267" i="3"/>
  <c r="C267" i="2" s="1"/>
  <c r="DB267" i="3"/>
  <c r="B267" i="2" s="1"/>
  <c r="DA267" i="3"/>
  <c r="A267" i="2" s="1"/>
  <c r="DJ267" i="3"/>
  <c r="DH48" i="3"/>
  <c r="DE48" i="3"/>
  <c r="E48" i="2" s="1"/>
  <c r="DF48" i="3"/>
  <c r="F48" i="2" s="1"/>
  <c r="DD48" i="3"/>
  <c r="D48" i="2" s="1"/>
  <c r="DC48" i="3"/>
  <c r="C48" i="2" s="1"/>
  <c r="DB48" i="3"/>
  <c r="B48" i="2" s="1"/>
  <c r="DA48" i="3"/>
  <c r="A48" i="2" s="1"/>
  <c r="DJ48" i="3"/>
  <c r="DD148" i="3"/>
  <c r="D148" i="2" s="1"/>
  <c r="DB148" i="3"/>
  <c r="B148" i="2" s="1"/>
  <c r="DH148" i="3"/>
  <c r="DF148" i="3"/>
  <c r="F148" i="2" s="1"/>
  <c r="DA148" i="3"/>
  <c r="A148" i="2" s="1"/>
  <c r="DJ148" i="3"/>
  <c r="DE148" i="3"/>
  <c r="E148" i="2" s="1"/>
  <c r="DC148" i="3"/>
  <c r="C148" i="2" s="1"/>
  <c r="DJ118" i="3"/>
  <c r="DA118" i="3"/>
  <c r="A118" i="2" s="1"/>
  <c r="DH118" i="3"/>
  <c r="DE118" i="3"/>
  <c r="E118" i="2" s="1"/>
  <c r="DC118" i="3"/>
  <c r="C118" i="2" s="1"/>
  <c r="DB118" i="3"/>
  <c r="B118" i="2" s="1"/>
  <c r="DF118" i="3"/>
  <c r="F118" i="2" s="1"/>
  <c r="DD118" i="3"/>
  <c r="D118" i="2" s="1"/>
  <c r="DH206" i="3"/>
  <c r="DF206" i="3"/>
  <c r="F206" i="2" s="1"/>
  <c r="DD206" i="3"/>
  <c r="D206" i="2" s="1"/>
  <c r="DB206" i="3"/>
  <c r="B206" i="2" s="1"/>
  <c r="DE206" i="3"/>
  <c r="E206" i="2" s="1"/>
  <c r="DC206" i="3"/>
  <c r="C206" i="2" s="1"/>
  <c r="DA206" i="3"/>
  <c r="A206" i="2" s="1"/>
  <c r="DJ206" i="3"/>
  <c r="DF135" i="3"/>
  <c r="F135" i="2" s="1"/>
  <c r="DE135" i="3"/>
  <c r="E135" i="2" s="1"/>
  <c r="DD135" i="3"/>
  <c r="D135" i="2" s="1"/>
  <c r="DC135" i="3"/>
  <c r="C135" i="2" s="1"/>
  <c r="DJ135" i="3"/>
  <c r="DA135" i="3"/>
  <c r="A135" i="2" s="1"/>
  <c r="DB135" i="3"/>
  <c r="B135" i="2" s="1"/>
  <c r="DH135" i="3"/>
  <c r="DE54" i="3"/>
  <c r="E54" i="2" s="1"/>
  <c r="DD54" i="3"/>
  <c r="D54" i="2" s="1"/>
  <c r="DC54" i="3"/>
  <c r="C54" i="2" s="1"/>
  <c r="DJ54" i="3"/>
  <c r="DA54" i="3"/>
  <c r="A54" i="2" s="1"/>
  <c r="DF54" i="3"/>
  <c r="F54" i="2" s="1"/>
  <c r="DH54" i="3"/>
  <c r="DB54" i="3"/>
  <c r="B54" i="2" s="1"/>
  <c r="DF111" i="3"/>
  <c r="F111" i="2" s="1"/>
  <c r="DE111" i="3"/>
  <c r="E111" i="2" s="1"/>
  <c r="DJ111" i="3"/>
  <c r="DA111" i="3"/>
  <c r="A111" i="2" s="1"/>
  <c r="DC111" i="3"/>
  <c r="C111" i="2" s="1"/>
  <c r="DB111" i="3"/>
  <c r="B111" i="2" s="1"/>
  <c r="DH111" i="3"/>
  <c r="DD111" i="3"/>
  <c r="D111" i="2" s="1"/>
  <c r="DH171" i="3"/>
  <c r="DF171" i="3"/>
  <c r="F171" i="2" s="1"/>
  <c r="DC171" i="3"/>
  <c r="C171" i="2" s="1"/>
  <c r="DB171" i="3"/>
  <c r="B171" i="2" s="1"/>
  <c r="DA171" i="3"/>
  <c r="A171" i="2" s="1"/>
  <c r="DJ171" i="3"/>
  <c r="DE171" i="3"/>
  <c r="E171" i="2" s="1"/>
  <c r="DD171" i="3"/>
  <c r="D171" i="2" s="1"/>
  <c r="S349" i="1"/>
  <c r="R349" i="1" s="1"/>
  <c r="DC216" i="3"/>
  <c r="C216" i="2" s="1"/>
  <c r="DB216" i="3"/>
  <c r="B216" i="2" s="1"/>
  <c r="DJ216" i="3"/>
  <c r="DH216" i="3"/>
  <c r="DE216" i="3"/>
  <c r="E216" i="2" s="1"/>
  <c r="DD216" i="3"/>
  <c r="D216" i="2" s="1"/>
  <c r="DF216" i="3"/>
  <c r="F216" i="2" s="1"/>
  <c r="DA216" i="3"/>
  <c r="A216" i="2" s="1"/>
  <c r="DF180" i="3"/>
  <c r="F180" i="2" s="1"/>
  <c r="DE180" i="3"/>
  <c r="E180" i="2" s="1"/>
  <c r="DC180" i="3"/>
  <c r="C180" i="2" s="1"/>
  <c r="DB180" i="3"/>
  <c r="B180" i="2" s="1"/>
  <c r="DD180" i="3"/>
  <c r="D180" i="2" s="1"/>
  <c r="DA180" i="3"/>
  <c r="A180" i="2" s="1"/>
  <c r="DJ180" i="3"/>
  <c r="DH180" i="3"/>
  <c r="DD156" i="3"/>
  <c r="D156" i="2" s="1"/>
  <c r="DB156" i="3"/>
  <c r="B156" i="2" s="1"/>
  <c r="DH156" i="3"/>
  <c r="DF156" i="3"/>
  <c r="F156" i="2" s="1"/>
  <c r="DJ156" i="3"/>
  <c r="DE156" i="3"/>
  <c r="E156" i="2" s="1"/>
  <c r="DC156" i="3"/>
  <c r="C156" i="2" s="1"/>
  <c r="DA156" i="3"/>
  <c r="A156" i="2" s="1"/>
  <c r="DJ175" i="3"/>
  <c r="DA175" i="3"/>
  <c r="A175" i="2" s="1"/>
  <c r="DD175" i="3"/>
  <c r="D175" i="2" s="1"/>
  <c r="DH175" i="3"/>
  <c r="DE175" i="3"/>
  <c r="E175" i="2" s="1"/>
  <c r="DF175" i="3"/>
  <c r="F175" i="2" s="1"/>
  <c r="DC175" i="3"/>
  <c r="C175" i="2" s="1"/>
  <c r="DB175" i="3"/>
  <c r="B175" i="2" s="1"/>
  <c r="DE17" i="3"/>
  <c r="E17" i="2" s="1"/>
  <c r="DB17" i="3"/>
  <c r="B17" i="2" s="1"/>
  <c r="DD17" i="3"/>
  <c r="D17" i="2" s="1"/>
  <c r="DH17" i="3"/>
  <c r="DF17" i="3"/>
  <c r="F17" i="2" s="1"/>
  <c r="DC17" i="3"/>
  <c r="C17" i="2" s="1"/>
  <c r="DA17" i="3"/>
  <c r="A17" i="2" s="1"/>
  <c r="DJ17" i="3"/>
  <c r="DH229" i="3"/>
  <c r="DE229" i="3"/>
  <c r="E229" i="2" s="1"/>
  <c r="DB229" i="3"/>
  <c r="B229" i="2" s="1"/>
  <c r="DJ229" i="3"/>
  <c r="DF229" i="3"/>
  <c r="F229" i="2" s="1"/>
  <c r="DD229" i="3"/>
  <c r="D229" i="2" s="1"/>
  <c r="DC229" i="3"/>
  <c r="C229" i="2" s="1"/>
  <c r="DA229" i="3"/>
  <c r="A229" i="2" s="1"/>
  <c r="S369" i="1"/>
  <c r="R369" i="1" s="1"/>
  <c r="S285" i="1"/>
  <c r="R285" i="1" s="1"/>
  <c r="S363" i="1"/>
  <c r="R363" i="1" s="1"/>
  <c r="DJ183" i="3"/>
  <c r="DA183" i="3"/>
  <c r="A183" i="2" s="1"/>
  <c r="DH183" i="3"/>
  <c r="DE183" i="3"/>
  <c r="E183" i="2" s="1"/>
  <c r="DD183" i="3"/>
  <c r="D183" i="2" s="1"/>
  <c r="DC183" i="3"/>
  <c r="C183" i="2" s="1"/>
  <c r="DB183" i="3"/>
  <c r="B183" i="2" s="1"/>
  <c r="DF183" i="3"/>
  <c r="F183" i="2" s="1"/>
  <c r="DH263" i="3"/>
  <c r="DF263" i="3"/>
  <c r="F263" i="2" s="1"/>
  <c r="DE263" i="3"/>
  <c r="E263" i="2" s="1"/>
  <c r="DD263" i="3"/>
  <c r="D263" i="2" s="1"/>
  <c r="DJ263" i="3"/>
  <c r="DB263" i="3"/>
  <c r="B263" i="2" s="1"/>
  <c r="DC263" i="3"/>
  <c r="C263" i="2" s="1"/>
  <c r="DA263" i="3"/>
  <c r="A263" i="2" s="1"/>
  <c r="DE128" i="3"/>
  <c r="E128" i="2" s="1"/>
  <c r="DD128" i="3"/>
  <c r="D128" i="2" s="1"/>
  <c r="DC128" i="3"/>
  <c r="C128" i="2" s="1"/>
  <c r="DJ128" i="3"/>
  <c r="DA128" i="3"/>
  <c r="A128" i="2" s="1"/>
  <c r="DH128" i="3"/>
  <c r="DF128" i="3"/>
  <c r="F128" i="2" s="1"/>
  <c r="DB128" i="3"/>
  <c r="B128" i="2" s="1"/>
  <c r="DH237" i="3"/>
  <c r="DE237" i="3"/>
  <c r="E237" i="2" s="1"/>
  <c r="DB237" i="3"/>
  <c r="B237" i="2" s="1"/>
  <c r="DA237" i="3"/>
  <c r="A237" i="2" s="1"/>
  <c r="DD237" i="3"/>
  <c r="D237" i="2" s="1"/>
  <c r="DF237" i="3"/>
  <c r="F237" i="2" s="1"/>
  <c r="DC237" i="3"/>
  <c r="C237" i="2" s="1"/>
  <c r="DJ237" i="3"/>
  <c r="DJ126" i="3"/>
  <c r="DA126" i="3"/>
  <c r="A126" i="2" s="1"/>
  <c r="DH126" i="3"/>
  <c r="DE126" i="3"/>
  <c r="E126" i="2" s="1"/>
  <c r="DC126" i="3"/>
  <c r="C126" i="2" s="1"/>
  <c r="DF126" i="3"/>
  <c r="F126" i="2" s="1"/>
  <c r="DD126" i="3"/>
  <c r="D126" i="2" s="1"/>
  <c r="DB126" i="3"/>
  <c r="B126" i="2" s="1"/>
  <c r="F7" i="3"/>
  <c r="BD7" i="3" s="1"/>
  <c r="I7" i="3"/>
  <c r="H7" i="3"/>
  <c r="BF7" i="3" s="1"/>
  <c r="G7" i="3"/>
  <c r="BE7" i="3" s="1"/>
  <c r="DC212" i="3"/>
  <c r="C212" i="2" s="1"/>
  <c r="DB212" i="3"/>
  <c r="B212" i="2" s="1"/>
  <c r="DJ212" i="3"/>
  <c r="DE212" i="3"/>
  <c r="E212" i="2" s="1"/>
  <c r="DH212" i="3"/>
  <c r="DF212" i="3"/>
  <c r="F212" i="2" s="1"/>
  <c r="DD212" i="3"/>
  <c r="D212" i="2" s="1"/>
  <c r="DA212" i="3"/>
  <c r="A212" i="2" s="1"/>
  <c r="DD23" i="3"/>
  <c r="D23" i="2" s="1"/>
  <c r="DC23" i="3"/>
  <c r="C23" i="2" s="1"/>
  <c r="DB23" i="3"/>
  <c r="B23" i="2" s="1"/>
  <c r="DJ23" i="3"/>
  <c r="DA23" i="3"/>
  <c r="A23" i="2" s="1"/>
  <c r="DF23" i="3"/>
  <c r="F23" i="2" s="1"/>
  <c r="DH23" i="3"/>
  <c r="DE23" i="3"/>
  <c r="E23" i="2" s="1"/>
  <c r="DE185" i="3"/>
  <c r="E185" i="2" s="1"/>
  <c r="DD185" i="3"/>
  <c r="D185" i="2" s="1"/>
  <c r="DC185" i="3"/>
  <c r="C185" i="2" s="1"/>
  <c r="DJ185" i="3"/>
  <c r="DA185" i="3"/>
  <c r="A185" i="2" s="1"/>
  <c r="DH185" i="3"/>
  <c r="DF185" i="3"/>
  <c r="F185" i="2" s="1"/>
  <c r="DB185" i="3"/>
  <c r="B185" i="2" s="1"/>
  <c r="DB109" i="3"/>
  <c r="B109" i="2" s="1"/>
  <c r="DJ109" i="3"/>
  <c r="DA109" i="3"/>
  <c r="A109" i="2" s="1"/>
  <c r="DE109" i="3"/>
  <c r="E109" i="2" s="1"/>
  <c r="DF109" i="3"/>
  <c r="F109" i="2" s="1"/>
  <c r="DD109" i="3"/>
  <c r="D109" i="2" s="1"/>
  <c r="DC109" i="3"/>
  <c r="C109" i="2" s="1"/>
  <c r="DH109" i="3"/>
  <c r="DC121" i="3"/>
  <c r="C121" i="2" s="1"/>
  <c r="DB121" i="3"/>
  <c r="B121" i="2" s="1"/>
  <c r="DJ121" i="3"/>
  <c r="DA121" i="3"/>
  <c r="A121" i="2" s="1"/>
  <c r="DE121" i="3"/>
  <c r="E121" i="2" s="1"/>
  <c r="DH121" i="3"/>
  <c r="DF121" i="3"/>
  <c r="F121" i="2" s="1"/>
  <c r="DD121" i="3"/>
  <c r="D121" i="2" s="1"/>
  <c r="DE86" i="3"/>
  <c r="E86" i="2" s="1"/>
  <c r="DD86" i="3"/>
  <c r="D86" i="2" s="1"/>
  <c r="DC86" i="3"/>
  <c r="C86" i="2" s="1"/>
  <c r="DB86" i="3"/>
  <c r="B86" i="2" s="1"/>
  <c r="DA86" i="3"/>
  <c r="A86" i="2" s="1"/>
  <c r="DJ86" i="3"/>
  <c r="DH86" i="3"/>
  <c r="DF86" i="3"/>
  <c r="F86" i="2" s="1"/>
  <c r="DF38" i="3"/>
  <c r="F38" i="2" s="1"/>
  <c r="DE38" i="3"/>
  <c r="E38" i="2" s="1"/>
  <c r="DD38" i="3"/>
  <c r="D38" i="2" s="1"/>
  <c r="DC38" i="3"/>
  <c r="C38" i="2" s="1"/>
  <c r="DB38" i="3"/>
  <c r="B38" i="2" s="1"/>
  <c r="DH38" i="3"/>
  <c r="DJ38" i="3"/>
  <c r="DA38" i="3"/>
  <c r="A38" i="2" s="1"/>
  <c r="DH271" i="3"/>
  <c r="DC271" i="3"/>
  <c r="C271" i="2" s="1"/>
  <c r="DF271" i="3"/>
  <c r="F271" i="2" s="1"/>
  <c r="DE271" i="3"/>
  <c r="E271" i="2" s="1"/>
  <c r="DJ271" i="3"/>
  <c r="DD271" i="3"/>
  <c r="D271" i="2" s="1"/>
  <c r="DB271" i="3"/>
  <c r="B271" i="2" s="1"/>
  <c r="DA271" i="3"/>
  <c r="A271" i="2" s="1"/>
  <c r="DF164" i="3"/>
  <c r="F164" i="2" s="1"/>
  <c r="DD164" i="3"/>
  <c r="D164" i="2" s="1"/>
  <c r="DJ164" i="3"/>
  <c r="DA164" i="3"/>
  <c r="A164" i="2" s="1"/>
  <c r="DE164" i="3"/>
  <c r="E164" i="2" s="1"/>
  <c r="DC164" i="3"/>
  <c r="C164" i="2" s="1"/>
  <c r="DB164" i="3"/>
  <c r="B164" i="2" s="1"/>
  <c r="DH164" i="3"/>
  <c r="DB149" i="3"/>
  <c r="B149" i="2" s="1"/>
  <c r="DH149" i="3"/>
  <c r="DF149" i="3"/>
  <c r="F149" i="2" s="1"/>
  <c r="DD149" i="3"/>
  <c r="D149" i="2" s="1"/>
  <c r="DJ149" i="3"/>
  <c r="DC149" i="3"/>
  <c r="C149" i="2" s="1"/>
  <c r="DE149" i="3"/>
  <c r="E149" i="2" s="1"/>
  <c r="DA149" i="3"/>
  <c r="A149" i="2" s="1"/>
  <c r="DC91" i="3"/>
  <c r="C91" i="2" s="1"/>
  <c r="DB91" i="3"/>
  <c r="B91" i="2" s="1"/>
  <c r="DJ91" i="3"/>
  <c r="DA91" i="3"/>
  <c r="A91" i="2" s="1"/>
  <c r="DH91" i="3"/>
  <c r="DE91" i="3"/>
  <c r="E91" i="2" s="1"/>
  <c r="DF91" i="3"/>
  <c r="F91" i="2" s="1"/>
  <c r="DD91" i="3"/>
  <c r="D91" i="2" s="1"/>
  <c r="DF127" i="3"/>
  <c r="F127" i="2" s="1"/>
  <c r="DE127" i="3"/>
  <c r="E127" i="2" s="1"/>
  <c r="DC127" i="3"/>
  <c r="C127" i="2" s="1"/>
  <c r="DJ127" i="3"/>
  <c r="DA127" i="3"/>
  <c r="A127" i="2" s="1"/>
  <c r="DH127" i="3"/>
  <c r="DD127" i="3"/>
  <c r="D127" i="2" s="1"/>
  <c r="DB127" i="3"/>
  <c r="B127" i="2" s="1"/>
  <c r="DF139" i="3"/>
  <c r="F139" i="2" s="1"/>
  <c r="DE139" i="3"/>
  <c r="E139" i="2" s="1"/>
  <c r="DD139" i="3"/>
  <c r="D139" i="2" s="1"/>
  <c r="DC139" i="3"/>
  <c r="C139" i="2" s="1"/>
  <c r="DJ139" i="3"/>
  <c r="DA139" i="3"/>
  <c r="A139" i="2" s="1"/>
  <c r="DB139" i="3"/>
  <c r="B139" i="2" s="1"/>
  <c r="DH139" i="3"/>
  <c r="DJ92" i="3"/>
  <c r="DA92" i="3"/>
  <c r="A92" i="2" s="1"/>
  <c r="DH92" i="3"/>
  <c r="DF92" i="3"/>
  <c r="F92" i="2" s="1"/>
  <c r="DC92" i="3"/>
  <c r="C92" i="2" s="1"/>
  <c r="DE92" i="3"/>
  <c r="E92" i="2" s="1"/>
  <c r="DD92" i="3"/>
  <c r="D92" i="2" s="1"/>
  <c r="DB92" i="3"/>
  <c r="B92" i="2" s="1"/>
  <c r="DF143" i="3"/>
  <c r="F143" i="2" s="1"/>
  <c r="DE143" i="3"/>
  <c r="E143" i="2" s="1"/>
  <c r="DD143" i="3"/>
  <c r="D143" i="2" s="1"/>
  <c r="DC143" i="3"/>
  <c r="C143" i="2" s="1"/>
  <c r="DJ143" i="3"/>
  <c r="DA143" i="3"/>
  <c r="A143" i="2" s="1"/>
  <c r="DB143" i="3"/>
  <c r="B143" i="2" s="1"/>
  <c r="DH143" i="3"/>
  <c r="DH194" i="3"/>
  <c r="DF194" i="3"/>
  <c r="F194" i="2" s="1"/>
  <c r="DD194" i="3"/>
  <c r="D194" i="2" s="1"/>
  <c r="DB194" i="3"/>
  <c r="B194" i="2" s="1"/>
  <c r="DE194" i="3"/>
  <c r="E194" i="2" s="1"/>
  <c r="DC194" i="3"/>
  <c r="C194" i="2" s="1"/>
  <c r="DA194" i="3"/>
  <c r="A194" i="2" s="1"/>
  <c r="DJ194" i="3"/>
  <c r="BE22" i="1"/>
  <c r="S361" i="1"/>
  <c r="R361" i="1" s="1"/>
  <c r="S286" i="1"/>
  <c r="R286" i="1" s="1"/>
  <c r="S230" i="1"/>
  <c r="R230" i="1" s="1"/>
  <c r="S164" i="1"/>
  <c r="R164" i="1" s="1"/>
  <c r="S381" i="1"/>
  <c r="R381" i="1" s="1"/>
  <c r="S289" i="1"/>
  <c r="R289" i="1" s="1"/>
  <c r="S365" i="1"/>
  <c r="R365" i="1" s="1"/>
  <c r="S199" i="1"/>
  <c r="R199" i="1" s="1"/>
  <c r="S192" i="1"/>
  <c r="R192" i="1" s="1"/>
  <c r="S345" i="1"/>
  <c r="R345" i="1" s="1"/>
  <c r="S270" i="1"/>
  <c r="R270" i="1" s="1"/>
  <c r="S191" i="1"/>
  <c r="R191" i="1" s="1"/>
  <c r="S336" i="1"/>
  <c r="R336" i="1" s="1"/>
  <c r="S193" i="1"/>
  <c r="R193" i="1" s="1"/>
  <c r="S170" i="1"/>
  <c r="R170" i="1" s="1"/>
  <c r="S258" i="1"/>
  <c r="R258" i="1" s="1"/>
  <c r="S239" i="1"/>
  <c r="R239" i="1" s="1"/>
  <c r="S185" i="1"/>
  <c r="R185" i="1" s="1"/>
  <c r="S209" i="1"/>
  <c r="R209" i="1" s="1"/>
  <c r="S169" i="1"/>
  <c r="R169" i="1" s="1"/>
  <c r="S275" i="1"/>
  <c r="R275" i="1" s="1"/>
  <c r="S250" i="1"/>
  <c r="R250" i="1" s="1"/>
  <c r="S382" i="1"/>
  <c r="R382" i="1" s="1"/>
  <c r="S177" i="1"/>
  <c r="R177" i="1" s="1"/>
  <c r="S268" i="1"/>
  <c r="R268" i="1" s="1"/>
  <c r="S308" i="1"/>
  <c r="R308" i="1" s="1"/>
  <c r="S249" i="1"/>
  <c r="R249" i="1" s="1"/>
  <c r="S325" i="1"/>
  <c r="R325" i="1" s="1"/>
  <c r="S158" i="1"/>
  <c r="R158" i="1" s="1"/>
  <c r="S304" i="1"/>
  <c r="R304" i="1" s="1"/>
  <c r="S173" i="1"/>
  <c r="R173" i="1" s="1"/>
  <c r="S360" i="1"/>
  <c r="R360" i="1" s="1"/>
  <c r="S165" i="1"/>
  <c r="R165" i="1" s="1"/>
  <c r="S310" i="1"/>
  <c r="R310" i="1" s="1"/>
  <c r="S372" i="1"/>
  <c r="R372" i="1" s="1"/>
  <c r="S337" i="1"/>
  <c r="R337" i="1" s="1"/>
  <c r="S262" i="1"/>
  <c r="R262" i="1" s="1"/>
  <c r="S294" i="1"/>
  <c r="R294" i="1" s="1"/>
  <c r="S329" i="1"/>
  <c r="R329" i="1" s="1"/>
  <c r="S198" i="1"/>
  <c r="R198" i="1" s="1"/>
  <c r="S306" i="1"/>
  <c r="R306" i="1" s="1"/>
  <c r="S197" i="1"/>
  <c r="R197" i="1" s="1"/>
  <c r="S297" i="1"/>
  <c r="R297" i="1" s="1"/>
  <c r="S373" i="1"/>
  <c r="R373" i="1" s="1"/>
  <c r="S167" i="1"/>
  <c r="R167" i="1" s="1"/>
  <c r="S257" i="1"/>
  <c r="R257" i="1" s="1"/>
  <c r="S387" i="1"/>
  <c r="R387" i="1" s="1"/>
  <c r="S368" i="1"/>
  <c r="R368" i="1" s="1"/>
  <c r="S301" i="1"/>
  <c r="R301" i="1" s="1"/>
  <c r="S163" i="1"/>
  <c r="R163" i="1" s="1"/>
  <c r="S240" i="1"/>
  <c r="R240" i="1" s="1"/>
  <c r="S281" i="1"/>
  <c r="R281" i="1" s="1"/>
  <c r="S357" i="1"/>
  <c r="R357" i="1" s="1"/>
  <c r="S232" i="1"/>
  <c r="R232" i="1" s="1"/>
  <c r="S287" i="1"/>
  <c r="R287" i="1" s="1"/>
  <c r="S215" i="1"/>
  <c r="R215" i="1" s="1"/>
  <c r="S194" i="1"/>
  <c r="R194" i="1" s="1"/>
  <c r="S326" i="1"/>
  <c r="R326" i="1" s="1"/>
  <c r="S176" i="1"/>
  <c r="R176" i="1" s="1"/>
  <c r="S370" i="1"/>
  <c r="R370" i="1" s="1"/>
  <c r="S190" i="1"/>
  <c r="R190" i="1" s="1"/>
  <c r="S384" i="1"/>
  <c r="R384" i="1" s="1"/>
  <c r="S186" i="1"/>
  <c r="R186" i="1" s="1"/>
  <c r="S318" i="1"/>
  <c r="R318" i="1" s="1"/>
  <c r="S168" i="1"/>
  <c r="R168" i="1" s="1"/>
  <c r="S201" i="1"/>
  <c r="R201" i="1" s="1"/>
  <c r="S355" i="1"/>
  <c r="R355" i="1" s="1"/>
  <c r="S347" i="1"/>
  <c r="R347" i="1" s="1"/>
  <c r="S328" i="1"/>
  <c r="R328" i="1" s="1"/>
  <c r="S261" i="1"/>
  <c r="R261" i="1" s="1"/>
  <c r="S200" i="1"/>
  <c r="R200" i="1" s="1"/>
  <c r="S376" i="1"/>
  <c r="R376" i="1" s="1"/>
  <c r="S309" i="1"/>
  <c r="R309" i="1" s="1"/>
  <c r="S207" i="1"/>
  <c r="R207" i="1" s="1"/>
  <c r="S323" i="1"/>
  <c r="R323" i="1" s="1"/>
  <c r="S237" i="1"/>
  <c r="R237" i="1" s="1"/>
  <c r="S379" i="1"/>
  <c r="R379" i="1" s="1"/>
  <c r="S293" i="1"/>
  <c r="R293" i="1" s="1"/>
  <c r="S206" i="1"/>
  <c r="R206" i="1" s="1"/>
  <c r="S208" i="1"/>
  <c r="R208" i="1" s="1"/>
  <c r="S254" i="1"/>
  <c r="R254" i="1" s="1"/>
  <c r="S264" i="1"/>
  <c r="R264" i="1" s="1"/>
  <c r="S380" i="1"/>
  <c r="R380" i="1" s="1"/>
  <c r="S242" i="1"/>
  <c r="R242" i="1" s="1"/>
  <c r="S283" i="1"/>
  <c r="R283" i="1" s="1"/>
  <c r="S350" i="1"/>
  <c r="R350" i="1" s="1"/>
  <c r="S278" i="1"/>
  <c r="R278" i="1" s="1"/>
  <c r="S159" i="1"/>
  <c r="R159" i="1" s="1"/>
  <c r="S202" i="1"/>
  <c r="R202" i="1" s="1"/>
  <c r="S358" i="1"/>
  <c r="R358" i="1" s="1"/>
  <c r="S303" i="1"/>
  <c r="R303" i="1" s="1"/>
  <c r="S295" i="1"/>
  <c r="R295" i="1" s="1"/>
  <c r="S260" i="1"/>
  <c r="R260" i="1" s="1"/>
  <c r="S238" i="1"/>
  <c r="R238" i="1" s="1"/>
  <c r="S252" i="1"/>
  <c r="R252" i="1" s="1"/>
  <c r="S205" i="1"/>
  <c r="R205" i="1" s="1"/>
  <c r="S228" i="1"/>
  <c r="R228" i="1" s="1"/>
  <c r="S307" i="1"/>
  <c r="R307" i="1" s="1"/>
  <c r="S288" i="1"/>
  <c r="R288" i="1" s="1"/>
  <c r="S221" i="1"/>
  <c r="R221" i="1" s="1"/>
  <c r="S157" i="1"/>
  <c r="R157" i="1" s="1"/>
  <c r="S374" i="1"/>
  <c r="R374" i="1" s="1"/>
  <c r="S299" i="1"/>
  <c r="R299" i="1" s="1"/>
  <c r="S280" i="1"/>
  <c r="R280" i="1" s="1"/>
  <c r="S213" i="1"/>
  <c r="R213" i="1" s="1"/>
  <c r="S216" i="1"/>
  <c r="R216" i="1" s="1"/>
  <c r="S195" i="1"/>
  <c r="R195" i="1" s="1"/>
  <c r="S226" i="1"/>
  <c r="R226" i="1" s="1"/>
  <c r="S256" i="1"/>
  <c r="R256" i="1" s="1"/>
  <c r="S234" i="1"/>
  <c r="R234" i="1" s="1"/>
  <c r="S366" i="1"/>
  <c r="R366" i="1" s="1"/>
  <c r="S161" i="1"/>
  <c r="R161" i="1" s="1"/>
  <c r="S180" i="1"/>
  <c r="R180" i="1" s="1"/>
  <c r="S211" i="1"/>
  <c r="R211" i="1" s="1"/>
  <c r="S359" i="1"/>
  <c r="R359" i="1" s="1"/>
  <c r="S335" i="1"/>
  <c r="R335" i="1" s="1"/>
  <c r="S302" i="1"/>
  <c r="R302" i="1" s="1"/>
  <c r="S183" i="1"/>
  <c r="R183" i="1" s="1"/>
  <c r="S218" i="1"/>
  <c r="R218" i="1" s="1"/>
  <c r="S233" i="1"/>
  <c r="R233" i="1" s="1"/>
  <c r="S353" i="1"/>
  <c r="R353" i="1" s="1"/>
  <c r="S334" i="1"/>
  <c r="R334" i="1" s="1"/>
  <c r="S388" i="1"/>
  <c r="R388" i="1" s="1"/>
  <c r="S276" i="1"/>
  <c r="R276" i="1" s="1"/>
  <c r="S314" i="1"/>
  <c r="R314" i="1" s="1"/>
  <c r="S155" i="1"/>
  <c r="R155" i="1" s="1"/>
  <c r="S313" i="1"/>
  <c r="R313" i="1" s="1"/>
  <c r="S282" i="1"/>
  <c r="R282" i="1" s="1"/>
  <c r="S263" i="1"/>
  <c r="R263" i="1" s="1"/>
  <c r="S196" i="1"/>
  <c r="R196" i="1" s="1"/>
  <c r="S300" i="1"/>
  <c r="R300" i="1" s="1"/>
  <c r="S354" i="1"/>
  <c r="R354" i="1" s="1"/>
  <c r="S210" i="1"/>
  <c r="R210" i="1" s="1"/>
  <c r="S342" i="1"/>
  <c r="R342" i="1" s="1"/>
  <c r="S222" i="1"/>
  <c r="R222" i="1" s="1"/>
  <c r="S156" i="1"/>
  <c r="R156" i="1" s="1"/>
  <c r="S189" i="1"/>
  <c r="R189" i="1" s="1"/>
  <c r="S266" i="1"/>
  <c r="R266" i="1" s="1"/>
  <c r="S247" i="1"/>
  <c r="R247" i="1" s="1"/>
  <c r="S184" i="1"/>
  <c r="R184" i="1" s="1"/>
  <c r="S291" i="1"/>
  <c r="R291" i="1" s="1"/>
  <c r="S166" i="1"/>
  <c r="R166" i="1" s="1"/>
  <c r="S305" i="1"/>
  <c r="R305" i="1" s="1"/>
  <c r="S386" i="1"/>
  <c r="R386" i="1" s="1"/>
  <c r="S367" i="1"/>
  <c r="R367" i="1" s="1"/>
  <c r="S340" i="1"/>
  <c r="R340" i="1" s="1"/>
  <c r="S333" i="1"/>
  <c r="R333" i="1" s="1"/>
  <c r="S378" i="1"/>
  <c r="R378" i="1" s="1"/>
  <c r="S203" i="1"/>
  <c r="R203" i="1" s="1"/>
  <c r="S171" i="1"/>
  <c r="R171" i="1" s="1"/>
  <c r="S231" i="1"/>
  <c r="R231" i="1" s="1"/>
  <c r="S253" i="1"/>
  <c r="R253" i="1" s="1"/>
  <c r="S377" i="1"/>
  <c r="R377" i="1" s="1"/>
  <c r="S244" i="1"/>
  <c r="R244" i="1" s="1"/>
  <c r="S320" i="1"/>
  <c r="R320" i="1" s="1"/>
  <c r="S175" i="1"/>
  <c r="R175" i="1" s="1"/>
  <c r="S214" i="1"/>
  <c r="R214" i="1" s="1"/>
  <c r="S385" i="1"/>
  <c r="R385" i="1" s="1"/>
  <c r="S322" i="1"/>
  <c r="R322" i="1" s="1"/>
  <c r="S241" i="1"/>
  <c r="R241" i="1" s="1"/>
  <c r="S332" i="1"/>
  <c r="R332" i="1" s="1"/>
  <c r="S317" i="1"/>
  <c r="R317" i="1" s="1"/>
  <c r="S223" i="1"/>
  <c r="R223" i="1" s="1"/>
  <c r="DH44" i="3"/>
  <c r="DE44" i="3"/>
  <c r="E44" i="2" s="1"/>
  <c r="DC44" i="3"/>
  <c r="C44" i="2" s="1"/>
  <c r="DB44" i="3"/>
  <c r="B44" i="2" s="1"/>
  <c r="DA44" i="3"/>
  <c r="A44" i="2" s="1"/>
  <c r="DF44" i="3"/>
  <c r="F44" i="2" s="1"/>
  <c r="DD44" i="3"/>
  <c r="D44" i="2" s="1"/>
  <c r="DJ44" i="3"/>
  <c r="DE124" i="3"/>
  <c r="E124" i="2" s="1"/>
  <c r="DD124" i="3"/>
  <c r="D124" i="2" s="1"/>
  <c r="DC124" i="3"/>
  <c r="C124" i="2" s="1"/>
  <c r="DJ124" i="3"/>
  <c r="DA124" i="3"/>
  <c r="A124" i="2" s="1"/>
  <c r="DH124" i="3"/>
  <c r="DF124" i="3"/>
  <c r="F124" i="2" s="1"/>
  <c r="DB124" i="3"/>
  <c r="B124" i="2" s="1"/>
  <c r="DE219" i="3"/>
  <c r="E219" i="2" s="1"/>
  <c r="DD219" i="3"/>
  <c r="D219" i="2" s="1"/>
  <c r="DC219" i="3"/>
  <c r="C219" i="2" s="1"/>
  <c r="DB219" i="3"/>
  <c r="B219" i="2" s="1"/>
  <c r="DJ219" i="3"/>
  <c r="DH219" i="3"/>
  <c r="DF219" i="3"/>
  <c r="F219" i="2" s="1"/>
  <c r="DA219" i="3"/>
  <c r="A219" i="2" s="1"/>
  <c r="DJ20" i="3"/>
  <c r="DA20" i="3"/>
  <c r="A20" i="2" s="1"/>
  <c r="DD20" i="3"/>
  <c r="D20" i="2" s="1"/>
  <c r="DF20" i="3"/>
  <c r="F20" i="2" s="1"/>
  <c r="DC20" i="3"/>
  <c r="C20" i="2" s="1"/>
  <c r="DH20" i="3"/>
  <c r="DE20" i="3"/>
  <c r="E20" i="2" s="1"/>
  <c r="DB20" i="3"/>
  <c r="B20" i="2" s="1"/>
  <c r="DJ187" i="3"/>
  <c r="DA187" i="3"/>
  <c r="A187" i="2" s="1"/>
  <c r="DH187" i="3"/>
  <c r="DE187" i="3"/>
  <c r="E187" i="2" s="1"/>
  <c r="DD187" i="3"/>
  <c r="D187" i="2" s="1"/>
  <c r="DC187" i="3"/>
  <c r="C187" i="2" s="1"/>
  <c r="DF187" i="3"/>
  <c r="F187" i="2" s="1"/>
  <c r="DB187" i="3"/>
  <c r="B187" i="2" s="1"/>
  <c r="DC258" i="3"/>
  <c r="C258" i="2" s="1"/>
  <c r="DB258" i="3"/>
  <c r="B258" i="2" s="1"/>
  <c r="DH258" i="3"/>
  <c r="DF258" i="3"/>
  <c r="F258" i="2" s="1"/>
  <c r="DE258" i="3"/>
  <c r="E258" i="2" s="1"/>
  <c r="DA258" i="3"/>
  <c r="A258" i="2" s="1"/>
  <c r="DD258" i="3"/>
  <c r="D258" i="2" s="1"/>
  <c r="DJ258" i="3"/>
  <c r="DE140" i="3"/>
  <c r="E140" i="2" s="1"/>
  <c r="DD140" i="3"/>
  <c r="D140" i="2" s="1"/>
  <c r="DC140" i="3"/>
  <c r="C140" i="2" s="1"/>
  <c r="DB140" i="3"/>
  <c r="B140" i="2" s="1"/>
  <c r="DJ140" i="3"/>
  <c r="DA140" i="3"/>
  <c r="A140" i="2" s="1"/>
  <c r="DH140" i="3"/>
  <c r="DF140" i="3"/>
  <c r="F140" i="2" s="1"/>
  <c r="DE116" i="3"/>
  <c r="E116" i="2" s="1"/>
  <c r="DD116" i="3"/>
  <c r="D116" i="2" s="1"/>
  <c r="DC116" i="3"/>
  <c r="C116" i="2" s="1"/>
  <c r="DJ116" i="3"/>
  <c r="DA116" i="3"/>
  <c r="A116" i="2" s="1"/>
  <c r="DB116" i="3"/>
  <c r="B116" i="2" s="1"/>
  <c r="DH116" i="3"/>
  <c r="DF116" i="3"/>
  <c r="F116" i="2" s="1"/>
  <c r="DC95" i="3"/>
  <c r="C95" i="2" s="1"/>
  <c r="DB95" i="3"/>
  <c r="B95" i="2" s="1"/>
  <c r="DJ95" i="3"/>
  <c r="DA95" i="3"/>
  <c r="A95" i="2" s="1"/>
  <c r="DH95" i="3"/>
  <c r="DE95" i="3"/>
  <c r="E95" i="2" s="1"/>
  <c r="DF95" i="3"/>
  <c r="F95" i="2" s="1"/>
  <c r="DD95" i="3"/>
  <c r="D95" i="2" s="1"/>
  <c r="DF207" i="3"/>
  <c r="F207" i="2" s="1"/>
  <c r="DE207" i="3"/>
  <c r="E207" i="2" s="1"/>
  <c r="DD207" i="3"/>
  <c r="D207" i="2" s="1"/>
  <c r="DB207" i="3"/>
  <c r="B207" i="2" s="1"/>
  <c r="DH207" i="3"/>
  <c r="DA207" i="3"/>
  <c r="A207" i="2" s="1"/>
  <c r="DJ207" i="3"/>
  <c r="DC207" i="3"/>
  <c r="C207" i="2" s="1"/>
  <c r="DF256" i="3"/>
  <c r="F256" i="2" s="1"/>
  <c r="DC256" i="3"/>
  <c r="C256" i="2" s="1"/>
  <c r="DH256" i="3"/>
  <c r="DE256" i="3"/>
  <c r="E256" i="2" s="1"/>
  <c r="DD256" i="3"/>
  <c r="D256" i="2" s="1"/>
  <c r="DA256" i="3"/>
  <c r="A256" i="2" s="1"/>
  <c r="DJ256" i="3"/>
  <c r="DB256" i="3"/>
  <c r="B256" i="2" s="1"/>
  <c r="DE71" i="3"/>
  <c r="E71" i="2" s="1"/>
  <c r="DD71" i="3"/>
  <c r="D71" i="2" s="1"/>
  <c r="DC71" i="3"/>
  <c r="C71" i="2" s="1"/>
  <c r="DB71" i="3"/>
  <c r="B71" i="2" s="1"/>
  <c r="DJ71" i="3"/>
  <c r="DA71" i="3"/>
  <c r="A71" i="2" s="1"/>
  <c r="DH71" i="3"/>
  <c r="DF71" i="3"/>
  <c r="F71" i="2" s="1"/>
  <c r="DB252" i="3"/>
  <c r="B252" i="2" s="1"/>
  <c r="DH252" i="3"/>
  <c r="DF252" i="3"/>
  <c r="F252" i="2" s="1"/>
  <c r="DJ252" i="3"/>
  <c r="DD252" i="3"/>
  <c r="D252" i="2" s="1"/>
  <c r="DC252" i="3"/>
  <c r="C252" i="2" s="1"/>
  <c r="DE252" i="3"/>
  <c r="E252" i="2" s="1"/>
  <c r="DA252" i="3"/>
  <c r="A252" i="2" s="1"/>
  <c r="DD261" i="3"/>
  <c r="D261" i="2" s="1"/>
  <c r="DH261" i="3"/>
  <c r="DJ261" i="3"/>
  <c r="DC261" i="3"/>
  <c r="C261" i="2" s="1"/>
  <c r="DE261" i="3"/>
  <c r="E261" i="2" s="1"/>
  <c r="DA261" i="3"/>
  <c r="A261" i="2" s="1"/>
  <c r="DB261" i="3"/>
  <c r="B261" i="2" s="1"/>
  <c r="DF261" i="3"/>
  <c r="F261" i="2" s="1"/>
  <c r="DF260" i="3"/>
  <c r="F260" i="2" s="1"/>
  <c r="DB260" i="3"/>
  <c r="B260" i="2" s="1"/>
  <c r="DE260" i="3"/>
  <c r="E260" i="2" s="1"/>
  <c r="DD260" i="3"/>
  <c r="D260" i="2" s="1"/>
  <c r="DH260" i="3"/>
  <c r="DC260" i="3"/>
  <c r="C260" i="2" s="1"/>
  <c r="DA260" i="3"/>
  <c r="A260" i="2" s="1"/>
  <c r="DJ260" i="3"/>
  <c r="DF89" i="3"/>
  <c r="F89" i="2" s="1"/>
  <c r="DE89" i="3"/>
  <c r="E89" i="2" s="1"/>
  <c r="DD89" i="3"/>
  <c r="D89" i="2" s="1"/>
  <c r="DJ89" i="3"/>
  <c r="DA89" i="3"/>
  <c r="A89" i="2" s="1"/>
  <c r="DB89" i="3"/>
  <c r="B89" i="2" s="1"/>
  <c r="DH89" i="3"/>
  <c r="DC89" i="3"/>
  <c r="C89" i="2" s="1"/>
  <c r="DD224" i="3"/>
  <c r="D224" i="2" s="1"/>
  <c r="DC224" i="3"/>
  <c r="C224" i="2" s="1"/>
  <c r="DB224" i="3"/>
  <c r="B224" i="2" s="1"/>
  <c r="DA224" i="3"/>
  <c r="A224" i="2" s="1"/>
  <c r="DJ224" i="3"/>
  <c r="DH224" i="3"/>
  <c r="DF224" i="3"/>
  <c r="F224" i="2" s="1"/>
  <c r="DE224" i="3"/>
  <c r="E224" i="2" s="1"/>
  <c r="DF22" i="3"/>
  <c r="F22" i="2" s="1"/>
  <c r="DE22" i="3"/>
  <c r="E22" i="2" s="1"/>
  <c r="DC22" i="3"/>
  <c r="C22" i="2" s="1"/>
  <c r="DH22" i="3"/>
  <c r="DB22" i="3"/>
  <c r="B22" i="2" s="1"/>
  <c r="DJ22" i="3"/>
  <c r="DD22" i="3"/>
  <c r="D22" i="2" s="1"/>
  <c r="DA22" i="3"/>
  <c r="A22" i="2" s="1"/>
  <c r="DJ122" i="3"/>
  <c r="DA122" i="3"/>
  <c r="A122" i="2" s="1"/>
  <c r="DH122" i="3"/>
  <c r="DE122" i="3"/>
  <c r="E122" i="2" s="1"/>
  <c r="DC122" i="3"/>
  <c r="C122" i="2" s="1"/>
  <c r="DF122" i="3"/>
  <c r="F122" i="2" s="1"/>
  <c r="DD122" i="3"/>
  <c r="D122" i="2" s="1"/>
  <c r="DB122" i="3"/>
  <c r="B122" i="2" s="1"/>
  <c r="S269" i="1"/>
  <c r="R269" i="1" s="1"/>
  <c r="S182" i="1"/>
  <c r="R182" i="1" s="1"/>
  <c r="S265" i="1"/>
  <c r="R265" i="1" s="1"/>
  <c r="DC79" i="3"/>
  <c r="C79" i="2" s="1"/>
  <c r="DB79" i="3"/>
  <c r="B79" i="2" s="1"/>
  <c r="DJ79" i="3"/>
  <c r="DA79" i="3"/>
  <c r="A79" i="2" s="1"/>
  <c r="DH79" i="3"/>
  <c r="DE79" i="3"/>
  <c r="E79" i="2" s="1"/>
  <c r="DF79" i="3"/>
  <c r="F79" i="2" s="1"/>
  <c r="DD79" i="3"/>
  <c r="D79" i="2" s="1"/>
  <c r="DB43" i="3"/>
  <c r="B43" i="2" s="1"/>
  <c r="DJ43" i="3"/>
  <c r="DA43" i="3"/>
  <c r="A43" i="2" s="1"/>
  <c r="DH43" i="3"/>
  <c r="DF43" i="3"/>
  <c r="F43" i="2" s="1"/>
  <c r="DE43" i="3"/>
  <c r="E43" i="2" s="1"/>
  <c r="DC43" i="3"/>
  <c r="C43" i="2" s="1"/>
  <c r="DD43" i="3"/>
  <c r="D43" i="2" s="1"/>
  <c r="DJ217" i="3"/>
  <c r="DA217" i="3"/>
  <c r="A217" i="2" s="1"/>
  <c r="DH217" i="3"/>
  <c r="DE217" i="3"/>
  <c r="E217" i="2" s="1"/>
  <c r="DD217" i="3"/>
  <c r="D217" i="2" s="1"/>
  <c r="DF217" i="3"/>
  <c r="F217" i="2" s="1"/>
  <c r="DC217" i="3"/>
  <c r="C217" i="2" s="1"/>
  <c r="DB217" i="3"/>
  <c r="B217" i="2" s="1"/>
  <c r="DJ138" i="3"/>
  <c r="DA138" i="3"/>
  <c r="A138" i="2" s="1"/>
  <c r="DH138" i="3"/>
  <c r="DF138" i="3"/>
  <c r="F138" i="2" s="1"/>
  <c r="DE138" i="3"/>
  <c r="E138" i="2" s="1"/>
  <c r="DC138" i="3"/>
  <c r="C138" i="2" s="1"/>
  <c r="DD138" i="3"/>
  <c r="D138" i="2" s="1"/>
  <c r="DB138" i="3"/>
  <c r="B138" i="2" s="1"/>
  <c r="DH33" i="3"/>
  <c r="DF33" i="3"/>
  <c r="F33" i="2" s="1"/>
  <c r="DE33" i="3"/>
  <c r="E33" i="2" s="1"/>
  <c r="DD33" i="3"/>
  <c r="D33" i="2" s="1"/>
  <c r="DB33" i="3"/>
  <c r="B33" i="2" s="1"/>
  <c r="DJ33" i="3"/>
  <c r="DC33" i="3"/>
  <c r="C33" i="2" s="1"/>
  <c r="DA33" i="3"/>
  <c r="A33" i="2" s="1"/>
  <c r="DF195" i="3"/>
  <c r="F195" i="2" s="1"/>
  <c r="DE195" i="3"/>
  <c r="E195" i="2" s="1"/>
  <c r="DD195" i="3"/>
  <c r="D195" i="2" s="1"/>
  <c r="DB195" i="3"/>
  <c r="B195" i="2" s="1"/>
  <c r="DH195" i="3"/>
  <c r="DJ195" i="3"/>
  <c r="DC195" i="3"/>
  <c r="C195" i="2" s="1"/>
  <c r="DA195" i="3"/>
  <c r="A195" i="2" s="1"/>
  <c r="S220" i="1"/>
  <c r="R220" i="1" s="1"/>
  <c r="S224" i="1"/>
  <c r="R224" i="1" s="1"/>
  <c r="S344" i="1"/>
  <c r="R344" i="1" s="1"/>
  <c r="DF34" i="3"/>
  <c r="F34" i="2" s="1"/>
  <c r="DE34" i="3"/>
  <c r="E34" i="2" s="1"/>
  <c r="DD34" i="3"/>
  <c r="D34" i="2" s="1"/>
  <c r="DC34" i="3"/>
  <c r="C34" i="2" s="1"/>
  <c r="DB34" i="3"/>
  <c r="B34" i="2" s="1"/>
  <c r="DH34" i="3"/>
  <c r="DJ34" i="3"/>
  <c r="DA34" i="3"/>
  <c r="A34" i="2" s="1"/>
  <c r="DH110" i="3"/>
  <c r="DC110" i="3"/>
  <c r="C110" i="2" s="1"/>
  <c r="DJ110" i="3"/>
  <c r="DF110" i="3"/>
  <c r="F110" i="2" s="1"/>
  <c r="DE110" i="3"/>
  <c r="E110" i="2" s="1"/>
  <c r="DD110" i="3"/>
  <c r="D110" i="2" s="1"/>
  <c r="DB110" i="3"/>
  <c r="B110" i="2" s="1"/>
  <c r="DA110" i="3"/>
  <c r="A110" i="2" s="1"/>
  <c r="DF268" i="3"/>
  <c r="F268" i="2" s="1"/>
  <c r="DD268" i="3"/>
  <c r="D268" i="2" s="1"/>
  <c r="DC268" i="3"/>
  <c r="C268" i="2" s="1"/>
  <c r="DB268" i="3"/>
  <c r="B268" i="2" s="1"/>
  <c r="DJ268" i="3"/>
  <c r="DH268" i="3"/>
  <c r="DA268" i="3"/>
  <c r="A268" i="2" s="1"/>
  <c r="DE268" i="3"/>
  <c r="E268" i="2" s="1"/>
  <c r="DC64" i="3"/>
  <c r="C64" i="2" s="1"/>
  <c r="DJ64" i="3"/>
  <c r="DA64" i="3"/>
  <c r="A64" i="2" s="1"/>
  <c r="DH64" i="3"/>
  <c r="DE64" i="3"/>
  <c r="E64" i="2" s="1"/>
  <c r="DF64" i="3"/>
  <c r="F64" i="2" s="1"/>
  <c r="DD64" i="3"/>
  <c r="D64" i="2" s="1"/>
  <c r="DB64" i="3"/>
  <c r="B64" i="2" s="1"/>
  <c r="DC137" i="3"/>
  <c r="C137" i="2" s="1"/>
  <c r="DB137" i="3"/>
  <c r="B137" i="2" s="1"/>
  <c r="DJ137" i="3"/>
  <c r="DA137" i="3"/>
  <c r="A137" i="2" s="1"/>
  <c r="DH137" i="3"/>
  <c r="DE137" i="3"/>
  <c r="E137" i="2" s="1"/>
  <c r="DF137" i="3"/>
  <c r="F137" i="2" s="1"/>
  <c r="DD137" i="3"/>
  <c r="D137" i="2" s="1"/>
  <c r="DF123" i="3"/>
  <c r="F123" i="2" s="1"/>
  <c r="DE123" i="3"/>
  <c r="E123" i="2" s="1"/>
  <c r="DC123" i="3"/>
  <c r="C123" i="2" s="1"/>
  <c r="DJ123" i="3"/>
  <c r="DA123" i="3"/>
  <c r="A123" i="2" s="1"/>
  <c r="DH123" i="3"/>
  <c r="DD123" i="3"/>
  <c r="D123" i="2" s="1"/>
  <c r="DB123" i="3"/>
  <c r="B123" i="2" s="1"/>
  <c r="DD165" i="3"/>
  <c r="D165" i="2" s="1"/>
  <c r="DB165" i="3"/>
  <c r="B165" i="2" s="1"/>
  <c r="DH165" i="3"/>
  <c r="DF165" i="3"/>
  <c r="F165" i="2" s="1"/>
  <c r="DE165" i="3"/>
  <c r="E165" i="2" s="1"/>
  <c r="DC165" i="3"/>
  <c r="C165" i="2" s="1"/>
  <c r="DA165" i="3"/>
  <c r="A165" i="2" s="1"/>
  <c r="DJ165" i="3"/>
  <c r="DF226" i="3"/>
  <c r="F226" i="2" s="1"/>
  <c r="DE226" i="3"/>
  <c r="E226" i="2" s="1"/>
  <c r="DC226" i="3"/>
  <c r="C226" i="2" s="1"/>
  <c r="DH226" i="3"/>
  <c r="DD226" i="3"/>
  <c r="D226" i="2" s="1"/>
  <c r="DB226" i="3"/>
  <c r="B226" i="2" s="1"/>
  <c r="DJ226" i="3"/>
  <c r="DA226" i="3"/>
  <c r="A226" i="2" s="1"/>
  <c r="DB174" i="3"/>
  <c r="B174" i="2" s="1"/>
  <c r="DH174" i="3"/>
  <c r="DE174" i="3"/>
  <c r="E174" i="2" s="1"/>
  <c r="DJ174" i="3"/>
  <c r="DF174" i="3"/>
  <c r="F174" i="2" s="1"/>
  <c r="DD174" i="3"/>
  <c r="D174" i="2" s="1"/>
  <c r="DC174" i="3"/>
  <c r="C174" i="2" s="1"/>
  <c r="DA174" i="3"/>
  <c r="A174" i="2" s="1"/>
  <c r="DH225" i="3"/>
  <c r="DE225" i="3"/>
  <c r="E225" i="2" s="1"/>
  <c r="DB225" i="3"/>
  <c r="B225" i="2" s="1"/>
  <c r="DC225" i="3"/>
  <c r="C225" i="2" s="1"/>
  <c r="DA225" i="3"/>
  <c r="A225" i="2" s="1"/>
  <c r="DJ225" i="3"/>
  <c r="DF225" i="3"/>
  <c r="F225" i="2" s="1"/>
  <c r="DD225" i="3"/>
  <c r="D225" i="2" s="1"/>
  <c r="DF184" i="3"/>
  <c r="F184" i="2" s="1"/>
  <c r="DE184" i="3"/>
  <c r="E184" i="2" s="1"/>
  <c r="DC184" i="3"/>
  <c r="C184" i="2" s="1"/>
  <c r="DB184" i="3"/>
  <c r="B184" i="2" s="1"/>
  <c r="DJ184" i="3"/>
  <c r="DD184" i="3"/>
  <c r="D184" i="2" s="1"/>
  <c r="DH184" i="3"/>
  <c r="DA184" i="3"/>
  <c r="A184" i="2" s="1"/>
  <c r="DH190" i="3"/>
  <c r="DF190" i="3"/>
  <c r="F190" i="2" s="1"/>
  <c r="DB190" i="3"/>
  <c r="B190" i="2" s="1"/>
  <c r="DE190" i="3"/>
  <c r="E190" i="2" s="1"/>
  <c r="DD190" i="3"/>
  <c r="D190" i="2" s="1"/>
  <c r="DA190" i="3"/>
  <c r="A190" i="2" s="1"/>
  <c r="DJ190" i="3"/>
  <c r="DC190" i="3"/>
  <c r="C190" i="2" s="1"/>
  <c r="DB145" i="3"/>
  <c r="B145" i="2" s="1"/>
  <c r="DH145" i="3"/>
  <c r="DD145" i="3"/>
  <c r="D145" i="2" s="1"/>
  <c r="DJ145" i="3"/>
  <c r="DF145" i="3"/>
  <c r="F145" i="2" s="1"/>
  <c r="DC145" i="3"/>
  <c r="C145" i="2" s="1"/>
  <c r="DE145" i="3"/>
  <c r="E145" i="2" s="1"/>
  <c r="DA145" i="3"/>
  <c r="A145" i="2" s="1"/>
  <c r="DF168" i="3"/>
  <c r="F168" i="2" s="1"/>
  <c r="DD168" i="3"/>
  <c r="D168" i="2" s="1"/>
  <c r="DJ168" i="3"/>
  <c r="DA168" i="3"/>
  <c r="A168" i="2" s="1"/>
  <c r="DE168" i="3"/>
  <c r="E168" i="2" s="1"/>
  <c r="DC168" i="3"/>
  <c r="C168" i="2" s="1"/>
  <c r="DB168" i="3"/>
  <c r="B168" i="2" s="1"/>
  <c r="DH168" i="3"/>
  <c r="DF250" i="3"/>
  <c r="F250" i="2" s="1"/>
  <c r="DD250" i="3"/>
  <c r="D250" i="2" s="1"/>
  <c r="DC250" i="3"/>
  <c r="C250" i="2" s="1"/>
  <c r="DB250" i="3"/>
  <c r="B250" i="2" s="1"/>
  <c r="DJ250" i="3"/>
  <c r="DA250" i="3"/>
  <c r="A250" i="2" s="1"/>
  <c r="DH250" i="3"/>
  <c r="DE250" i="3"/>
  <c r="E250" i="2" s="1"/>
  <c r="DJ96" i="3"/>
  <c r="DA96" i="3"/>
  <c r="A96" i="2" s="1"/>
  <c r="DH96" i="3"/>
  <c r="DF96" i="3"/>
  <c r="F96" i="2" s="1"/>
  <c r="DC96" i="3"/>
  <c r="C96" i="2" s="1"/>
  <c r="DE96" i="3"/>
  <c r="E96" i="2" s="1"/>
  <c r="DD96" i="3"/>
  <c r="D96" i="2" s="1"/>
  <c r="DB96" i="3"/>
  <c r="B96" i="2" s="1"/>
  <c r="DF151" i="3"/>
  <c r="F151" i="2" s="1"/>
  <c r="DD151" i="3"/>
  <c r="D151" i="2" s="1"/>
  <c r="DB151" i="3"/>
  <c r="B151" i="2" s="1"/>
  <c r="DH151" i="3"/>
  <c r="DJ151" i="3"/>
  <c r="DE151" i="3"/>
  <c r="E151" i="2" s="1"/>
  <c r="DA151" i="3"/>
  <c r="A151" i="2" s="1"/>
  <c r="DC151" i="3"/>
  <c r="C151" i="2" s="1"/>
  <c r="DH167" i="3"/>
  <c r="DF167" i="3"/>
  <c r="F167" i="2" s="1"/>
  <c r="DC167" i="3"/>
  <c r="C167" i="2" s="1"/>
  <c r="DB167" i="3"/>
  <c r="B167" i="2" s="1"/>
  <c r="DA167" i="3"/>
  <c r="A167" i="2" s="1"/>
  <c r="DJ167" i="3"/>
  <c r="DE167" i="3"/>
  <c r="E167" i="2" s="1"/>
  <c r="DD167" i="3"/>
  <c r="D167" i="2" s="1"/>
  <c r="DJ130" i="3"/>
  <c r="DA130" i="3"/>
  <c r="A130" i="2" s="1"/>
  <c r="DH130" i="3"/>
  <c r="DE130" i="3"/>
  <c r="E130" i="2" s="1"/>
  <c r="DC130" i="3"/>
  <c r="C130" i="2" s="1"/>
  <c r="DF130" i="3"/>
  <c r="F130" i="2" s="1"/>
  <c r="DD130" i="3"/>
  <c r="D130" i="2" s="1"/>
  <c r="DB130" i="3"/>
  <c r="B130" i="2" s="1"/>
  <c r="DH198" i="3"/>
  <c r="DF198" i="3"/>
  <c r="F198" i="2" s="1"/>
  <c r="DD198" i="3"/>
  <c r="D198" i="2" s="1"/>
  <c r="DB198" i="3"/>
  <c r="B198" i="2" s="1"/>
  <c r="DJ198" i="3"/>
  <c r="DE198" i="3"/>
  <c r="E198" i="2" s="1"/>
  <c r="DA198" i="3"/>
  <c r="A198" i="2" s="1"/>
  <c r="DC198" i="3"/>
  <c r="C198" i="2" s="1"/>
  <c r="DF2" i="3"/>
  <c r="DE2" i="3"/>
  <c r="E2" i="2" s="1"/>
  <c r="DD2" i="3"/>
  <c r="D2" i="2" s="1"/>
  <c r="DC2" i="3"/>
  <c r="C2" i="2" s="1"/>
  <c r="DB2" i="3"/>
  <c r="B2" i="2" s="1"/>
  <c r="DJ2" i="3"/>
  <c r="DA2" i="3"/>
  <c r="A2" i="2" s="1"/>
  <c r="DH2" i="3"/>
  <c r="DF81" i="3"/>
  <c r="F81" i="2" s="1"/>
  <c r="DE81" i="3"/>
  <c r="E81" i="2" s="1"/>
  <c r="DD81" i="3"/>
  <c r="D81" i="2" s="1"/>
  <c r="DJ81" i="3"/>
  <c r="DA81" i="3"/>
  <c r="A81" i="2" s="1"/>
  <c r="DH81" i="3"/>
  <c r="DC81" i="3"/>
  <c r="C81" i="2" s="1"/>
  <c r="DB81" i="3"/>
  <c r="B81" i="2" s="1"/>
  <c r="DD251" i="3"/>
  <c r="D251" i="2" s="1"/>
  <c r="DB251" i="3"/>
  <c r="B251" i="2" s="1"/>
  <c r="DJ251" i="3"/>
  <c r="DA251" i="3"/>
  <c r="A251" i="2" s="1"/>
  <c r="DH251" i="3"/>
  <c r="DF251" i="3"/>
  <c r="F251" i="2" s="1"/>
  <c r="DE251" i="3"/>
  <c r="E251" i="2" s="1"/>
  <c r="DC251" i="3"/>
  <c r="C251" i="2" s="1"/>
  <c r="DF41" i="3"/>
  <c r="F41" i="2" s="1"/>
  <c r="DE41" i="3"/>
  <c r="E41" i="2" s="1"/>
  <c r="DC41" i="3"/>
  <c r="C41" i="2" s="1"/>
  <c r="DB41" i="3"/>
  <c r="B41" i="2" s="1"/>
  <c r="DA41" i="3"/>
  <c r="A41" i="2" s="1"/>
  <c r="DJ41" i="3"/>
  <c r="DH41" i="3"/>
  <c r="DD41" i="3"/>
  <c r="D41" i="2" s="1"/>
  <c r="DH146" i="3"/>
  <c r="DF146" i="3"/>
  <c r="F146" i="2" s="1"/>
  <c r="DD146" i="3"/>
  <c r="D146" i="2" s="1"/>
  <c r="DB146" i="3"/>
  <c r="B146" i="2" s="1"/>
  <c r="DC146" i="3"/>
  <c r="C146" i="2" s="1"/>
  <c r="DA146" i="3"/>
  <c r="A146" i="2" s="1"/>
  <c r="DJ146" i="3"/>
  <c r="DE146" i="3"/>
  <c r="E146" i="2" s="1"/>
  <c r="DC178" i="3"/>
  <c r="C178" i="2" s="1"/>
  <c r="DJ178" i="3"/>
  <c r="DA178" i="3"/>
  <c r="A178" i="2" s="1"/>
  <c r="DF178" i="3"/>
  <c r="F178" i="2" s="1"/>
  <c r="DD178" i="3"/>
  <c r="D178" i="2" s="1"/>
  <c r="DH178" i="3"/>
  <c r="DE178" i="3"/>
  <c r="E178" i="2" s="1"/>
  <c r="DB178" i="3"/>
  <c r="B178" i="2" s="1"/>
  <c r="DD6" i="3"/>
  <c r="D6" i="2" s="1"/>
  <c r="DH6" i="3"/>
  <c r="DF6" i="3"/>
  <c r="F6" i="2" s="1"/>
  <c r="DE6" i="3"/>
  <c r="E6" i="2" s="1"/>
  <c r="DC6" i="3"/>
  <c r="C6" i="2" s="1"/>
  <c r="DB6" i="3"/>
  <c r="B6" i="2" s="1"/>
  <c r="DA6" i="3"/>
  <c r="A6" i="2" s="1"/>
  <c r="DJ6" i="3"/>
  <c r="DB166" i="3"/>
  <c r="B166" i="2" s="1"/>
  <c r="DH166" i="3"/>
  <c r="DE166" i="3"/>
  <c r="E166" i="2" s="1"/>
  <c r="DJ166" i="3"/>
  <c r="DF166" i="3"/>
  <c r="F166" i="2" s="1"/>
  <c r="DD166" i="3"/>
  <c r="D166" i="2" s="1"/>
  <c r="DC166" i="3"/>
  <c r="C166" i="2" s="1"/>
  <c r="DA166" i="3"/>
  <c r="A166" i="2" s="1"/>
  <c r="DB270" i="3"/>
  <c r="B270" i="2" s="1"/>
  <c r="DE270" i="3"/>
  <c r="E270" i="2" s="1"/>
  <c r="DD270" i="3"/>
  <c r="D270" i="2" s="1"/>
  <c r="DC270" i="3"/>
  <c r="C270" i="2" s="1"/>
  <c r="DA270" i="3"/>
  <c r="A270" i="2" s="1"/>
  <c r="DF270" i="3"/>
  <c r="F270" i="2" s="1"/>
  <c r="DJ270" i="3"/>
  <c r="DH270" i="3"/>
  <c r="DC182" i="3"/>
  <c r="C182" i="2" s="1"/>
  <c r="DB182" i="3"/>
  <c r="B182" i="2" s="1"/>
  <c r="DJ182" i="3"/>
  <c r="DA182" i="3"/>
  <c r="A182" i="2" s="1"/>
  <c r="DF182" i="3"/>
  <c r="F182" i="2" s="1"/>
  <c r="DD182" i="3"/>
  <c r="D182" i="2" s="1"/>
  <c r="DH182" i="3"/>
  <c r="DE182" i="3"/>
  <c r="E182" i="2" s="1"/>
  <c r="DC254" i="3"/>
  <c r="C254" i="2" s="1"/>
  <c r="DB254" i="3"/>
  <c r="B254" i="2" s="1"/>
  <c r="DH254" i="3"/>
  <c r="DE254" i="3"/>
  <c r="E254" i="2" s="1"/>
  <c r="DD254" i="3"/>
  <c r="D254" i="2" s="1"/>
  <c r="DA254" i="3"/>
  <c r="A254" i="2" s="1"/>
  <c r="DF254" i="3"/>
  <c r="F254" i="2" s="1"/>
  <c r="DJ254" i="3"/>
  <c r="DC117" i="3"/>
  <c r="C117" i="2" s="1"/>
  <c r="DB117" i="3"/>
  <c r="B117" i="2" s="1"/>
  <c r="DJ117" i="3"/>
  <c r="DA117" i="3"/>
  <c r="A117" i="2" s="1"/>
  <c r="DE117" i="3"/>
  <c r="E117" i="2" s="1"/>
  <c r="DH117" i="3"/>
  <c r="DF117" i="3"/>
  <c r="F117" i="2" s="1"/>
  <c r="DD117" i="3"/>
  <c r="D117" i="2" s="1"/>
  <c r="DC60" i="3"/>
  <c r="C60" i="2" s="1"/>
  <c r="DJ60" i="3"/>
  <c r="DA60" i="3"/>
  <c r="A60" i="2" s="1"/>
  <c r="DH60" i="3"/>
  <c r="DE60" i="3"/>
  <c r="E60" i="2" s="1"/>
  <c r="DF60" i="3"/>
  <c r="F60" i="2" s="1"/>
  <c r="DB60" i="3"/>
  <c r="B60" i="2" s="1"/>
  <c r="DD60" i="3"/>
  <c r="D60" i="2" s="1"/>
  <c r="DJ65" i="3"/>
  <c r="DA65" i="3"/>
  <c r="A65" i="2" s="1"/>
  <c r="DF65" i="3"/>
  <c r="F65" i="2" s="1"/>
  <c r="DE65" i="3"/>
  <c r="E65" i="2" s="1"/>
  <c r="DC65" i="3"/>
  <c r="C65" i="2" s="1"/>
  <c r="DH65" i="3"/>
  <c r="DD65" i="3"/>
  <c r="D65" i="2" s="1"/>
  <c r="DB65" i="3"/>
  <c r="B65" i="2" s="1"/>
  <c r="S341" i="1"/>
  <c r="R341" i="1" s="1"/>
  <c r="DF218" i="3"/>
  <c r="F218" i="2" s="1"/>
  <c r="DA218" i="3"/>
  <c r="A218" i="2" s="1"/>
  <c r="DE218" i="3"/>
  <c r="E218" i="2" s="1"/>
  <c r="DD218" i="3"/>
  <c r="D218" i="2" s="1"/>
  <c r="DC218" i="3"/>
  <c r="C218" i="2" s="1"/>
  <c r="DB218" i="3"/>
  <c r="B218" i="2" s="1"/>
  <c r="DJ218" i="3"/>
  <c r="DH218" i="3"/>
  <c r="DD200" i="3"/>
  <c r="D200" i="2" s="1"/>
  <c r="DC200" i="3"/>
  <c r="C200" i="2" s="1"/>
  <c r="DB200" i="3"/>
  <c r="B200" i="2" s="1"/>
  <c r="DH200" i="3"/>
  <c r="DF200" i="3"/>
  <c r="F200" i="2" s="1"/>
  <c r="DE200" i="3"/>
  <c r="E200" i="2" s="1"/>
  <c r="DA200" i="3"/>
  <c r="A200" i="2" s="1"/>
  <c r="DJ200" i="3"/>
  <c r="DD247" i="3"/>
  <c r="D247" i="2" s="1"/>
  <c r="DB247" i="3"/>
  <c r="B247" i="2" s="1"/>
  <c r="DJ247" i="3"/>
  <c r="DA247" i="3"/>
  <c r="A247" i="2" s="1"/>
  <c r="DH247" i="3"/>
  <c r="DF247" i="3"/>
  <c r="F247" i="2" s="1"/>
  <c r="DE247" i="3"/>
  <c r="E247" i="2" s="1"/>
  <c r="DC247" i="3"/>
  <c r="C247" i="2" s="1"/>
  <c r="DD42" i="3"/>
  <c r="D42" i="2" s="1"/>
  <c r="DC42" i="3"/>
  <c r="C42" i="2" s="1"/>
  <c r="DJ42" i="3"/>
  <c r="DA42" i="3"/>
  <c r="A42" i="2" s="1"/>
  <c r="DF42" i="3"/>
  <c r="F42" i="2" s="1"/>
  <c r="DE42" i="3"/>
  <c r="E42" i="2" s="1"/>
  <c r="DB42" i="3"/>
  <c r="B42" i="2" s="1"/>
  <c r="DH42" i="3"/>
  <c r="DD204" i="3"/>
  <c r="D204" i="2" s="1"/>
  <c r="DC204" i="3"/>
  <c r="C204" i="2" s="1"/>
  <c r="DB204" i="3"/>
  <c r="B204" i="2" s="1"/>
  <c r="DH204" i="3"/>
  <c r="DF204" i="3"/>
  <c r="F204" i="2" s="1"/>
  <c r="DE204" i="3"/>
  <c r="E204" i="2" s="1"/>
  <c r="DA204" i="3"/>
  <c r="A204" i="2" s="1"/>
  <c r="DJ204" i="3"/>
  <c r="DF199" i="3"/>
  <c r="F199" i="2" s="1"/>
  <c r="DE199" i="3"/>
  <c r="E199" i="2" s="1"/>
  <c r="DD199" i="3"/>
  <c r="D199" i="2" s="1"/>
  <c r="DB199" i="3"/>
  <c r="B199" i="2" s="1"/>
  <c r="DH199" i="3"/>
  <c r="DC199" i="3"/>
  <c r="C199" i="2" s="1"/>
  <c r="DA199" i="3"/>
  <c r="A199" i="2" s="1"/>
  <c r="DJ199" i="3"/>
  <c r="S277" i="1"/>
  <c r="R277" i="1" s="1"/>
  <c r="DD192" i="3"/>
  <c r="D192" i="2" s="1"/>
  <c r="DC192" i="3"/>
  <c r="C192" i="2" s="1"/>
  <c r="DB192" i="3"/>
  <c r="B192" i="2" s="1"/>
  <c r="DH192" i="3"/>
  <c r="DF192" i="3"/>
  <c r="F192" i="2" s="1"/>
  <c r="DJ192" i="3"/>
  <c r="DA192" i="3"/>
  <c r="A192" i="2" s="1"/>
  <c r="DE192" i="3"/>
  <c r="E192" i="2" s="1"/>
  <c r="DH249" i="3"/>
  <c r="DF249" i="3"/>
  <c r="F249" i="2" s="1"/>
  <c r="DE249" i="3"/>
  <c r="E249" i="2" s="1"/>
  <c r="DD249" i="3"/>
  <c r="D249" i="2" s="1"/>
  <c r="DB249" i="3"/>
  <c r="B249" i="2" s="1"/>
  <c r="DA249" i="3"/>
  <c r="A249" i="2" s="1"/>
  <c r="DJ249" i="3"/>
  <c r="DC249" i="3"/>
  <c r="C249" i="2" s="1"/>
  <c r="DJ53" i="3"/>
  <c r="DA53" i="3"/>
  <c r="A53" i="2" s="1"/>
  <c r="DF53" i="3"/>
  <c r="F53" i="2" s="1"/>
  <c r="DE53" i="3"/>
  <c r="E53" i="2" s="1"/>
  <c r="DC53" i="3"/>
  <c r="C53" i="2" s="1"/>
  <c r="DD53" i="3"/>
  <c r="D53" i="2" s="1"/>
  <c r="DH53" i="3"/>
  <c r="DB53" i="3"/>
  <c r="B53" i="2" s="1"/>
  <c r="DF222" i="3"/>
  <c r="F222" i="2" s="1"/>
  <c r="DJ222" i="3"/>
  <c r="DH222" i="3"/>
  <c r="DE222" i="3"/>
  <c r="E222" i="2" s="1"/>
  <c r="DD222" i="3"/>
  <c r="D222" i="2" s="1"/>
  <c r="DC222" i="3"/>
  <c r="C222" i="2" s="1"/>
  <c r="DB222" i="3"/>
  <c r="B222" i="2" s="1"/>
  <c r="DA222" i="3"/>
  <c r="A222" i="2" s="1"/>
  <c r="DB32" i="3"/>
  <c r="B32" i="2" s="1"/>
  <c r="DJ32" i="3"/>
  <c r="DA32" i="3"/>
  <c r="A32" i="2" s="1"/>
  <c r="DH32" i="3"/>
  <c r="DD32" i="3"/>
  <c r="D32" i="2" s="1"/>
  <c r="DF32" i="3"/>
  <c r="F32" i="2" s="1"/>
  <c r="DC32" i="3"/>
  <c r="C32" i="2" s="1"/>
  <c r="DE32" i="3"/>
  <c r="E32" i="2" s="1"/>
  <c r="DE94" i="3"/>
  <c r="E94" i="2" s="1"/>
  <c r="DD94" i="3"/>
  <c r="D94" i="2" s="1"/>
  <c r="DC94" i="3"/>
  <c r="C94" i="2" s="1"/>
  <c r="DB94" i="3"/>
  <c r="B94" i="2" s="1"/>
  <c r="DJ94" i="3"/>
  <c r="DH94" i="3"/>
  <c r="DF94" i="3"/>
  <c r="F94" i="2" s="1"/>
  <c r="DA94" i="3"/>
  <c r="A94" i="2" s="1"/>
  <c r="S346" i="1"/>
  <c r="R346" i="1" s="1"/>
  <c r="S274" i="1"/>
  <c r="R274" i="1" s="1"/>
  <c r="S330" i="1"/>
  <c r="R330" i="1" s="1"/>
  <c r="DJ9" i="3"/>
  <c r="DA9" i="3"/>
  <c r="A9" i="2" s="1"/>
  <c r="DD9" i="3"/>
  <c r="D9" i="2" s="1"/>
  <c r="DF9" i="3"/>
  <c r="F9" i="2" s="1"/>
  <c r="DC9" i="3"/>
  <c r="C9" i="2" s="1"/>
  <c r="DB9" i="3"/>
  <c r="B9" i="2" s="1"/>
  <c r="DH9" i="3"/>
  <c r="DE9" i="3"/>
  <c r="E9" i="2" s="1"/>
  <c r="DC75" i="3"/>
  <c r="C75" i="2" s="1"/>
  <c r="DB75" i="3"/>
  <c r="B75" i="2" s="1"/>
  <c r="DJ75" i="3"/>
  <c r="DA75" i="3"/>
  <c r="A75" i="2" s="1"/>
  <c r="DH75" i="3"/>
  <c r="DE75" i="3"/>
  <c r="E75" i="2" s="1"/>
  <c r="DF75" i="3"/>
  <c r="F75" i="2" s="1"/>
  <c r="DD75" i="3"/>
  <c r="D75" i="2" s="1"/>
  <c r="DD269" i="3"/>
  <c r="D269" i="2" s="1"/>
  <c r="DB269" i="3"/>
  <c r="B269" i="2" s="1"/>
  <c r="DJ269" i="3"/>
  <c r="DA269" i="3"/>
  <c r="A269" i="2" s="1"/>
  <c r="DH269" i="3"/>
  <c r="DF269" i="3"/>
  <c r="F269" i="2" s="1"/>
  <c r="DE269" i="3"/>
  <c r="E269" i="2" s="1"/>
  <c r="DC269" i="3"/>
  <c r="C269" i="2" s="1"/>
  <c r="DE63" i="3"/>
  <c r="E63" i="2" s="1"/>
  <c r="DC63" i="3"/>
  <c r="C63" i="2" s="1"/>
  <c r="DB63" i="3"/>
  <c r="B63" i="2" s="1"/>
  <c r="DJ63" i="3"/>
  <c r="DA63" i="3"/>
  <c r="A63" i="2" s="1"/>
  <c r="DH63" i="3"/>
  <c r="DF63" i="3"/>
  <c r="F63" i="2" s="1"/>
  <c r="DD63" i="3"/>
  <c r="D63" i="2" s="1"/>
  <c r="DB162" i="3"/>
  <c r="B162" i="2" s="1"/>
  <c r="DH162" i="3"/>
  <c r="DE162" i="3"/>
  <c r="E162" i="2" s="1"/>
  <c r="DJ162" i="3"/>
  <c r="DF162" i="3"/>
  <c r="F162" i="2" s="1"/>
  <c r="DD162" i="3"/>
  <c r="D162" i="2" s="1"/>
  <c r="DC162" i="3"/>
  <c r="C162" i="2" s="1"/>
  <c r="DA162" i="3"/>
  <c r="A162" i="2" s="1"/>
  <c r="DD231" i="3"/>
  <c r="D231" i="2" s="1"/>
  <c r="DC231" i="3"/>
  <c r="C231" i="2" s="1"/>
  <c r="DJ231" i="3"/>
  <c r="DA231" i="3"/>
  <c r="A231" i="2" s="1"/>
  <c r="DF231" i="3"/>
  <c r="F231" i="2" s="1"/>
  <c r="DB231" i="3"/>
  <c r="B231" i="2" s="1"/>
  <c r="DH231" i="3"/>
  <c r="DE231" i="3"/>
  <c r="E231" i="2" s="1"/>
  <c r="DE209" i="3"/>
  <c r="E209" i="2" s="1"/>
  <c r="DD209" i="3"/>
  <c r="D209" i="2" s="1"/>
  <c r="DA209" i="3"/>
  <c r="A209" i="2" s="1"/>
  <c r="DJ209" i="3"/>
  <c r="DC209" i="3"/>
  <c r="C209" i="2" s="1"/>
  <c r="DH209" i="3"/>
  <c r="DF209" i="3"/>
  <c r="F209" i="2" s="1"/>
  <c r="DB209" i="3"/>
  <c r="B209" i="2" s="1"/>
  <c r="DB266" i="3"/>
  <c r="B266" i="2" s="1"/>
  <c r="DH266" i="3"/>
  <c r="DF266" i="3"/>
  <c r="F266" i="2" s="1"/>
  <c r="DE266" i="3"/>
  <c r="E266" i="2" s="1"/>
  <c r="DD266" i="3"/>
  <c r="D266" i="2" s="1"/>
  <c r="DC266" i="3"/>
  <c r="C266" i="2" s="1"/>
  <c r="DJ266" i="3"/>
  <c r="DA266" i="3"/>
  <c r="A266" i="2" s="1"/>
  <c r="DF203" i="3"/>
  <c r="F203" i="2" s="1"/>
  <c r="DE203" i="3"/>
  <c r="E203" i="2" s="1"/>
  <c r="DD203" i="3"/>
  <c r="D203" i="2" s="1"/>
  <c r="DB203" i="3"/>
  <c r="B203" i="2" s="1"/>
  <c r="DH203" i="3"/>
  <c r="DJ203" i="3"/>
  <c r="DC203" i="3"/>
  <c r="C203" i="2" s="1"/>
  <c r="DA203" i="3"/>
  <c r="A203" i="2" s="1"/>
  <c r="DC72" i="3"/>
  <c r="C72" i="2" s="1"/>
  <c r="DB72" i="3"/>
  <c r="B72" i="2" s="1"/>
  <c r="DJ72" i="3"/>
  <c r="DA72" i="3"/>
  <c r="A72" i="2" s="1"/>
  <c r="DH72" i="3"/>
  <c r="DE72" i="3"/>
  <c r="E72" i="2" s="1"/>
  <c r="DF72" i="3"/>
  <c r="F72" i="2" s="1"/>
  <c r="DD72" i="3"/>
  <c r="D72" i="2" s="1"/>
  <c r="DB197" i="3"/>
  <c r="B197" i="2" s="1"/>
  <c r="DJ197" i="3"/>
  <c r="DA197" i="3"/>
  <c r="A197" i="2" s="1"/>
  <c r="DH197" i="3"/>
  <c r="DF197" i="3"/>
  <c r="F197" i="2" s="1"/>
  <c r="DD197" i="3"/>
  <c r="D197" i="2" s="1"/>
  <c r="DC197" i="3"/>
  <c r="C197" i="2" s="1"/>
  <c r="DE197" i="3"/>
  <c r="E197" i="2" s="1"/>
  <c r="DB201" i="3"/>
  <c r="B201" i="2" s="1"/>
  <c r="DJ201" i="3"/>
  <c r="DA201" i="3"/>
  <c r="A201" i="2" s="1"/>
  <c r="DH201" i="3"/>
  <c r="DF201" i="3"/>
  <c r="F201" i="2" s="1"/>
  <c r="DD201" i="3"/>
  <c r="D201" i="2" s="1"/>
  <c r="DC201" i="3"/>
  <c r="C201" i="2" s="1"/>
  <c r="DE201" i="3"/>
  <c r="E201" i="2" s="1"/>
  <c r="DF230" i="3"/>
  <c r="F230" i="2" s="1"/>
  <c r="DE230" i="3"/>
  <c r="E230" i="2" s="1"/>
  <c r="DC230" i="3"/>
  <c r="C230" i="2" s="1"/>
  <c r="DH230" i="3"/>
  <c r="DA230" i="3"/>
  <c r="A230" i="2" s="1"/>
  <c r="DJ230" i="3"/>
  <c r="DD230" i="3"/>
  <c r="D230" i="2" s="1"/>
  <c r="DB230" i="3"/>
  <c r="B230" i="2" s="1"/>
  <c r="DH241" i="3"/>
  <c r="DE241" i="3"/>
  <c r="E241" i="2" s="1"/>
  <c r="DC241" i="3"/>
  <c r="C241" i="2" s="1"/>
  <c r="DB241" i="3"/>
  <c r="B241" i="2" s="1"/>
  <c r="DJ241" i="3"/>
  <c r="DA241" i="3"/>
  <c r="A241" i="2" s="1"/>
  <c r="DF241" i="3"/>
  <c r="F241" i="2" s="1"/>
  <c r="DD241" i="3"/>
  <c r="D241" i="2" s="1"/>
  <c r="DF210" i="3"/>
  <c r="F210" i="2" s="1"/>
  <c r="DC210" i="3"/>
  <c r="C210" i="2" s="1"/>
  <c r="DB210" i="3"/>
  <c r="B210" i="2" s="1"/>
  <c r="DE210" i="3"/>
  <c r="E210" i="2" s="1"/>
  <c r="DD210" i="3"/>
  <c r="D210" i="2" s="1"/>
  <c r="DA210" i="3"/>
  <c r="A210" i="2" s="1"/>
  <c r="DJ210" i="3"/>
  <c r="DH210" i="3"/>
  <c r="DD235" i="3"/>
  <c r="D235" i="2" s="1"/>
  <c r="DC235" i="3"/>
  <c r="C235" i="2" s="1"/>
  <c r="DJ235" i="3"/>
  <c r="DA235" i="3"/>
  <c r="A235" i="2" s="1"/>
  <c r="DF235" i="3"/>
  <c r="F235" i="2" s="1"/>
  <c r="DH235" i="3"/>
  <c r="DE235" i="3"/>
  <c r="E235" i="2" s="1"/>
  <c r="DB235" i="3"/>
  <c r="B235" i="2" s="1"/>
  <c r="DJ100" i="3"/>
  <c r="DA100" i="3"/>
  <c r="A100" i="2" s="1"/>
  <c r="DH100" i="3"/>
  <c r="DF100" i="3"/>
  <c r="F100" i="2" s="1"/>
  <c r="DE100" i="3"/>
  <c r="E100" i="2" s="1"/>
  <c r="DC100" i="3"/>
  <c r="C100" i="2" s="1"/>
  <c r="DD100" i="3"/>
  <c r="D100" i="2" s="1"/>
  <c r="DB100" i="3"/>
  <c r="B100" i="2" s="1"/>
  <c r="DF242" i="3"/>
  <c r="F242" i="2" s="1"/>
  <c r="DE242" i="3"/>
  <c r="E242" i="2" s="1"/>
  <c r="DC242" i="3"/>
  <c r="C242" i="2" s="1"/>
  <c r="DJ242" i="3"/>
  <c r="DA242" i="3"/>
  <c r="A242" i="2" s="1"/>
  <c r="DH242" i="3"/>
  <c r="DD242" i="3"/>
  <c r="D242" i="2" s="1"/>
  <c r="DB242" i="3"/>
  <c r="B242" i="2" s="1"/>
  <c r="DF85" i="3"/>
  <c r="F85" i="2" s="1"/>
  <c r="DE85" i="3"/>
  <c r="E85" i="2" s="1"/>
  <c r="DD85" i="3"/>
  <c r="D85" i="2" s="1"/>
  <c r="DJ85" i="3"/>
  <c r="DA85" i="3"/>
  <c r="A85" i="2" s="1"/>
  <c r="DH85" i="3"/>
  <c r="DC85" i="3"/>
  <c r="C85" i="2" s="1"/>
  <c r="DB85" i="3"/>
  <c r="B85" i="2" s="1"/>
  <c r="DE120" i="3"/>
  <c r="E120" i="2" s="1"/>
  <c r="DD120" i="3"/>
  <c r="D120" i="2" s="1"/>
  <c r="DC120" i="3"/>
  <c r="C120" i="2" s="1"/>
  <c r="DJ120" i="3"/>
  <c r="DA120" i="3"/>
  <c r="A120" i="2" s="1"/>
  <c r="DH120" i="3"/>
  <c r="DF120" i="3"/>
  <c r="F120" i="2" s="1"/>
  <c r="DB120" i="3"/>
  <c r="B120" i="2" s="1"/>
  <c r="DJ213" i="3"/>
  <c r="DA213" i="3"/>
  <c r="A213" i="2" s="1"/>
  <c r="DH213" i="3"/>
  <c r="DF213" i="3"/>
  <c r="F213" i="2" s="1"/>
  <c r="DE213" i="3"/>
  <c r="E213" i="2" s="1"/>
  <c r="DB213" i="3"/>
  <c r="B213" i="2" s="1"/>
  <c r="DD213" i="3"/>
  <c r="D213" i="2" s="1"/>
  <c r="DC213" i="3"/>
  <c r="C213" i="2" s="1"/>
  <c r="DB39" i="3"/>
  <c r="B39" i="2" s="1"/>
  <c r="DJ39" i="3"/>
  <c r="DA39" i="3"/>
  <c r="A39" i="2" s="1"/>
  <c r="DH39" i="3"/>
  <c r="DF39" i="3"/>
  <c r="F39" i="2" s="1"/>
  <c r="DE39" i="3"/>
  <c r="E39" i="2" s="1"/>
  <c r="DD39" i="3"/>
  <c r="D39" i="2" s="1"/>
  <c r="DC39" i="3"/>
  <c r="C39" i="2" s="1"/>
  <c r="DE177" i="3"/>
  <c r="E177" i="2" s="1"/>
  <c r="DH177" i="3"/>
  <c r="DC177" i="3"/>
  <c r="C177" i="2" s="1"/>
  <c r="DJ177" i="3"/>
  <c r="DF177" i="3"/>
  <c r="F177" i="2" s="1"/>
  <c r="DD177" i="3"/>
  <c r="D177" i="2" s="1"/>
  <c r="DA177" i="3"/>
  <c r="A177" i="2" s="1"/>
  <c r="DB177" i="3"/>
  <c r="B177" i="2" s="1"/>
  <c r="DF105" i="3"/>
  <c r="F105" i="2" s="1"/>
  <c r="DE105" i="3"/>
  <c r="E105" i="2" s="1"/>
  <c r="DD105" i="3"/>
  <c r="D105" i="2" s="1"/>
  <c r="DC105" i="3"/>
  <c r="C105" i="2" s="1"/>
  <c r="DJ105" i="3"/>
  <c r="DA105" i="3"/>
  <c r="A105" i="2" s="1"/>
  <c r="DH105" i="3"/>
  <c r="DB105" i="3"/>
  <c r="B105" i="2" s="1"/>
  <c r="DE55" i="3"/>
  <c r="E55" i="2" s="1"/>
  <c r="DC55" i="3"/>
  <c r="C55" i="2" s="1"/>
  <c r="DB55" i="3"/>
  <c r="B55" i="2" s="1"/>
  <c r="DJ55" i="3"/>
  <c r="DA55" i="3"/>
  <c r="A55" i="2" s="1"/>
  <c r="DH55" i="3"/>
  <c r="DD55" i="3"/>
  <c r="D55" i="2" s="1"/>
  <c r="DF55" i="3"/>
  <c r="F55" i="2" s="1"/>
  <c r="DD108" i="3"/>
  <c r="D108" i="2" s="1"/>
  <c r="DC108" i="3"/>
  <c r="C108" i="2" s="1"/>
  <c r="DB108" i="3"/>
  <c r="B108" i="2" s="1"/>
  <c r="DA108" i="3"/>
  <c r="A108" i="2" s="1"/>
  <c r="DJ108" i="3"/>
  <c r="DH108" i="3"/>
  <c r="DF108" i="3"/>
  <c r="F108" i="2" s="1"/>
  <c r="DE108" i="3"/>
  <c r="E108" i="2" s="1"/>
  <c r="DE90" i="3"/>
  <c r="E90" i="2" s="1"/>
  <c r="DD90" i="3"/>
  <c r="D90" i="2" s="1"/>
  <c r="DC90" i="3"/>
  <c r="C90" i="2" s="1"/>
  <c r="DB90" i="3"/>
  <c r="B90" i="2" s="1"/>
  <c r="DJ90" i="3"/>
  <c r="DH90" i="3"/>
  <c r="DF90" i="3"/>
  <c r="F90" i="2" s="1"/>
  <c r="DA90" i="3"/>
  <c r="A90" i="2" s="1"/>
  <c r="DE102" i="3"/>
  <c r="E102" i="2" s="1"/>
  <c r="DD102" i="3"/>
  <c r="D102" i="2" s="1"/>
  <c r="DC102" i="3"/>
  <c r="C102" i="2" s="1"/>
  <c r="DB102" i="3"/>
  <c r="B102" i="2" s="1"/>
  <c r="DJ102" i="3"/>
  <c r="DA102" i="3"/>
  <c r="A102" i="2" s="1"/>
  <c r="DH102" i="3"/>
  <c r="DF102" i="3"/>
  <c r="F102" i="2" s="1"/>
  <c r="DB205" i="3"/>
  <c r="B205" i="2" s="1"/>
  <c r="DJ205" i="3"/>
  <c r="DA205" i="3"/>
  <c r="A205" i="2" s="1"/>
  <c r="DH205" i="3"/>
  <c r="DF205" i="3"/>
  <c r="F205" i="2" s="1"/>
  <c r="DD205" i="3"/>
  <c r="D205" i="2" s="1"/>
  <c r="DE205" i="3"/>
  <c r="E205" i="2" s="1"/>
  <c r="DC205" i="3"/>
  <c r="C205" i="2" s="1"/>
  <c r="DE112" i="3"/>
  <c r="E112" i="2" s="1"/>
  <c r="DD112" i="3"/>
  <c r="D112" i="2" s="1"/>
  <c r="DC112" i="3"/>
  <c r="C112" i="2" s="1"/>
  <c r="DJ112" i="3"/>
  <c r="DA112" i="3"/>
  <c r="A112" i="2" s="1"/>
  <c r="DF112" i="3"/>
  <c r="F112" i="2" s="1"/>
  <c r="DB112" i="3"/>
  <c r="B112" i="2" s="1"/>
  <c r="DH112" i="3"/>
  <c r="DD239" i="3"/>
  <c r="D239" i="2" s="1"/>
  <c r="DC239" i="3"/>
  <c r="C239" i="2" s="1"/>
  <c r="DJ239" i="3"/>
  <c r="DA239" i="3"/>
  <c r="A239" i="2" s="1"/>
  <c r="DF239" i="3"/>
  <c r="F239" i="2" s="1"/>
  <c r="DH239" i="3"/>
  <c r="DE239" i="3"/>
  <c r="E239" i="2" s="1"/>
  <c r="DB239" i="3"/>
  <c r="B239" i="2" s="1"/>
  <c r="DE74" i="3"/>
  <c r="E74" i="2" s="1"/>
  <c r="DD74" i="3"/>
  <c r="D74" i="2" s="1"/>
  <c r="DC74" i="3"/>
  <c r="C74" i="2" s="1"/>
  <c r="DB74" i="3"/>
  <c r="B74" i="2" s="1"/>
  <c r="DJ74" i="3"/>
  <c r="DH74" i="3"/>
  <c r="DF74" i="3"/>
  <c r="F74" i="2" s="1"/>
  <c r="DA74" i="3"/>
  <c r="A74" i="2" s="1"/>
  <c r="DD11" i="3"/>
  <c r="D11" i="2" s="1"/>
  <c r="DE11" i="3"/>
  <c r="E11" i="2" s="1"/>
  <c r="DC11" i="3"/>
  <c r="C11" i="2" s="1"/>
  <c r="DB11" i="3"/>
  <c r="B11" i="2" s="1"/>
  <c r="DA11" i="3"/>
  <c r="A11" i="2" s="1"/>
  <c r="DJ11" i="3"/>
  <c r="DH11" i="3"/>
  <c r="DF11" i="3"/>
  <c r="F11" i="2" s="1"/>
  <c r="S172" i="1"/>
  <c r="R172" i="1" s="1"/>
  <c r="S321" i="1"/>
  <c r="R321" i="1" s="1"/>
  <c r="S179" i="1"/>
  <c r="R179" i="1" s="1"/>
  <c r="S362" i="1"/>
  <c r="R362" i="1" s="1"/>
  <c r="DE82" i="3"/>
  <c r="E82" i="2" s="1"/>
  <c r="DD82" i="3"/>
  <c r="D82" i="2" s="1"/>
  <c r="DC82" i="3"/>
  <c r="C82" i="2" s="1"/>
  <c r="DB82" i="3"/>
  <c r="B82" i="2" s="1"/>
  <c r="DH82" i="3"/>
  <c r="DF82" i="3"/>
  <c r="F82" i="2" s="1"/>
  <c r="DA82" i="3"/>
  <c r="A82" i="2" s="1"/>
  <c r="DJ82" i="3"/>
  <c r="DH25" i="3"/>
  <c r="DF25" i="3"/>
  <c r="F25" i="2" s="1"/>
  <c r="DE25" i="3"/>
  <c r="E25" i="2" s="1"/>
  <c r="DB25" i="3"/>
  <c r="B25" i="2" s="1"/>
  <c r="DD25" i="3"/>
  <c r="D25" i="2" s="1"/>
  <c r="DJ25" i="3"/>
  <c r="DC25" i="3"/>
  <c r="C25" i="2" s="1"/>
  <c r="DA25" i="3"/>
  <c r="A25" i="2" s="1"/>
  <c r="DE189" i="3"/>
  <c r="E189" i="2" s="1"/>
  <c r="DD189" i="3"/>
  <c r="D189" i="2" s="1"/>
  <c r="DC189" i="3"/>
  <c r="C189" i="2" s="1"/>
  <c r="DJ189" i="3"/>
  <c r="DA189" i="3"/>
  <c r="A189" i="2" s="1"/>
  <c r="DH189" i="3"/>
  <c r="DF189" i="3"/>
  <c r="F189" i="2" s="1"/>
  <c r="DB189" i="3"/>
  <c r="B189" i="2" s="1"/>
  <c r="DD273" i="3"/>
  <c r="D273" i="2" s="1"/>
  <c r="DC273" i="3"/>
  <c r="C273" i="2" s="1"/>
  <c r="DJ273" i="3"/>
  <c r="DA273" i="3"/>
  <c r="A273" i="2" s="1"/>
  <c r="DH273" i="3"/>
  <c r="DE273" i="3"/>
  <c r="E273" i="2" s="1"/>
  <c r="DB273" i="3"/>
  <c r="B273" i="2" s="1"/>
  <c r="DF273" i="3"/>
  <c r="F273" i="2" s="1"/>
  <c r="DB170" i="3"/>
  <c r="B170" i="2" s="1"/>
  <c r="DH170" i="3"/>
  <c r="DE170" i="3"/>
  <c r="E170" i="2" s="1"/>
  <c r="DJ170" i="3"/>
  <c r="DF170" i="3"/>
  <c r="F170" i="2" s="1"/>
  <c r="DD170" i="3"/>
  <c r="D170" i="2" s="1"/>
  <c r="DC170" i="3"/>
  <c r="C170" i="2" s="1"/>
  <c r="DA170" i="3"/>
  <c r="A170" i="2" s="1"/>
  <c r="DB228" i="3"/>
  <c r="B228" i="2" s="1"/>
  <c r="DJ228" i="3"/>
  <c r="DA228" i="3"/>
  <c r="A228" i="2" s="1"/>
  <c r="DD228" i="3"/>
  <c r="D228" i="2" s="1"/>
  <c r="DH228" i="3"/>
  <c r="DF228" i="3"/>
  <c r="F228" i="2" s="1"/>
  <c r="DC228" i="3"/>
  <c r="C228" i="2" s="1"/>
  <c r="DE228" i="3"/>
  <c r="E228" i="2" s="1"/>
  <c r="S351" i="1"/>
  <c r="R351" i="1" s="1"/>
  <c r="S174" i="1"/>
  <c r="R174" i="1" s="1"/>
  <c r="S298" i="1"/>
  <c r="R298" i="1" s="1"/>
  <c r="DF70" i="3"/>
  <c r="F70" i="2" s="1"/>
  <c r="DE70" i="3"/>
  <c r="E70" i="2" s="1"/>
  <c r="DD70" i="3"/>
  <c r="D70" i="2" s="1"/>
  <c r="DC70" i="3"/>
  <c r="C70" i="2" s="1"/>
  <c r="DJ70" i="3"/>
  <c r="DA70" i="3"/>
  <c r="A70" i="2" s="1"/>
  <c r="DH70" i="3"/>
  <c r="DB70" i="3"/>
  <c r="B70" i="2" s="1"/>
  <c r="DB193" i="3"/>
  <c r="B193" i="2" s="1"/>
  <c r="DJ193" i="3"/>
  <c r="DA193" i="3"/>
  <c r="A193" i="2" s="1"/>
  <c r="DH193" i="3"/>
  <c r="DF193" i="3"/>
  <c r="F193" i="2" s="1"/>
  <c r="DD193" i="3"/>
  <c r="D193" i="2" s="1"/>
  <c r="DE193" i="3"/>
  <c r="E193" i="2" s="1"/>
  <c r="DC193" i="3"/>
  <c r="C193" i="2" s="1"/>
  <c r="DH202" i="3"/>
  <c r="DF202" i="3"/>
  <c r="F202" i="2" s="1"/>
  <c r="DD202" i="3"/>
  <c r="D202" i="2" s="1"/>
  <c r="DB202" i="3"/>
  <c r="B202" i="2" s="1"/>
  <c r="DA202" i="3"/>
  <c r="A202" i="2" s="1"/>
  <c r="DJ202" i="3"/>
  <c r="DE202" i="3"/>
  <c r="E202" i="2" s="1"/>
  <c r="DC202" i="3"/>
  <c r="C202" i="2" s="1"/>
  <c r="DE132" i="3"/>
  <c r="E132" i="2" s="1"/>
  <c r="DD132" i="3"/>
  <c r="D132" i="2" s="1"/>
  <c r="DC132" i="3"/>
  <c r="C132" i="2" s="1"/>
  <c r="DB132" i="3"/>
  <c r="B132" i="2" s="1"/>
  <c r="DJ132" i="3"/>
  <c r="DA132" i="3"/>
  <c r="A132" i="2" s="1"/>
  <c r="DH132" i="3"/>
  <c r="DF132" i="3"/>
  <c r="F132" i="2" s="1"/>
  <c r="DE62" i="3"/>
  <c r="E62" i="2" s="1"/>
  <c r="DD62" i="3"/>
  <c r="D62" i="2" s="1"/>
  <c r="DC62" i="3"/>
  <c r="C62" i="2" s="1"/>
  <c r="DJ62" i="3"/>
  <c r="DA62" i="3"/>
  <c r="A62" i="2" s="1"/>
  <c r="DH62" i="3"/>
  <c r="DF62" i="3"/>
  <c r="F62" i="2" s="1"/>
  <c r="DB62" i="3"/>
  <c r="B62" i="2" s="1"/>
  <c r="DB47" i="3"/>
  <c r="B47" i="2" s="1"/>
  <c r="DJ47" i="3"/>
  <c r="DA47" i="3"/>
  <c r="A47" i="2" s="1"/>
  <c r="DC47" i="3"/>
  <c r="C47" i="2" s="1"/>
  <c r="DH47" i="3"/>
  <c r="DE47" i="3"/>
  <c r="E47" i="2" s="1"/>
  <c r="DF47" i="3"/>
  <c r="F47" i="2" s="1"/>
  <c r="DD47" i="3"/>
  <c r="D47" i="2" s="1"/>
  <c r="S327" i="1"/>
  <c r="R327" i="1" s="1"/>
  <c r="S255" i="1"/>
  <c r="R255" i="1" s="1"/>
  <c r="S311" i="1"/>
  <c r="R311" i="1" s="1"/>
  <c r="DD196" i="3"/>
  <c r="D196" i="2" s="1"/>
  <c r="DC196" i="3"/>
  <c r="C196" i="2" s="1"/>
  <c r="DB196" i="3"/>
  <c r="B196" i="2" s="1"/>
  <c r="DH196" i="3"/>
  <c r="DF196" i="3"/>
  <c r="F196" i="2" s="1"/>
  <c r="DE196" i="3"/>
  <c r="E196" i="2" s="1"/>
  <c r="DJ196" i="3"/>
  <c r="DA196" i="3"/>
  <c r="A196" i="2" s="1"/>
  <c r="DJ259" i="3"/>
  <c r="DA259" i="3"/>
  <c r="A259" i="2" s="1"/>
  <c r="DH259" i="3"/>
  <c r="DE259" i="3"/>
  <c r="E259" i="2" s="1"/>
  <c r="DF259" i="3"/>
  <c r="F259" i="2" s="1"/>
  <c r="DC259" i="3"/>
  <c r="C259" i="2" s="1"/>
  <c r="DD259" i="3"/>
  <c r="D259" i="2" s="1"/>
  <c r="DB259" i="3"/>
  <c r="B259" i="2" s="1"/>
  <c r="DD27" i="3"/>
  <c r="D27" i="2" s="1"/>
  <c r="DC27" i="3"/>
  <c r="C27" i="2" s="1"/>
  <c r="DB27" i="3"/>
  <c r="B27" i="2" s="1"/>
  <c r="DJ27" i="3"/>
  <c r="DA27" i="3"/>
  <c r="A27" i="2" s="1"/>
  <c r="DF27" i="3"/>
  <c r="F27" i="2" s="1"/>
  <c r="DH27" i="3"/>
  <c r="DE27" i="3"/>
  <c r="E27" i="2" s="1"/>
  <c r="DF191" i="3"/>
  <c r="F191" i="2" s="1"/>
  <c r="DD191" i="3"/>
  <c r="D191" i="2" s="1"/>
  <c r="DB191" i="3"/>
  <c r="B191" i="2" s="1"/>
  <c r="DH191" i="3"/>
  <c r="DJ191" i="3"/>
  <c r="DE191" i="3"/>
  <c r="E191" i="2" s="1"/>
  <c r="DC191" i="3"/>
  <c r="C191" i="2" s="1"/>
  <c r="DA191" i="3"/>
  <c r="A191" i="2" s="1"/>
  <c r="DB12" i="3"/>
  <c r="B12" i="2" s="1"/>
  <c r="DE12" i="3"/>
  <c r="E12" i="2" s="1"/>
  <c r="DH12" i="3"/>
  <c r="DC12" i="3"/>
  <c r="C12" i="2" s="1"/>
  <c r="DF12" i="3"/>
  <c r="F12" i="2" s="1"/>
  <c r="DD12" i="3"/>
  <c r="D12" i="2" s="1"/>
  <c r="DA12" i="3"/>
  <c r="A12" i="2" s="1"/>
  <c r="DJ12" i="3"/>
  <c r="DF101" i="3"/>
  <c r="F101" i="2" s="1"/>
  <c r="DE101" i="3"/>
  <c r="E101" i="2" s="1"/>
  <c r="DD101" i="3"/>
  <c r="D101" i="2" s="1"/>
  <c r="DC101" i="3"/>
  <c r="C101" i="2" s="1"/>
  <c r="DJ101" i="3"/>
  <c r="DA101" i="3"/>
  <c r="A101" i="2" s="1"/>
  <c r="DH101" i="3"/>
  <c r="DB101" i="3"/>
  <c r="B101" i="2" s="1"/>
  <c r="DE66" i="3"/>
  <c r="E66" i="2" s="1"/>
  <c r="DD66" i="3"/>
  <c r="D66" i="2" s="1"/>
  <c r="DC66" i="3"/>
  <c r="C66" i="2" s="1"/>
  <c r="DJ66" i="3"/>
  <c r="DA66" i="3"/>
  <c r="A66" i="2" s="1"/>
  <c r="DH66" i="3"/>
  <c r="DF66" i="3"/>
  <c r="F66" i="2" s="1"/>
  <c r="DB66" i="3"/>
  <c r="B66" i="2" s="1"/>
  <c r="DV248" i="3"/>
  <c r="DU248" i="3"/>
  <c r="DW248" i="3" s="1"/>
  <c r="DG248" i="3" s="1"/>
  <c r="G248" i="2" s="1"/>
  <c r="DV97" i="3"/>
  <c r="DU97" i="3"/>
  <c r="DW97" i="3" s="1"/>
  <c r="DG97" i="3" s="1"/>
  <c r="G97" i="2" s="1"/>
  <c r="DE98" i="3"/>
  <c r="E98" i="2" s="1"/>
  <c r="DD98" i="3"/>
  <c r="D98" i="2" s="1"/>
  <c r="DC98" i="3"/>
  <c r="C98" i="2" s="1"/>
  <c r="DB98" i="3"/>
  <c r="B98" i="2" s="1"/>
  <c r="DH98" i="3"/>
  <c r="DF98" i="3"/>
  <c r="F98" i="2" s="1"/>
  <c r="DA98" i="3"/>
  <c r="A98" i="2" s="1"/>
  <c r="DJ98" i="3"/>
  <c r="BJ23" i="1"/>
  <c r="BI23" i="1"/>
  <c r="BH23" i="1"/>
  <c r="BG23" i="1"/>
  <c r="L150" i="1"/>
  <c r="BF23" i="1"/>
  <c r="BA23" i="1" s="1"/>
  <c r="N23" i="1"/>
  <c r="DD152" i="3"/>
  <c r="D152" i="2" s="1"/>
  <c r="DB152" i="3"/>
  <c r="B152" i="2" s="1"/>
  <c r="DH152" i="3"/>
  <c r="DF152" i="3"/>
  <c r="F152" i="2" s="1"/>
  <c r="DJ152" i="3"/>
  <c r="DE152" i="3"/>
  <c r="E152" i="2" s="1"/>
  <c r="DA152" i="3"/>
  <c r="A152" i="2" s="1"/>
  <c r="DC152" i="3"/>
  <c r="C152" i="2" s="1"/>
  <c r="DJ274" i="3"/>
  <c r="DA274" i="3"/>
  <c r="A274" i="2" s="1"/>
  <c r="DH274" i="3"/>
  <c r="DF274" i="3"/>
  <c r="F274" i="2" s="1"/>
  <c r="DE274" i="3"/>
  <c r="E274" i="2" s="1"/>
  <c r="DD274" i="3"/>
  <c r="D274" i="2" s="1"/>
  <c r="DC274" i="3"/>
  <c r="C274" i="2" s="1"/>
  <c r="DB274" i="3"/>
  <c r="B274" i="2" s="1"/>
  <c r="DC99" i="3"/>
  <c r="C99" i="2" s="1"/>
  <c r="DB99" i="3"/>
  <c r="B99" i="2" s="1"/>
  <c r="DJ99" i="3"/>
  <c r="DA99" i="3"/>
  <c r="A99" i="2" s="1"/>
  <c r="DH99" i="3"/>
  <c r="DE99" i="3"/>
  <c r="E99" i="2" s="1"/>
  <c r="DF99" i="3"/>
  <c r="F99" i="2" s="1"/>
  <c r="DD99" i="3"/>
  <c r="D99" i="2" s="1"/>
  <c r="DE18" i="3"/>
  <c r="E18" i="2" s="1"/>
  <c r="DC18" i="3"/>
  <c r="C18" i="2" s="1"/>
  <c r="DH18" i="3"/>
  <c r="DF18" i="3"/>
  <c r="F18" i="2" s="1"/>
  <c r="DJ18" i="3"/>
  <c r="DD18" i="3"/>
  <c r="D18" i="2" s="1"/>
  <c r="DB18" i="3"/>
  <c r="B18" i="2" s="1"/>
  <c r="DA18" i="3"/>
  <c r="A18" i="2" s="1"/>
  <c r="DB7" i="3"/>
  <c r="B7" i="2" s="1"/>
  <c r="DF7" i="3"/>
  <c r="F7" i="2" s="1"/>
  <c r="DA7" i="3"/>
  <c r="A7" i="2" s="1"/>
  <c r="DJ7" i="3"/>
  <c r="DH7" i="3"/>
  <c r="DE7" i="3"/>
  <c r="E7" i="2" s="1"/>
  <c r="DD7" i="3"/>
  <c r="D7" i="2" s="1"/>
  <c r="DC7" i="3"/>
  <c r="C7" i="2" s="1"/>
  <c r="DF77" i="3"/>
  <c r="F77" i="2" s="1"/>
  <c r="DE77" i="3"/>
  <c r="E77" i="2" s="1"/>
  <c r="DD77" i="3"/>
  <c r="D77" i="2" s="1"/>
  <c r="DJ77" i="3"/>
  <c r="DA77" i="3"/>
  <c r="A77" i="2" s="1"/>
  <c r="DH77" i="3"/>
  <c r="DB77" i="3"/>
  <c r="B77" i="2" s="1"/>
  <c r="DC77" i="3"/>
  <c r="C77" i="2" s="1"/>
  <c r="DE223" i="3"/>
  <c r="E223" i="2" s="1"/>
  <c r="DD223" i="3"/>
  <c r="D223" i="2" s="1"/>
  <c r="DC223" i="3"/>
  <c r="C223" i="2" s="1"/>
  <c r="DH223" i="3"/>
  <c r="DF223" i="3"/>
  <c r="F223" i="2" s="1"/>
  <c r="DB223" i="3"/>
  <c r="B223" i="2" s="1"/>
  <c r="DA223" i="3"/>
  <c r="A223" i="2" s="1"/>
  <c r="DJ223" i="3"/>
  <c r="DD15" i="3"/>
  <c r="D15" i="2" s="1"/>
  <c r="DC15" i="3"/>
  <c r="C15" i="2" s="1"/>
  <c r="DJ15" i="3"/>
  <c r="DH15" i="3"/>
  <c r="DF15" i="3"/>
  <c r="F15" i="2" s="1"/>
  <c r="DE15" i="3"/>
  <c r="E15" i="2" s="1"/>
  <c r="DB15" i="3"/>
  <c r="B15" i="2" s="1"/>
  <c r="DA15" i="3"/>
  <c r="A15" i="2" s="1"/>
  <c r="DF115" i="3"/>
  <c r="F115" i="2" s="1"/>
  <c r="DE115" i="3"/>
  <c r="E115" i="2" s="1"/>
  <c r="DC115" i="3"/>
  <c r="C115" i="2" s="1"/>
  <c r="DJ115" i="3"/>
  <c r="DA115" i="3"/>
  <c r="A115" i="2" s="1"/>
  <c r="DB115" i="3"/>
  <c r="B115" i="2" s="1"/>
  <c r="DH115" i="3"/>
  <c r="DD115" i="3"/>
  <c r="D115" i="2" s="1"/>
  <c r="DF93" i="3"/>
  <c r="F93" i="2" s="1"/>
  <c r="DE93" i="3"/>
  <c r="E93" i="2" s="1"/>
  <c r="DD93" i="3"/>
  <c r="D93" i="2" s="1"/>
  <c r="DJ93" i="3"/>
  <c r="DA93" i="3"/>
  <c r="A93" i="2" s="1"/>
  <c r="DH93" i="3"/>
  <c r="DC93" i="3"/>
  <c r="C93" i="2" s="1"/>
  <c r="DB93" i="3"/>
  <c r="B93" i="2" s="1"/>
  <c r="DF188" i="3"/>
  <c r="F188" i="2" s="1"/>
  <c r="DE188" i="3"/>
  <c r="E188" i="2" s="1"/>
  <c r="DC188" i="3"/>
  <c r="C188" i="2" s="1"/>
  <c r="DB188" i="3"/>
  <c r="B188" i="2" s="1"/>
  <c r="DJ188" i="3"/>
  <c r="DH188" i="3"/>
  <c r="DD188" i="3"/>
  <c r="D188" i="2" s="1"/>
  <c r="DA188" i="3"/>
  <c r="A188" i="2" s="1"/>
  <c r="DF26" i="3"/>
  <c r="F26" i="2" s="1"/>
  <c r="DE26" i="3"/>
  <c r="E26" i="2" s="1"/>
  <c r="DD26" i="3"/>
  <c r="D26" i="2" s="1"/>
  <c r="DC26" i="3"/>
  <c r="C26" i="2" s="1"/>
  <c r="DH26" i="3"/>
  <c r="DA26" i="3"/>
  <c r="A26" i="2" s="1"/>
  <c r="DJ26" i="3"/>
  <c r="DB26" i="3"/>
  <c r="B26" i="2" s="1"/>
  <c r="DF234" i="3"/>
  <c r="F234" i="2" s="1"/>
  <c r="DE234" i="3"/>
  <c r="E234" i="2" s="1"/>
  <c r="DC234" i="3"/>
  <c r="C234" i="2" s="1"/>
  <c r="DH234" i="3"/>
  <c r="DD234" i="3"/>
  <c r="D234" i="2" s="1"/>
  <c r="DB234" i="3"/>
  <c r="B234" i="2" s="1"/>
  <c r="DA234" i="3"/>
  <c r="A234" i="2" s="1"/>
  <c r="DJ234" i="3"/>
  <c r="DC83" i="3"/>
  <c r="C83" i="2" s="1"/>
  <c r="DB83" i="3"/>
  <c r="B83" i="2" s="1"/>
  <c r="DJ83" i="3"/>
  <c r="DA83" i="3"/>
  <c r="A83" i="2" s="1"/>
  <c r="DH83" i="3"/>
  <c r="DE83" i="3"/>
  <c r="E83" i="2" s="1"/>
  <c r="DF83" i="3"/>
  <c r="F83" i="2" s="1"/>
  <c r="DD83" i="3"/>
  <c r="D83" i="2" s="1"/>
  <c r="DJ142" i="3"/>
  <c r="DA142" i="3"/>
  <c r="A142" i="2" s="1"/>
  <c r="DH142" i="3"/>
  <c r="DF142" i="3"/>
  <c r="F142" i="2" s="1"/>
  <c r="DE142" i="3"/>
  <c r="E142" i="2" s="1"/>
  <c r="DC142" i="3"/>
  <c r="C142" i="2" s="1"/>
  <c r="DD142" i="3"/>
  <c r="D142" i="2" s="1"/>
  <c r="DB142" i="3"/>
  <c r="B142" i="2" s="1"/>
  <c r="DH29" i="3"/>
  <c r="DF29" i="3"/>
  <c r="F29" i="2" s="1"/>
  <c r="DE29" i="3"/>
  <c r="E29" i="2" s="1"/>
  <c r="DB29" i="3"/>
  <c r="B29" i="2" s="1"/>
  <c r="DC29" i="3"/>
  <c r="C29" i="2" s="1"/>
  <c r="DA29" i="3"/>
  <c r="A29" i="2" s="1"/>
  <c r="DJ29" i="3"/>
  <c r="DD29" i="3"/>
  <c r="D29" i="2" s="1"/>
  <c r="DJ88" i="3"/>
  <c r="DA88" i="3"/>
  <c r="A88" i="2" s="1"/>
  <c r="DH88" i="3"/>
  <c r="DF88" i="3"/>
  <c r="F88" i="2" s="1"/>
  <c r="DC88" i="3"/>
  <c r="C88" i="2" s="1"/>
  <c r="DB88" i="3"/>
  <c r="B88" i="2" s="1"/>
  <c r="DE88" i="3"/>
  <c r="E88" i="2" s="1"/>
  <c r="DD88" i="3"/>
  <c r="D88" i="2" s="1"/>
  <c r="DF160" i="3"/>
  <c r="F160" i="2" s="1"/>
  <c r="DD160" i="3"/>
  <c r="D160" i="2" s="1"/>
  <c r="DJ160" i="3"/>
  <c r="DA160" i="3"/>
  <c r="A160" i="2" s="1"/>
  <c r="DE160" i="3"/>
  <c r="E160" i="2" s="1"/>
  <c r="DB160" i="3"/>
  <c r="B160" i="2" s="1"/>
  <c r="DH160" i="3"/>
  <c r="DC160" i="3"/>
  <c r="C160" i="2" s="1"/>
  <c r="S267" i="1"/>
  <c r="R267" i="1" s="1"/>
  <c r="S338" i="1"/>
  <c r="R338" i="1" s="1"/>
  <c r="S251" i="1"/>
  <c r="R251" i="1" s="1"/>
  <c r="S279" i="1"/>
  <c r="R279" i="1" s="1"/>
  <c r="DF119" i="3"/>
  <c r="F119" i="2" s="1"/>
  <c r="DE119" i="3"/>
  <c r="E119" i="2" s="1"/>
  <c r="DC119" i="3"/>
  <c r="C119" i="2" s="1"/>
  <c r="DJ119" i="3"/>
  <c r="DA119" i="3"/>
  <c r="A119" i="2" s="1"/>
  <c r="DH119" i="3"/>
  <c r="DD119" i="3"/>
  <c r="D119" i="2" s="1"/>
  <c r="DB119" i="3"/>
  <c r="B119" i="2" s="1"/>
  <c r="DB157" i="3"/>
  <c r="B157" i="2" s="1"/>
  <c r="DH157" i="3"/>
  <c r="DF157" i="3"/>
  <c r="F157" i="2" s="1"/>
  <c r="DD157" i="3"/>
  <c r="D157" i="2" s="1"/>
  <c r="DE157" i="3"/>
  <c r="E157" i="2" s="1"/>
  <c r="DC157" i="3"/>
  <c r="C157" i="2" s="1"/>
  <c r="DA157" i="3"/>
  <c r="A157" i="2" s="1"/>
  <c r="DJ157" i="3"/>
  <c r="DB262" i="3"/>
  <c r="B262" i="2" s="1"/>
  <c r="DH262" i="3"/>
  <c r="DF262" i="3"/>
  <c r="F262" i="2" s="1"/>
  <c r="DA262" i="3"/>
  <c r="A262" i="2" s="1"/>
  <c r="DJ262" i="3"/>
  <c r="DC262" i="3"/>
  <c r="C262" i="2" s="1"/>
  <c r="DE262" i="3"/>
  <c r="E262" i="2" s="1"/>
  <c r="DD262" i="3"/>
  <c r="D262" i="2" s="1"/>
  <c r="DC68" i="3"/>
  <c r="C68" i="2" s="1"/>
  <c r="DJ68" i="3"/>
  <c r="DA68" i="3"/>
  <c r="A68" i="2" s="1"/>
  <c r="DH68" i="3"/>
  <c r="DE68" i="3"/>
  <c r="E68" i="2" s="1"/>
  <c r="DF68" i="3"/>
  <c r="F68" i="2" s="1"/>
  <c r="DD68" i="3"/>
  <c r="D68" i="2" s="1"/>
  <c r="DB68" i="3"/>
  <c r="B68" i="2" s="1"/>
  <c r="DH150" i="3"/>
  <c r="DF150" i="3"/>
  <c r="F150" i="2" s="1"/>
  <c r="DD150" i="3"/>
  <c r="D150" i="2" s="1"/>
  <c r="DB150" i="3"/>
  <c r="B150" i="2" s="1"/>
  <c r="DJ150" i="3"/>
  <c r="DC150" i="3"/>
  <c r="C150" i="2" s="1"/>
  <c r="DE150" i="3"/>
  <c r="E150" i="2" s="1"/>
  <c r="DA150" i="3"/>
  <c r="A150" i="2" s="1"/>
  <c r="S162" i="1"/>
  <c r="R162" i="1" s="1"/>
  <c r="S236" i="1"/>
  <c r="R236" i="1" s="1"/>
  <c r="S187" i="1"/>
  <c r="R187" i="1" s="1"/>
  <c r="DH163" i="3"/>
  <c r="DF163" i="3"/>
  <c r="F163" i="2" s="1"/>
  <c r="DC163" i="3"/>
  <c r="C163" i="2" s="1"/>
  <c r="DB163" i="3"/>
  <c r="B163" i="2" s="1"/>
  <c r="DJ163" i="3"/>
  <c r="DE163" i="3"/>
  <c r="E163" i="2" s="1"/>
  <c r="DD163" i="3"/>
  <c r="D163" i="2" s="1"/>
  <c r="DA163" i="3"/>
  <c r="A163" i="2" s="1"/>
  <c r="DB153" i="3"/>
  <c r="B153" i="2" s="1"/>
  <c r="DH153" i="3"/>
  <c r="DF153" i="3"/>
  <c r="F153" i="2" s="1"/>
  <c r="DD153" i="3"/>
  <c r="D153" i="2" s="1"/>
  <c r="DJ153" i="3"/>
  <c r="DE153" i="3"/>
  <c r="E153" i="2" s="1"/>
  <c r="DA153" i="3"/>
  <c r="A153" i="2" s="1"/>
  <c r="DC153" i="3"/>
  <c r="C153" i="2" s="1"/>
  <c r="DF147" i="3"/>
  <c r="F147" i="2" s="1"/>
  <c r="DD147" i="3"/>
  <c r="D147" i="2" s="1"/>
  <c r="DB147" i="3"/>
  <c r="B147" i="2" s="1"/>
  <c r="DH147" i="3"/>
  <c r="DA147" i="3"/>
  <c r="A147" i="2" s="1"/>
  <c r="DJ147" i="3"/>
  <c r="DE147" i="3"/>
  <c r="E147" i="2" s="1"/>
  <c r="DC147" i="3"/>
  <c r="C147" i="2" s="1"/>
  <c r="DJ69" i="3"/>
  <c r="DA69" i="3"/>
  <c r="A69" i="2" s="1"/>
  <c r="DH69" i="3"/>
  <c r="DF69" i="3"/>
  <c r="F69" i="2" s="1"/>
  <c r="DE69" i="3"/>
  <c r="E69" i="2" s="1"/>
  <c r="DC69" i="3"/>
  <c r="C69" i="2" s="1"/>
  <c r="DB69" i="3"/>
  <c r="B69" i="2" s="1"/>
  <c r="DD69" i="3"/>
  <c r="D69" i="2" s="1"/>
  <c r="DH13" i="3"/>
  <c r="DC13" i="3"/>
  <c r="C13" i="2" s="1"/>
  <c r="DD13" i="3"/>
  <c r="D13" i="2" s="1"/>
  <c r="DJ13" i="3"/>
  <c r="DE13" i="3"/>
  <c r="E13" i="2" s="1"/>
  <c r="DB13" i="3"/>
  <c r="B13" i="2" s="1"/>
  <c r="DA13" i="3"/>
  <c r="A13" i="2" s="1"/>
  <c r="DF13" i="3"/>
  <c r="F13" i="2" s="1"/>
  <c r="DF155" i="3"/>
  <c r="F155" i="2" s="1"/>
  <c r="DD155" i="3"/>
  <c r="D155" i="2" s="1"/>
  <c r="DB155" i="3"/>
  <c r="B155" i="2" s="1"/>
  <c r="DH155" i="3"/>
  <c r="DJ155" i="3"/>
  <c r="DC155" i="3"/>
  <c r="C155" i="2" s="1"/>
  <c r="DE155" i="3"/>
  <c r="E155" i="2" s="1"/>
  <c r="DA155" i="3"/>
  <c r="A155" i="2" s="1"/>
  <c r="DJ61" i="3"/>
  <c r="DA61" i="3"/>
  <c r="A61" i="2" s="1"/>
  <c r="DF61" i="3"/>
  <c r="F61" i="2" s="1"/>
  <c r="DE61" i="3"/>
  <c r="E61" i="2" s="1"/>
  <c r="DC61" i="3"/>
  <c r="C61" i="2" s="1"/>
  <c r="DD61" i="3"/>
  <c r="D61" i="2" s="1"/>
  <c r="DH61" i="3"/>
  <c r="DB61" i="3"/>
  <c r="B61" i="2" s="1"/>
  <c r="DJ134" i="3"/>
  <c r="DA134" i="3"/>
  <c r="A134" i="2" s="1"/>
  <c r="DH134" i="3"/>
  <c r="DF134" i="3"/>
  <c r="F134" i="2" s="1"/>
  <c r="DE134" i="3"/>
  <c r="E134" i="2" s="1"/>
  <c r="DC134" i="3"/>
  <c r="C134" i="2" s="1"/>
  <c r="DD134" i="3"/>
  <c r="D134" i="2" s="1"/>
  <c r="DB134" i="3"/>
  <c r="B134" i="2" s="1"/>
  <c r="DC8" i="3"/>
  <c r="C8" i="2" s="1"/>
  <c r="DF8" i="3"/>
  <c r="F8" i="2" s="1"/>
  <c r="DA8" i="3"/>
  <c r="A8" i="2" s="1"/>
  <c r="DH8" i="3"/>
  <c r="DE8" i="3"/>
  <c r="E8" i="2" s="1"/>
  <c r="DD8" i="3"/>
  <c r="D8" i="2" s="1"/>
  <c r="DB8" i="3"/>
  <c r="B8" i="2" s="1"/>
  <c r="DJ8" i="3"/>
  <c r="DD3" i="3"/>
  <c r="D3" i="2" s="1"/>
  <c r="DH3" i="3"/>
  <c r="DF3" i="3"/>
  <c r="F3" i="2" s="1"/>
  <c r="DE3" i="3"/>
  <c r="E3" i="2" s="1"/>
  <c r="DC3" i="3"/>
  <c r="C3" i="2" s="1"/>
  <c r="DB3" i="3"/>
  <c r="B3" i="2" s="1"/>
  <c r="DA3" i="3"/>
  <c r="A3" i="2" s="1"/>
  <c r="DJ3" i="3"/>
  <c r="DJ104" i="3"/>
  <c r="DA104" i="3"/>
  <c r="A104" i="2" s="1"/>
  <c r="DH104" i="3"/>
  <c r="DF104" i="3"/>
  <c r="F104" i="2" s="1"/>
  <c r="DE104" i="3"/>
  <c r="E104" i="2" s="1"/>
  <c r="DC104" i="3"/>
  <c r="C104" i="2" s="1"/>
  <c r="DD104" i="3"/>
  <c r="D104" i="2" s="1"/>
  <c r="DB104" i="3"/>
  <c r="B104" i="2" s="1"/>
  <c r="DB232" i="3"/>
  <c r="B232" i="2" s="1"/>
  <c r="DJ232" i="3"/>
  <c r="DA232" i="3"/>
  <c r="A232" i="2" s="1"/>
  <c r="DD232" i="3"/>
  <c r="D232" i="2" s="1"/>
  <c r="DC232" i="3"/>
  <c r="C232" i="2" s="1"/>
  <c r="DH232" i="3"/>
  <c r="DF232" i="3"/>
  <c r="F232" i="2" s="1"/>
  <c r="DE232" i="3"/>
  <c r="E232" i="2" s="1"/>
  <c r="DF45" i="3"/>
  <c r="F45" i="2" s="1"/>
  <c r="DE45" i="3"/>
  <c r="E45" i="2" s="1"/>
  <c r="DC45" i="3"/>
  <c r="C45" i="2" s="1"/>
  <c r="DD45" i="3"/>
  <c r="D45" i="2" s="1"/>
  <c r="DB45" i="3"/>
  <c r="B45" i="2" s="1"/>
  <c r="DA45" i="3"/>
  <c r="A45" i="2" s="1"/>
  <c r="DJ45" i="3"/>
  <c r="DH45" i="3"/>
  <c r="DF246" i="3"/>
  <c r="F246" i="2" s="1"/>
  <c r="DD246" i="3"/>
  <c r="D246" i="2" s="1"/>
  <c r="DC246" i="3"/>
  <c r="C246" i="2" s="1"/>
  <c r="DB246" i="3"/>
  <c r="B246" i="2" s="1"/>
  <c r="DE246" i="3"/>
  <c r="E246" i="2" s="1"/>
  <c r="DJ246" i="3"/>
  <c r="DH246" i="3"/>
  <c r="DA246" i="3"/>
  <c r="A246" i="2" s="1"/>
  <c r="DF272" i="3"/>
  <c r="F272" i="2" s="1"/>
  <c r="DJ272" i="3"/>
  <c r="DA272" i="3"/>
  <c r="A272" i="2" s="1"/>
  <c r="DC272" i="3"/>
  <c r="C272" i="2" s="1"/>
  <c r="DH272" i="3"/>
  <c r="DE272" i="3"/>
  <c r="E272" i="2" s="1"/>
  <c r="DD272" i="3"/>
  <c r="D272" i="2" s="1"/>
  <c r="DB272" i="3"/>
  <c r="B272" i="2" s="1"/>
  <c r="DJ16" i="3"/>
  <c r="DA16" i="3"/>
  <c r="A16" i="2" s="1"/>
  <c r="DD16" i="3"/>
  <c r="D16" i="2" s="1"/>
  <c r="DH16" i="3"/>
  <c r="DB16" i="3"/>
  <c r="B16" i="2" s="1"/>
  <c r="DE16" i="3"/>
  <c r="E16" i="2" s="1"/>
  <c r="DC16" i="3"/>
  <c r="C16" i="2" s="1"/>
  <c r="DF16" i="3"/>
  <c r="F16" i="2" s="1"/>
  <c r="DF172" i="3"/>
  <c r="F172" i="2" s="1"/>
  <c r="DD172" i="3"/>
  <c r="D172" i="2" s="1"/>
  <c r="DJ172" i="3"/>
  <c r="DA172" i="3"/>
  <c r="A172" i="2" s="1"/>
  <c r="DE172" i="3"/>
  <c r="E172" i="2" s="1"/>
  <c r="DC172" i="3"/>
  <c r="C172" i="2" s="1"/>
  <c r="DB172" i="3"/>
  <c r="B172" i="2" s="1"/>
  <c r="DH172" i="3"/>
  <c r="DJ84" i="3"/>
  <c r="DA84" i="3"/>
  <c r="A84" i="2" s="1"/>
  <c r="DH84" i="3"/>
  <c r="DF84" i="3"/>
  <c r="F84" i="2" s="1"/>
  <c r="DC84" i="3"/>
  <c r="C84" i="2" s="1"/>
  <c r="DE84" i="3"/>
  <c r="E84" i="2" s="1"/>
  <c r="DD84" i="3"/>
  <c r="D84" i="2" s="1"/>
  <c r="DB84" i="3"/>
  <c r="B84" i="2" s="1"/>
  <c r="DE58" i="3"/>
  <c r="E58" i="2" s="1"/>
  <c r="DD58" i="3"/>
  <c r="D58" i="2" s="1"/>
  <c r="DC58" i="3"/>
  <c r="C58" i="2" s="1"/>
  <c r="DJ58" i="3"/>
  <c r="DA58" i="3"/>
  <c r="A58" i="2" s="1"/>
  <c r="DF58" i="3"/>
  <c r="F58" i="2" s="1"/>
  <c r="DH58" i="3"/>
  <c r="DB58" i="3"/>
  <c r="B58" i="2" s="1"/>
  <c r="DB24" i="3"/>
  <c r="B24" i="2" s="1"/>
  <c r="DJ24" i="3"/>
  <c r="DA24" i="3"/>
  <c r="A24" i="2" s="1"/>
  <c r="DH24" i="3"/>
  <c r="DD24" i="3"/>
  <c r="D24" i="2" s="1"/>
  <c r="DF24" i="3"/>
  <c r="F24" i="2" s="1"/>
  <c r="DE24" i="3"/>
  <c r="E24" i="2" s="1"/>
  <c r="DC24" i="3"/>
  <c r="C24" i="2" s="1"/>
  <c r="DF131" i="3"/>
  <c r="F131" i="2" s="1"/>
  <c r="DE131" i="3"/>
  <c r="E131" i="2" s="1"/>
  <c r="DC131" i="3"/>
  <c r="C131" i="2" s="1"/>
  <c r="DJ131" i="3"/>
  <c r="DA131" i="3"/>
  <c r="A131" i="2" s="1"/>
  <c r="DH131" i="3"/>
  <c r="DD131" i="3"/>
  <c r="D131" i="2" s="1"/>
  <c r="DB131" i="3"/>
  <c r="B131" i="2" s="1"/>
  <c r="DE51" i="3"/>
  <c r="E51" i="2" s="1"/>
  <c r="DC51" i="3"/>
  <c r="C51" i="2" s="1"/>
  <c r="DB51" i="3"/>
  <c r="B51" i="2" s="1"/>
  <c r="DJ51" i="3"/>
  <c r="DA51" i="3"/>
  <c r="A51" i="2" s="1"/>
  <c r="DH51" i="3"/>
  <c r="DD51" i="3"/>
  <c r="D51" i="2" s="1"/>
  <c r="DF51" i="3"/>
  <c r="F51" i="2" s="1"/>
  <c r="DJ179" i="3"/>
  <c r="DA179" i="3"/>
  <c r="A179" i="2" s="1"/>
  <c r="DE179" i="3"/>
  <c r="E179" i="2" s="1"/>
  <c r="DD179" i="3"/>
  <c r="D179" i="2" s="1"/>
  <c r="DB179" i="3"/>
  <c r="B179" i="2" s="1"/>
  <c r="DF179" i="3"/>
  <c r="F179" i="2" s="1"/>
  <c r="DC179" i="3"/>
  <c r="C179" i="2" s="1"/>
  <c r="DH179" i="3"/>
  <c r="DE78" i="3"/>
  <c r="E78" i="2" s="1"/>
  <c r="DD78" i="3"/>
  <c r="D78" i="2" s="1"/>
  <c r="DC78" i="3"/>
  <c r="C78" i="2" s="1"/>
  <c r="DB78" i="3"/>
  <c r="B78" i="2" s="1"/>
  <c r="DJ78" i="3"/>
  <c r="DH78" i="3"/>
  <c r="DF78" i="3"/>
  <c r="F78" i="2" s="1"/>
  <c r="DA78" i="3"/>
  <c r="A78" i="2" s="1"/>
  <c r="DJ255" i="3"/>
  <c r="DA255" i="3"/>
  <c r="A255" i="2" s="1"/>
  <c r="DH255" i="3"/>
  <c r="DE255" i="3"/>
  <c r="E255" i="2" s="1"/>
  <c r="DF255" i="3"/>
  <c r="F255" i="2" s="1"/>
  <c r="DD255" i="3"/>
  <c r="D255" i="2" s="1"/>
  <c r="DC255" i="3"/>
  <c r="C255" i="2" s="1"/>
  <c r="DB255" i="3"/>
  <c r="B255" i="2" s="1"/>
  <c r="DD46" i="3"/>
  <c r="D46" i="2" s="1"/>
  <c r="DC46" i="3"/>
  <c r="C46" i="2" s="1"/>
  <c r="DJ46" i="3"/>
  <c r="DA46" i="3"/>
  <c r="A46" i="2" s="1"/>
  <c r="DH46" i="3"/>
  <c r="DF46" i="3"/>
  <c r="F46" i="2" s="1"/>
  <c r="DE46" i="3"/>
  <c r="E46" i="2" s="1"/>
  <c r="DB46" i="3"/>
  <c r="B46" i="2" s="1"/>
  <c r="DE211" i="3"/>
  <c r="E211" i="2" s="1"/>
  <c r="DD211" i="3"/>
  <c r="D211" i="2" s="1"/>
  <c r="DF211" i="3"/>
  <c r="F211" i="2" s="1"/>
  <c r="DJ211" i="3"/>
  <c r="DH211" i="3"/>
  <c r="DB211" i="3"/>
  <c r="B211" i="2" s="1"/>
  <c r="DC211" i="3"/>
  <c r="C211" i="2" s="1"/>
  <c r="DA211" i="3"/>
  <c r="A211" i="2" s="1"/>
  <c r="DF10" i="3"/>
  <c r="F10" i="2" s="1"/>
  <c r="DJ10" i="3"/>
  <c r="DA10" i="3"/>
  <c r="A10" i="2" s="1"/>
  <c r="DE10" i="3"/>
  <c r="E10" i="2" s="1"/>
  <c r="DH10" i="3"/>
  <c r="DD10" i="3"/>
  <c r="D10" i="2" s="1"/>
  <c r="DC10" i="3"/>
  <c r="C10" i="2" s="1"/>
  <c r="DB10" i="3"/>
  <c r="B10" i="2" s="1"/>
  <c r="DC87" i="3"/>
  <c r="C87" i="2" s="1"/>
  <c r="DB87" i="3"/>
  <c r="B87" i="2" s="1"/>
  <c r="DJ87" i="3"/>
  <c r="DA87" i="3"/>
  <c r="A87" i="2" s="1"/>
  <c r="DH87" i="3"/>
  <c r="DE87" i="3"/>
  <c r="E87" i="2" s="1"/>
  <c r="DF87" i="3"/>
  <c r="F87" i="2" s="1"/>
  <c r="DD87" i="3"/>
  <c r="D87" i="2" s="1"/>
  <c r="S248" i="1"/>
  <c r="R248" i="1" s="1"/>
  <c r="S319" i="1"/>
  <c r="R319" i="1" s="1"/>
  <c r="S375" i="1"/>
  <c r="R375" i="1" s="1"/>
  <c r="S246" i="1"/>
  <c r="R246" i="1" s="1"/>
  <c r="S212" i="1"/>
  <c r="R212" i="1" s="1"/>
  <c r="DD35" i="3"/>
  <c r="D35" i="2" s="1"/>
  <c r="DC35" i="3"/>
  <c r="C35" i="2" s="1"/>
  <c r="DB35" i="3"/>
  <c r="B35" i="2" s="1"/>
  <c r="DJ35" i="3"/>
  <c r="DA35" i="3"/>
  <c r="A35" i="2" s="1"/>
  <c r="DH35" i="3"/>
  <c r="DF35" i="3"/>
  <c r="F35" i="2" s="1"/>
  <c r="DE35" i="3"/>
  <c r="E35" i="2" s="1"/>
  <c r="DE50" i="3"/>
  <c r="E50" i="2" s="1"/>
  <c r="DD50" i="3"/>
  <c r="D50" i="2" s="1"/>
  <c r="DC50" i="3"/>
  <c r="C50" i="2" s="1"/>
  <c r="DJ50" i="3"/>
  <c r="DA50" i="3"/>
  <c r="A50" i="2" s="1"/>
  <c r="DF50" i="3"/>
  <c r="F50" i="2" s="1"/>
  <c r="DB50" i="3"/>
  <c r="B50" i="2" s="1"/>
  <c r="DH50" i="3"/>
  <c r="DB176" i="3"/>
  <c r="B176" i="2" s="1"/>
  <c r="DE176" i="3"/>
  <c r="E176" i="2" s="1"/>
  <c r="DC176" i="3"/>
  <c r="C176" i="2" s="1"/>
  <c r="DJ176" i="3"/>
  <c r="DH176" i="3"/>
  <c r="DF176" i="3"/>
  <c r="F176" i="2" s="1"/>
  <c r="DD176" i="3"/>
  <c r="D176" i="2" s="1"/>
  <c r="DA176" i="3"/>
  <c r="A176" i="2" s="1"/>
  <c r="DF5" i="3"/>
  <c r="F5" i="2" s="1"/>
  <c r="DB5" i="3"/>
  <c r="B5" i="2" s="1"/>
  <c r="DC5" i="3"/>
  <c r="C5" i="2" s="1"/>
  <c r="DA5" i="3"/>
  <c r="A5" i="2" s="1"/>
  <c r="DJ5" i="3"/>
  <c r="DH5" i="3"/>
  <c r="DE5" i="3"/>
  <c r="E5" i="2" s="1"/>
  <c r="DD5" i="3"/>
  <c r="D5" i="2" s="1"/>
  <c r="DD243" i="3"/>
  <c r="D243" i="2" s="1"/>
  <c r="DH243" i="3"/>
  <c r="DJ243" i="3"/>
  <c r="DF243" i="3"/>
  <c r="F243" i="2" s="1"/>
  <c r="DC243" i="3"/>
  <c r="C243" i="2" s="1"/>
  <c r="DB243" i="3"/>
  <c r="B243" i="2" s="1"/>
  <c r="DA243" i="3"/>
  <c r="A243" i="2" s="1"/>
  <c r="DE243" i="3"/>
  <c r="E243" i="2" s="1"/>
  <c r="S364" i="1"/>
  <c r="R364" i="1" s="1"/>
  <c r="S225" i="1"/>
  <c r="R225" i="1" s="1"/>
  <c r="S217" i="1"/>
  <c r="R217" i="1" s="1"/>
  <c r="DD31" i="3"/>
  <c r="D31" i="2" s="1"/>
  <c r="DC31" i="3"/>
  <c r="C31" i="2" s="1"/>
  <c r="DB31" i="3"/>
  <c r="B31" i="2" s="1"/>
  <c r="DJ31" i="3"/>
  <c r="DA31" i="3"/>
  <c r="A31" i="2" s="1"/>
  <c r="DF31" i="3"/>
  <c r="F31" i="2" s="1"/>
  <c r="DE31" i="3"/>
  <c r="E31" i="2" s="1"/>
  <c r="DH31" i="3"/>
  <c r="M6" i="3"/>
  <c r="BK6" i="3" s="1"/>
  <c r="BG6" i="3"/>
  <c r="DJ114" i="3"/>
  <c r="DA114" i="3"/>
  <c r="A114" i="2" s="1"/>
  <c r="DH114" i="3"/>
  <c r="DE114" i="3"/>
  <c r="E114" i="2" s="1"/>
  <c r="DC114" i="3"/>
  <c r="C114" i="2" s="1"/>
  <c r="DD114" i="3"/>
  <c r="D114" i="2" s="1"/>
  <c r="DB114" i="3"/>
  <c r="B114" i="2" s="1"/>
  <c r="DF114" i="3"/>
  <c r="F114" i="2" s="1"/>
  <c r="DB240" i="3"/>
  <c r="B240" i="2" s="1"/>
  <c r="DJ240" i="3"/>
  <c r="DA240" i="3"/>
  <c r="A240" i="2" s="1"/>
  <c r="DE240" i="3"/>
  <c r="E240" i="2" s="1"/>
  <c r="DD240" i="3"/>
  <c r="D240" i="2" s="1"/>
  <c r="DH240" i="3"/>
  <c r="DF240" i="3"/>
  <c r="F240" i="2" s="1"/>
  <c r="DC240" i="3"/>
  <c r="C240" i="2" s="1"/>
  <c r="DE67" i="3"/>
  <c r="E67" i="2" s="1"/>
  <c r="DC67" i="3"/>
  <c r="C67" i="2" s="1"/>
  <c r="DB67" i="3"/>
  <c r="B67" i="2" s="1"/>
  <c r="DJ67" i="3"/>
  <c r="DA67" i="3"/>
  <c r="A67" i="2" s="1"/>
  <c r="DH67" i="3"/>
  <c r="DF67" i="3"/>
  <c r="F67" i="2" s="1"/>
  <c r="DD67" i="3"/>
  <c r="D67" i="2" s="1"/>
  <c r="DJ76" i="3"/>
  <c r="DA76" i="3"/>
  <c r="A76" i="2" s="1"/>
  <c r="DH76" i="3"/>
  <c r="DF76" i="3"/>
  <c r="F76" i="2" s="1"/>
  <c r="DC76" i="3"/>
  <c r="C76" i="2" s="1"/>
  <c r="DE76" i="3"/>
  <c r="E76" i="2" s="1"/>
  <c r="DB76" i="3"/>
  <c r="B76" i="2" s="1"/>
  <c r="DD76" i="3"/>
  <c r="D76" i="2" s="1"/>
  <c r="DD169" i="3"/>
  <c r="D169" i="2" s="1"/>
  <c r="DB169" i="3"/>
  <c r="B169" i="2" s="1"/>
  <c r="DH169" i="3"/>
  <c r="DF169" i="3"/>
  <c r="F169" i="2" s="1"/>
  <c r="DE169" i="3"/>
  <c r="E169" i="2" s="1"/>
  <c r="DC169" i="3"/>
  <c r="C169" i="2" s="1"/>
  <c r="DA169" i="3"/>
  <c r="A169" i="2" s="1"/>
  <c r="DJ169" i="3"/>
  <c r="DH154" i="3"/>
  <c r="DF154" i="3"/>
  <c r="F154" i="2" s="1"/>
  <c r="DD154" i="3"/>
  <c r="D154" i="2" s="1"/>
  <c r="DB154" i="3"/>
  <c r="B154" i="2" s="1"/>
  <c r="DJ154" i="3"/>
  <c r="DC154" i="3"/>
  <c r="C154" i="2" s="1"/>
  <c r="DE154" i="3"/>
  <c r="E154" i="2" s="1"/>
  <c r="DA154" i="3"/>
  <c r="A154" i="2" s="1"/>
  <c r="DH21" i="3"/>
  <c r="DE21" i="3"/>
  <c r="E21" i="2" s="1"/>
  <c r="DB21" i="3"/>
  <c r="B21" i="2" s="1"/>
  <c r="DF21" i="3"/>
  <c r="F21" i="2" s="1"/>
  <c r="DC21" i="3"/>
  <c r="C21" i="2" s="1"/>
  <c r="DJ21" i="3"/>
  <c r="DD21" i="3"/>
  <c r="D21" i="2" s="1"/>
  <c r="DA21" i="3"/>
  <c r="A21" i="2" s="1"/>
  <c r="BE23" i="1"/>
  <c r="BD23" i="1"/>
  <c r="K23" i="1"/>
  <c r="DH37" i="3"/>
  <c r="DF37" i="3"/>
  <c r="F37" i="2" s="1"/>
  <c r="DE37" i="3"/>
  <c r="E37" i="2" s="1"/>
  <c r="DD37" i="3"/>
  <c r="D37" i="2" s="1"/>
  <c r="DB37" i="3"/>
  <c r="B37" i="2" s="1"/>
  <c r="DJ37" i="3"/>
  <c r="DA37" i="3"/>
  <c r="A37" i="2" s="1"/>
  <c r="DC37" i="3"/>
  <c r="C37" i="2" s="1"/>
  <c r="DE136" i="3"/>
  <c r="E136" i="2" s="1"/>
  <c r="DD136" i="3"/>
  <c r="D136" i="2" s="1"/>
  <c r="DC136" i="3"/>
  <c r="C136" i="2" s="1"/>
  <c r="DB136" i="3"/>
  <c r="B136" i="2" s="1"/>
  <c r="DJ136" i="3"/>
  <c r="DA136" i="3"/>
  <c r="A136" i="2" s="1"/>
  <c r="DH136" i="3"/>
  <c r="DF136" i="3"/>
  <c r="F136" i="2" s="1"/>
  <c r="DC133" i="3"/>
  <c r="C133" i="2" s="1"/>
  <c r="DB133" i="3"/>
  <c r="B133" i="2" s="1"/>
  <c r="DJ133" i="3"/>
  <c r="DA133" i="3"/>
  <c r="A133" i="2" s="1"/>
  <c r="DH133" i="3"/>
  <c r="DE133" i="3"/>
  <c r="E133" i="2" s="1"/>
  <c r="DF133" i="3"/>
  <c r="F133" i="2" s="1"/>
  <c r="DD133" i="3"/>
  <c r="D133" i="2" s="1"/>
  <c r="DE181" i="3"/>
  <c r="E181" i="2" s="1"/>
  <c r="DD181" i="3"/>
  <c r="D181" i="2" s="1"/>
  <c r="DC181" i="3"/>
  <c r="C181" i="2" s="1"/>
  <c r="DJ181" i="3"/>
  <c r="DA181" i="3"/>
  <c r="A181" i="2" s="1"/>
  <c r="DH181" i="3"/>
  <c r="DF181" i="3"/>
  <c r="F181" i="2" s="1"/>
  <c r="DB181" i="3"/>
  <c r="B181" i="2" s="1"/>
  <c r="DE215" i="3"/>
  <c r="E215" i="2" s="1"/>
  <c r="DD215" i="3"/>
  <c r="D215" i="2" s="1"/>
  <c r="DF215" i="3"/>
  <c r="F215" i="2" s="1"/>
  <c r="DC215" i="3"/>
  <c r="C215" i="2" s="1"/>
  <c r="DJ215" i="3"/>
  <c r="DH215" i="3"/>
  <c r="DA215" i="3"/>
  <c r="A215" i="2" s="1"/>
  <c r="DB215" i="3"/>
  <c r="B215" i="2" s="1"/>
  <c r="DE257" i="3"/>
  <c r="E257" i="2" s="1"/>
  <c r="DD257" i="3"/>
  <c r="D257" i="2" s="1"/>
  <c r="DJ257" i="3"/>
  <c r="DA257" i="3"/>
  <c r="A257" i="2" s="1"/>
  <c r="DH257" i="3"/>
  <c r="DF257" i="3"/>
  <c r="F257" i="2" s="1"/>
  <c r="DB257" i="3"/>
  <c r="B257" i="2" s="1"/>
  <c r="DC257" i="3"/>
  <c r="C257" i="2" s="1"/>
  <c r="DE106" i="3"/>
  <c r="E106" i="2" s="1"/>
  <c r="DD106" i="3"/>
  <c r="D106" i="2" s="1"/>
  <c r="DC106" i="3"/>
  <c r="C106" i="2" s="1"/>
  <c r="DB106" i="3"/>
  <c r="B106" i="2" s="1"/>
  <c r="DJ106" i="3"/>
  <c r="DA106" i="3"/>
  <c r="A106" i="2" s="1"/>
  <c r="DH106" i="3"/>
  <c r="DF106" i="3"/>
  <c r="F106" i="2" s="1"/>
  <c r="DB36" i="3"/>
  <c r="B36" i="2" s="1"/>
  <c r="DJ36" i="3"/>
  <c r="DA36" i="3"/>
  <c r="A36" i="2" s="1"/>
  <c r="DH36" i="3"/>
  <c r="DF36" i="3"/>
  <c r="F36" i="2" s="1"/>
  <c r="DD36" i="3"/>
  <c r="D36" i="2" s="1"/>
  <c r="DC36" i="3"/>
  <c r="C36" i="2" s="1"/>
  <c r="DE36" i="3"/>
  <c r="E36" i="2" s="1"/>
  <c r="DB244" i="3"/>
  <c r="B244" i="2" s="1"/>
  <c r="DF244" i="3"/>
  <c r="F244" i="2" s="1"/>
  <c r="DA244" i="3"/>
  <c r="A244" i="2" s="1"/>
  <c r="DH244" i="3"/>
  <c r="DE244" i="3"/>
  <c r="E244" i="2" s="1"/>
  <c r="DD244" i="3"/>
  <c r="D244" i="2" s="1"/>
  <c r="DJ244" i="3"/>
  <c r="DC244" i="3"/>
  <c r="C244" i="2" s="1"/>
  <c r="DF73" i="3"/>
  <c r="F73" i="2" s="1"/>
  <c r="DE73" i="3"/>
  <c r="E73" i="2" s="1"/>
  <c r="DD73" i="3"/>
  <c r="D73" i="2" s="1"/>
  <c r="DJ73" i="3"/>
  <c r="DA73" i="3"/>
  <c r="A73" i="2" s="1"/>
  <c r="DC73" i="3"/>
  <c r="C73" i="2" s="1"/>
  <c r="DB73" i="3"/>
  <c r="B73" i="2" s="1"/>
  <c r="DH73" i="3"/>
  <c r="DJ221" i="3"/>
  <c r="DA221" i="3"/>
  <c r="A221" i="2" s="1"/>
  <c r="DH221" i="3"/>
  <c r="DD221" i="3"/>
  <c r="D221" i="2" s="1"/>
  <c r="DC221" i="3"/>
  <c r="C221" i="2" s="1"/>
  <c r="DF221" i="3"/>
  <c r="F221" i="2" s="1"/>
  <c r="DE221" i="3"/>
  <c r="E221" i="2" s="1"/>
  <c r="DB221" i="3"/>
  <c r="B221" i="2" s="1"/>
  <c r="DE253" i="3"/>
  <c r="E253" i="2" s="1"/>
  <c r="DD253" i="3"/>
  <c r="D253" i="2" s="1"/>
  <c r="DH253" i="3"/>
  <c r="DF253" i="3"/>
  <c r="F253" i="2" s="1"/>
  <c r="DB253" i="3"/>
  <c r="B253" i="2" s="1"/>
  <c r="DJ253" i="3"/>
  <c r="DA253" i="3"/>
  <c r="A253" i="2" s="1"/>
  <c r="DC253" i="3"/>
  <c r="C253" i="2" s="1"/>
  <c r="DF30" i="3"/>
  <c r="F30" i="2" s="1"/>
  <c r="DE30" i="3"/>
  <c r="E30" i="2" s="1"/>
  <c r="DD30" i="3"/>
  <c r="D30" i="2" s="1"/>
  <c r="DC30" i="3"/>
  <c r="C30" i="2" s="1"/>
  <c r="DH30" i="3"/>
  <c r="DJ30" i="3"/>
  <c r="DB30" i="3"/>
  <c r="B30" i="2" s="1"/>
  <c r="DA30" i="3"/>
  <c r="A30" i="2" s="1"/>
  <c r="DB236" i="3"/>
  <c r="B236" i="2" s="1"/>
  <c r="DJ236" i="3"/>
  <c r="DA236" i="3"/>
  <c r="A236" i="2" s="1"/>
  <c r="DD236" i="3"/>
  <c r="D236" i="2" s="1"/>
  <c r="DH236" i="3"/>
  <c r="DF236" i="3"/>
  <c r="F236" i="2" s="1"/>
  <c r="DE236" i="3"/>
  <c r="E236" i="2" s="1"/>
  <c r="DC236" i="3"/>
  <c r="C236" i="2" s="1"/>
  <c r="DC220" i="3"/>
  <c r="C220" i="2" s="1"/>
  <c r="DB220" i="3"/>
  <c r="B220" i="2" s="1"/>
  <c r="DH220" i="3"/>
  <c r="DE220" i="3"/>
  <c r="E220" i="2" s="1"/>
  <c r="DD220" i="3"/>
  <c r="D220" i="2" s="1"/>
  <c r="DA220" i="3"/>
  <c r="A220" i="2" s="1"/>
  <c r="DJ220" i="3"/>
  <c r="DF220" i="3"/>
  <c r="F220" i="2" s="1"/>
  <c r="DB144" i="3"/>
  <c r="B144" i="2" s="1"/>
  <c r="DF144" i="3"/>
  <c r="F144" i="2" s="1"/>
  <c r="DA144" i="3"/>
  <c r="A144" i="2" s="1"/>
  <c r="DJ144" i="3"/>
  <c r="DH144" i="3"/>
  <c r="DD144" i="3"/>
  <c r="D144" i="2" s="1"/>
  <c r="DE144" i="3"/>
  <c r="E144" i="2" s="1"/>
  <c r="DC144" i="3"/>
  <c r="C144" i="2" s="1"/>
  <c r="DE59" i="3"/>
  <c r="E59" i="2" s="1"/>
  <c r="DC59" i="3"/>
  <c r="C59" i="2" s="1"/>
  <c r="DB59" i="3"/>
  <c r="B59" i="2" s="1"/>
  <c r="DJ59" i="3"/>
  <c r="DA59" i="3"/>
  <c r="A59" i="2" s="1"/>
  <c r="DH59" i="3"/>
  <c r="DD59" i="3"/>
  <c r="D59" i="2" s="1"/>
  <c r="DF59" i="3"/>
  <c r="F59" i="2" s="1"/>
  <c r="DH40" i="3"/>
  <c r="DE40" i="3"/>
  <c r="E40" i="2" s="1"/>
  <c r="DA40" i="3"/>
  <c r="A40" i="2" s="1"/>
  <c r="DJ40" i="3"/>
  <c r="DF40" i="3"/>
  <c r="F40" i="2" s="1"/>
  <c r="DC40" i="3"/>
  <c r="C40" i="2" s="1"/>
  <c r="DD40" i="3"/>
  <c r="D40" i="2" s="1"/>
  <c r="DB40" i="3"/>
  <c r="B40" i="2" s="1"/>
  <c r="S235" i="1"/>
  <c r="R235" i="1" s="1"/>
  <c r="S188" i="1"/>
  <c r="R188" i="1" s="1"/>
  <c r="S219" i="1"/>
  <c r="R219" i="1" s="1"/>
  <c r="S371" i="1"/>
  <c r="R371" i="1" s="1"/>
  <c r="DJ80" i="3"/>
  <c r="DA80" i="3"/>
  <c r="A80" i="2" s="1"/>
  <c r="DH80" i="3"/>
  <c r="DF80" i="3"/>
  <c r="F80" i="2" s="1"/>
  <c r="DC80" i="3"/>
  <c r="C80" i="2" s="1"/>
  <c r="DE80" i="3"/>
  <c r="E80" i="2" s="1"/>
  <c r="DD80" i="3"/>
  <c r="D80" i="2" s="1"/>
  <c r="DB80" i="3"/>
  <c r="B80" i="2" s="1"/>
  <c r="DD173" i="3"/>
  <c r="D173" i="2" s="1"/>
  <c r="DB173" i="3"/>
  <c r="B173" i="2" s="1"/>
  <c r="DH173" i="3"/>
  <c r="DF173" i="3"/>
  <c r="F173" i="2" s="1"/>
  <c r="DE173" i="3"/>
  <c r="E173" i="2" s="1"/>
  <c r="DC173" i="3"/>
  <c r="C173" i="2" s="1"/>
  <c r="DA173" i="3"/>
  <c r="A173" i="2" s="1"/>
  <c r="DJ173" i="3"/>
  <c r="DC103" i="3"/>
  <c r="C103" i="2" s="1"/>
  <c r="DB103" i="3"/>
  <c r="B103" i="2" s="1"/>
  <c r="DJ103" i="3"/>
  <c r="DA103" i="3"/>
  <c r="A103" i="2" s="1"/>
  <c r="DH103" i="3"/>
  <c r="DE103" i="3"/>
  <c r="E103" i="2" s="1"/>
  <c r="DF103" i="3"/>
  <c r="F103" i="2" s="1"/>
  <c r="DD103" i="3"/>
  <c r="D103" i="2" s="1"/>
  <c r="DF264" i="3"/>
  <c r="F264" i="2" s="1"/>
  <c r="DD264" i="3"/>
  <c r="D264" i="2" s="1"/>
  <c r="DC264" i="3"/>
  <c r="C264" i="2" s="1"/>
  <c r="DB264" i="3"/>
  <c r="B264" i="2" s="1"/>
  <c r="DH264" i="3"/>
  <c r="DE264" i="3"/>
  <c r="E264" i="2" s="1"/>
  <c r="DA264" i="3"/>
  <c r="A264" i="2" s="1"/>
  <c r="DJ264" i="3"/>
  <c r="DC141" i="3"/>
  <c r="C141" i="2" s="1"/>
  <c r="DB141" i="3"/>
  <c r="B141" i="2" s="1"/>
  <c r="DJ141" i="3"/>
  <c r="DA141" i="3"/>
  <c r="A141" i="2" s="1"/>
  <c r="DH141" i="3"/>
  <c r="DE141" i="3"/>
  <c r="E141" i="2" s="1"/>
  <c r="DF141" i="3"/>
  <c r="F141" i="2" s="1"/>
  <c r="DD141" i="3"/>
  <c r="D141" i="2" s="1"/>
  <c r="S271" i="1"/>
  <c r="R271" i="1" s="1"/>
  <c r="DF214" i="3"/>
  <c r="F214" i="2" s="1"/>
  <c r="DB214" i="3"/>
  <c r="B214" i="2" s="1"/>
  <c r="DA214" i="3"/>
  <c r="A214" i="2" s="1"/>
  <c r="DE214" i="3"/>
  <c r="E214" i="2" s="1"/>
  <c r="DH214" i="3"/>
  <c r="DD214" i="3"/>
  <c r="D214" i="2" s="1"/>
  <c r="DC214" i="3"/>
  <c r="C214" i="2" s="1"/>
  <c r="DJ214" i="3"/>
  <c r="DJ57" i="3"/>
  <c r="DA57" i="3"/>
  <c r="A57" i="2" s="1"/>
  <c r="DF57" i="3"/>
  <c r="F57" i="2" s="1"/>
  <c r="DE57" i="3"/>
  <c r="E57" i="2" s="1"/>
  <c r="DC57" i="3"/>
  <c r="C57" i="2" s="1"/>
  <c r="DD57" i="3"/>
  <c r="D57" i="2" s="1"/>
  <c r="DB57" i="3"/>
  <c r="B57" i="2" s="1"/>
  <c r="DH57" i="3"/>
  <c r="DD161" i="3"/>
  <c r="D161" i="2" s="1"/>
  <c r="DB161" i="3"/>
  <c r="B161" i="2" s="1"/>
  <c r="DH161" i="3"/>
  <c r="DE161" i="3"/>
  <c r="E161" i="2" s="1"/>
  <c r="DC161" i="3"/>
  <c r="C161" i="2" s="1"/>
  <c r="DA161" i="3"/>
  <c r="A161" i="2" s="1"/>
  <c r="DJ161" i="3"/>
  <c r="DF161" i="3"/>
  <c r="F161" i="2" s="1"/>
  <c r="DB28" i="3"/>
  <c r="B28" i="2" s="1"/>
  <c r="DJ28" i="3"/>
  <c r="DA28" i="3"/>
  <c r="A28" i="2" s="1"/>
  <c r="DH28" i="3"/>
  <c r="DD28" i="3"/>
  <c r="D28" i="2" s="1"/>
  <c r="DE28" i="3"/>
  <c r="E28" i="2" s="1"/>
  <c r="DC28" i="3"/>
  <c r="C28" i="2" s="1"/>
  <c r="DF28" i="3"/>
  <c r="F28" i="2" s="1"/>
  <c r="DH233" i="3"/>
  <c r="DE233" i="3"/>
  <c r="E233" i="2" s="1"/>
  <c r="DB233" i="3"/>
  <c r="B233" i="2" s="1"/>
  <c r="DC233" i="3"/>
  <c r="C233" i="2" s="1"/>
  <c r="DA233" i="3"/>
  <c r="A233" i="2" s="1"/>
  <c r="DJ233" i="3"/>
  <c r="DF233" i="3"/>
  <c r="F233" i="2" s="1"/>
  <c r="DD233" i="3"/>
  <c r="D233" i="2" s="1"/>
  <c r="DC52" i="3"/>
  <c r="C52" i="2" s="1"/>
  <c r="DJ52" i="3"/>
  <c r="DA52" i="3"/>
  <c r="A52" i="2" s="1"/>
  <c r="DH52" i="3"/>
  <c r="DE52" i="3"/>
  <c r="E52" i="2" s="1"/>
  <c r="DF52" i="3"/>
  <c r="F52" i="2" s="1"/>
  <c r="DB52" i="3"/>
  <c r="B52" i="2" s="1"/>
  <c r="DD52" i="3"/>
  <c r="D52" i="2" s="1"/>
  <c r="BB23" i="1" l="1"/>
  <c r="DV211" i="3"/>
  <c r="DU211" i="3"/>
  <c r="DW211" i="3" s="1"/>
  <c r="DG211" i="3" s="1"/>
  <c r="G211" i="2" s="1"/>
  <c r="DV47" i="3"/>
  <c r="DU47" i="3"/>
  <c r="DW47" i="3" s="1"/>
  <c r="DG47" i="3" s="1"/>
  <c r="G47" i="2" s="1"/>
  <c r="DV105" i="3"/>
  <c r="DU105" i="3"/>
  <c r="DW105" i="3" s="1"/>
  <c r="DG105" i="3" s="1"/>
  <c r="G105" i="2" s="1"/>
  <c r="DV33" i="3"/>
  <c r="DU33" i="3"/>
  <c r="DW33" i="3" s="1"/>
  <c r="DG33" i="3" s="1"/>
  <c r="G33" i="2" s="1"/>
  <c r="DV38" i="3"/>
  <c r="DU38" i="3"/>
  <c r="DW38" i="3" s="1"/>
  <c r="DG38" i="3" s="1"/>
  <c r="G38" i="2" s="1"/>
  <c r="DU264" i="3"/>
  <c r="DW264" i="3" s="1"/>
  <c r="DG264" i="3" s="1"/>
  <c r="G264" i="2" s="1"/>
  <c r="DV264" i="3"/>
  <c r="DU173" i="3"/>
  <c r="DW173" i="3" s="1"/>
  <c r="DG173" i="3" s="1"/>
  <c r="G173" i="2" s="1"/>
  <c r="DV173" i="3"/>
  <c r="DU80" i="3"/>
  <c r="DW80" i="3" s="1"/>
  <c r="DG80" i="3" s="1"/>
  <c r="G80" i="2" s="1"/>
  <c r="DV80" i="3"/>
  <c r="DV220" i="3"/>
  <c r="DU220" i="3"/>
  <c r="DW220" i="3" s="1"/>
  <c r="DG220" i="3" s="1"/>
  <c r="G220" i="2" s="1"/>
  <c r="DV106" i="3"/>
  <c r="DU106" i="3"/>
  <c r="DW106" i="3" s="1"/>
  <c r="DG106" i="3" s="1"/>
  <c r="G106" i="2" s="1"/>
  <c r="DV215" i="3"/>
  <c r="DU215" i="3"/>
  <c r="DW215" i="3" s="1"/>
  <c r="DG215" i="3" s="1"/>
  <c r="G215" i="2" s="1"/>
  <c r="DV37" i="3"/>
  <c r="DU37" i="3"/>
  <c r="DW37" i="3" s="1"/>
  <c r="DG37" i="3" s="1"/>
  <c r="G37" i="2" s="1"/>
  <c r="DV67" i="3"/>
  <c r="DU67" i="3"/>
  <c r="DW67" i="3" s="1"/>
  <c r="DG67" i="3" s="1"/>
  <c r="G67" i="2" s="1"/>
  <c r="DV176" i="3"/>
  <c r="DU176" i="3"/>
  <c r="DW176" i="3" s="1"/>
  <c r="DG176" i="3" s="1"/>
  <c r="G176" i="2" s="1"/>
  <c r="DV50" i="3"/>
  <c r="DU50" i="3"/>
  <c r="DW50" i="3" s="1"/>
  <c r="DG50" i="3" s="1"/>
  <c r="G50" i="2" s="1"/>
  <c r="DU35" i="3"/>
  <c r="DW35" i="3" s="1"/>
  <c r="DG35" i="3" s="1"/>
  <c r="G35" i="2" s="1"/>
  <c r="DV35" i="3"/>
  <c r="DV87" i="3"/>
  <c r="DU87" i="3"/>
  <c r="DW87" i="3" s="1"/>
  <c r="DG87" i="3" s="1"/>
  <c r="G87" i="2" s="1"/>
  <c r="DU46" i="3"/>
  <c r="DW46" i="3" s="1"/>
  <c r="DG46" i="3" s="1"/>
  <c r="G46" i="2" s="1"/>
  <c r="DV46" i="3"/>
  <c r="DV13" i="3"/>
  <c r="DU13" i="3"/>
  <c r="DW13" i="3" s="1"/>
  <c r="DG13" i="3" s="1"/>
  <c r="G13" i="2" s="1"/>
  <c r="DV68" i="3"/>
  <c r="DU68" i="3"/>
  <c r="DW68" i="3" s="1"/>
  <c r="DG68" i="3" s="1"/>
  <c r="G68" i="2" s="1"/>
  <c r="DV88" i="3"/>
  <c r="DU88" i="3"/>
  <c r="DW88" i="3" s="1"/>
  <c r="DG88" i="3" s="1"/>
  <c r="G88" i="2" s="1"/>
  <c r="DV142" i="3"/>
  <c r="DU142" i="3"/>
  <c r="DW142" i="3" s="1"/>
  <c r="DG142" i="3" s="1"/>
  <c r="G142" i="2" s="1"/>
  <c r="DV93" i="3"/>
  <c r="DU93" i="3"/>
  <c r="DW93" i="3" s="1"/>
  <c r="DG93" i="3" s="1"/>
  <c r="G93" i="2" s="1"/>
  <c r="DV55" i="3"/>
  <c r="DU55" i="3"/>
  <c r="DW55" i="3" s="1"/>
  <c r="DG55" i="3" s="1"/>
  <c r="G55" i="2" s="1"/>
  <c r="DV177" i="3"/>
  <c r="DU177" i="3"/>
  <c r="DW177" i="3" s="1"/>
  <c r="DG177" i="3" s="1"/>
  <c r="G177" i="2" s="1"/>
  <c r="DV203" i="3"/>
  <c r="DU203" i="3"/>
  <c r="DW203" i="3" s="1"/>
  <c r="DG203" i="3" s="1"/>
  <c r="G203" i="2" s="1"/>
  <c r="DV266" i="3"/>
  <c r="DU266" i="3"/>
  <c r="DW266" i="3" s="1"/>
  <c r="DG266" i="3" s="1"/>
  <c r="G266" i="2" s="1"/>
  <c r="DV218" i="3"/>
  <c r="DU218" i="3"/>
  <c r="DW218" i="3" s="1"/>
  <c r="DG218" i="3" s="1"/>
  <c r="G218" i="2" s="1"/>
  <c r="DV178" i="3"/>
  <c r="DU178" i="3"/>
  <c r="DW178" i="3" s="1"/>
  <c r="DG178" i="3" s="1"/>
  <c r="G178" i="2" s="1"/>
  <c r="DU251" i="3"/>
  <c r="DW251" i="3" s="1"/>
  <c r="DG251" i="3" s="1"/>
  <c r="G251" i="2" s="1"/>
  <c r="DV251" i="3"/>
  <c r="DU198" i="3"/>
  <c r="DW198" i="3" s="1"/>
  <c r="DG198" i="3" s="1"/>
  <c r="G198" i="2" s="1"/>
  <c r="DV198" i="3"/>
  <c r="DU151" i="3"/>
  <c r="DW151" i="3" s="1"/>
  <c r="DG151" i="3" s="1"/>
  <c r="G151" i="2" s="1"/>
  <c r="DV151" i="3"/>
  <c r="DV190" i="3"/>
  <c r="DU190" i="3"/>
  <c r="DW190" i="3" s="1"/>
  <c r="DG190" i="3" s="1"/>
  <c r="G190" i="2" s="1"/>
  <c r="DV226" i="3"/>
  <c r="DU226" i="3"/>
  <c r="DW226" i="3" s="1"/>
  <c r="DG226" i="3" s="1"/>
  <c r="G226" i="2" s="1"/>
  <c r="DU224" i="3"/>
  <c r="DW224" i="3" s="1"/>
  <c r="DG224" i="3" s="1"/>
  <c r="G224" i="2" s="1"/>
  <c r="DV224" i="3"/>
  <c r="DV256" i="3"/>
  <c r="DU256" i="3"/>
  <c r="DW256" i="3" s="1"/>
  <c r="DG256" i="3" s="1"/>
  <c r="G256" i="2" s="1"/>
  <c r="DV92" i="3"/>
  <c r="DU92" i="3"/>
  <c r="DW92" i="3" s="1"/>
  <c r="DG92" i="3" s="1"/>
  <c r="G92" i="2" s="1"/>
  <c r="DU271" i="3"/>
  <c r="DW271" i="3" s="1"/>
  <c r="DG271" i="3" s="1"/>
  <c r="G271" i="2" s="1"/>
  <c r="DV271" i="3"/>
  <c r="DV86" i="3"/>
  <c r="DU86" i="3"/>
  <c r="DW86" i="3" s="1"/>
  <c r="DG86" i="3" s="1"/>
  <c r="G86" i="2" s="1"/>
  <c r="DV237" i="3"/>
  <c r="DU237" i="3"/>
  <c r="DW237" i="3" s="1"/>
  <c r="DG237" i="3" s="1"/>
  <c r="G237" i="2" s="1"/>
  <c r="DU175" i="3"/>
  <c r="DW175" i="3" s="1"/>
  <c r="DG175" i="3" s="1"/>
  <c r="G175" i="2" s="1"/>
  <c r="DV175" i="3"/>
  <c r="DV14" i="3"/>
  <c r="DU14" i="3"/>
  <c r="DW14" i="3" s="1"/>
  <c r="DG14" i="3" s="1"/>
  <c r="G14" i="2" s="1"/>
  <c r="DU245" i="3"/>
  <c r="DW245" i="3" s="1"/>
  <c r="DG245" i="3" s="1"/>
  <c r="G245" i="2" s="1"/>
  <c r="DV245" i="3"/>
  <c r="DV186" i="3"/>
  <c r="DU186" i="3"/>
  <c r="DW186" i="3" s="1"/>
  <c r="DG186" i="3" s="1"/>
  <c r="G186" i="2" s="1"/>
  <c r="DU244" i="3"/>
  <c r="DW244" i="3" s="1"/>
  <c r="DG244" i="3" s="1"/>
  <c r="G244" i="2" s="1"/>
  <c r="DV244" i="3"/>
  <c r="DV83" i="3"/>
  <c r="DU83" i="3"/>
  <c r="DW83" i="3" s="1"/>
  <c r="DG83" i="3" s="1"/>
  <c r="G83" i="2" s="1"/>
  <c r="DV188" i="3"/>
  <c r="DU188" i="3"/>
  <c r="DW188" i="3" s="1"/>
  <c r="DG188" i="3" s="1"/>
  <c r="G188" i="2" s="1"/>
  <c r="DU200" i="3"/>
  <c r="DW200" i="3" s="1"/>
  <c r="DG200" i="3" s="1"/>
  <c r="G200" i="2" s="1"/>
  <c r="DV200" i="3"/>
  <c r="DV167" i="3"/>
  <c r="DU167" i="3"/>
  <c r="DW167" i="3" s="1"/>
  <c r="DG167" i="3" s="1"/>
  <c r="G167" i="2" s="1"/>
  <c r="DU165" i="3"/>
  <c r="DW165" i="3" s="1"/>
  <c r="DG165" i="3" s="1"/>
  <c r="G165" i="2" s="1"/>
  <c r="DV165" i="3"/>
  <c r="DV73" i="3"/>
  <c r="DU73" i="3"/>
  <c r="DW73" i="3" s="1"/>
  <c r="DG73" i="3" s="1"/>
  <c r="G73" i="2" s="1"/>
  <c r="DV136" i="3"/>
  <c r="DU136" i="3"/>
  <c r="DW136" i="3" s="1"/>
  <c r="DG136" i="3" s="1"/>
  <c r="G136" i="2" s="1"/>
  <c r="BC23" i="1"/>
  <c r="DU243" i="3"/>
  <c r="DW243" i="3" s="1"/>
  <c r="DG243" i="3" s="1"/>
  <c r="G243" i="2" s="1"/>
  <c r="DV243" i="3"/>
  <c r="DU10" i="3"/>
  <c r="DW10" i="3" s="1"/>
  <c r="DG10" i="3" s="1"/>
  <c r="G10" i="2" s="1"/>
  <c r="DV10" i="3"/>
  <c r="DV78" i="3"/>
  <c r="DU78" i="3"/>
  <c r="DW78" i="3" s="1"/>
  <c r="DG78" i="3" s="1"/>
  <c r="G78" i="2" s="1"/>
  <c r="DV45" i="3"/>
  <c r="DU45" i="3"/>
  <c r="DW45" i="3" s="1"/>
  <c r="DG45" i="3" s="1"/>
  <c r="G45" i="2" s="1"/>
  <c r="BI24" i="1"/>
  <c r="BH24" i="1"/>
  <c r="BG24" i="1"/>
  <c r="BF24" i="1"/>
  <c r="BA24" i="1" s="1"/>
  <c r="L149" i="1"/>
  <c r="BJ24" i="1"/>
  <c r="BE24" i="1" s="1"/>
  <c r="N24" i="1"/>
  <c r="DV115" i="3"/>
  <c r="DU115" i="3"/>
  <c r="DW115" i="3" s="1"/>
  <c r="DG115" i="3" s="1"/>
  <c r="G115" i="2" s="1"/>
  <c r="DV77" i="3"/>
  <c r="DU77" i="3"/>
  <c r="DW77" i="3" s="1"/>
  <c r="DG77" i="3" s="1"/>
  <c r="G77" i="2" s="1"/>
  <c r="DV18" i="3"/>
  <c r="DU18" i="3"/>
  <c r="DW18" i="3" s="1"/>
  <c r="DG18" i="3" s="1"/>
  <c r="G18" i="2" s="1"/>
  <c r="DU152" i="3"/>
  <c r="DW152" i="3" s="1"/>
  <c r="DG152" i="3" s="1"/>
  <c r="G152" i="2" s="1"/>
  <c r="DV152" i="3"/>
  <c r="DV101" i="3"/>
  <c r="DU101" i="3"/>
  <c r="DW101" i="3" s="1"/>
  <c r="DG101" i="3" s="1"/>
  <c r="G101" i="2" s="1"/>
  <c r="DV191" i="3"/>
  <c r="DU191" i="3"/>
  <c r="DW191" i="3" s="1"/>
  <c r="DG191" i="3" s="1"/>
  <c r="G191" i="2" s="1"/>
  <c r="DV82" i="3"/>
  <c r="DU82" i="3"/>
  <c r="DW82" i="3" s="1"/>
  <c r="DG82" i="3" s="1"/>
  <c r="G82" i="2" s="1"/>
  <c r="DU205" i="3"/>
  <c r="DW205" i="3" s="1"/>
  <c r="DG205" i="3" s="1"/>
  <c r="G205" i="2" s="1"/>
  <c r="DV205" i="3"/>
  <c r="DV120" i="3"/>
  <c r="DU120" i="3"/>
  <c r="DW120" i="3" s="1"/>
  <c r="DG120" i="3" s="1"/>
  <c r="G120" i="2" s="1"/>
  <c r="DV85" i="3"/>
  <c r="DU85" i="3"/>
  <c r="DW85" i="3" s="1"/>
  <c r="DG85" i="3" s="1"/>
  <c r="G85" i="2" s="1"/>
  <c r="DV242" i="3"/>
  <c r="DU242" i="3"/>
  <c r="DW242" i="3" s="1"/>
  <c r="DG242" i="3" s="1"/>
  <c r="G242" i="2" s="1"/>
  <c r="DU201" i="3"/>
  <c r="DW201" i="3" s="1"/>
  <c r="DG201" i="3" s="1"/>
  <c r="G201" i="2" s="1"/>
  <c r="DV201" i="3"/>
  <c r="DU197" i="3"/>
  <c r="DW197" i="3" s="1"/>
  <c r="DG197" i="3" s="1"/>
  <c r="G197" i="2" s="1"/>
  <c r="DV197" i="3"/>
  <c r="DV9" i="3"/>
  <c r="DU9" i="3"/>
  <c r="DW9" i="3" s="1"/>
  <c r="DG9" i="3" s="1"/>
  <c r="G9" i="2" s="1"/>
  <c r="DV94" i="3"/>
  <c r="DU94" i="3"/>
  <c r="DW94" i="3" s="1"/>
  <c r="DG94" i="3" s="1"/>
  <c r="G94" i="2" s="1"/>
  <c r="DU250" i="3"/>
  <c r="DW250" i="3" s="1"/>
  <c r="DG250" i="3" s="1"/>
  <c r="G250" i="2" s="1"/>
  <c r="DV250" i="3"/>
  <c r="DV225" i="3"/>
  <c r="DU225" i="3"/>
  <c r="DW225" i="3" s="1"/>
  <c r="DG225" i="3" s="1"/>
  <c r="G225" i="2" s="1"/>
  <c r="DV137" i="3"/>
  <c r="DU137" i="3"/>
  <c r="DW137" i="3" s="1"/>
  <c r="DG137" i="3" s="1"/>
  <c r="G137" i="2" s="1"/>
  <c r="DU110" i="3"/>
  <c r="DW110" i="3" s="1"/>
  <c r="DG110" i="3" s="1"/>
  <c r="G110" i="2" s="1"/>
  <c r="DV110" i="3"/>
  <c r="DV89" i="3"/>
  <c r="DU89" i="3"/>
  <c r="DW89" i="3" s="1"/>
  <c r="DG89" i="3" s="1"/>
  <c r="G89" i="2" s="1"/>
  <c r="DV207" i="3"/>
  <c r="DU207" i="3"/>
  <c r="DW207" i="3" s="1"/>
  <c r="DG207" i="3" s="1"/>
  <c r="G207" i="2" s="1"/>
  <c r="DV187" i="3"/>
  <c r="DU187" i="3"/>
  <c r="DW187" i="3" s="1"/>
  <c r="DG187" i="3" s="1"/>
  <c r="G187" i="2" s="1"/>
  <c r="DU20" i="3"/>
  <c r="DV20" i="3"/>
  <c r="DV91" i="3"/>
  <c r="DU91" i="3"/>
  <c r="DW91" i="3" s="1"/>
  <c r="DG91" i="3" s="1"/>
  <c r="G91" i="2" s="1"/>
  <c r="DV17" i="3"/>
  <c r="DU17" i="3"/>
  <c r="DW17" i="3" s="1"/>
  <c r="DG17" i="3" s="1"/>
  <c r="G17" i="2" s="1"/>
  <c r="DV118" i="3"/>
  <c r="DU118" i="3"/>
  <c r="DW118" i="3" s="1"/>
  <c r="DG118" i="3" s="1"/>
  <c r="G118" i="2" s="1"/>
  <c r="DV125" i="3"/>
  <c r="DU125" i="3"/>
  <c r="DW125" i="3" s="1"/>
  <c r="DG125" i="3" s="1"/>
  <c r="G125" i="2" s="1"/>
  <c r="DV49" i="3"/>
  <c r="DU49" i="3"/>
  <c r="DW49" i="3" s="1"/>
  <c r="DG49" i="3" s="1"/>
  <c r="G49" i="2" s="1"/>
  <c r="DV233" i="3"/>
  <c r="DU233" i="3"/>
  <c r="DW233" i="3" s="1"/>
  <c r="DG233" i="3" s="1"/>
  <c r="G233" i="2" s="1"/>
  <c r="DV163" i="3"/>
  <c r="DU163" i="3"/>
  <c r="DW163" i="3" s="1"/>
  <c r="DG163" i="3" s="1"/>
  <c r="G163" i="2" s="1"/>
  <c r="DU196" i="3"/>
  <c r="DW196" i="3" s="1"/>
  <c r="DG196" i="3" s="1"/>
  <c r="G196" i="2" s="1"/>
  <c r="DV196" i="3"/>
  <c r="DV34" i="3"/>
  <c r="DU34" i="3"/>
  <c r="DW34" i="3" s="1"/>
  <c r="DG34" i="3" s="1"/>
  <c r="G34" i="2" s="1"/>
  <c r="DV183" i="3"/>
  <c r="DU183" i="3"/>
  <c r="DW183" i="3" s="1"/>
  <c r="DG183" i="3" s="1"/>
  <c r="G183" i="2" s="1"/>
  <c r="DU28" i="3"/>
  <c r="DW28" i="3" s="1"/>
  <c r="DG28" i="3" s="1"/>
  <c r="G28" i="2" s="1"/>
  <c r="DV28" i="3"/>
  <c r="DV257" i="3"/>
  <c r="DU257" i="3"/>
  <c r="DW257" i="3" s="1"/>
  <c r="DG257" i="3" s="1"/>
  <c r="G257" i="2" s="1"/>
  <c r="DV181" i="3"/>
  <c r="DU181" i="3"/>
  <c r="DW181" i="3" s="1"/>
  <c r="DG181" i="3" s="1"/>
  <c r="G181" i="2" s="1"/>
  <c r="DV240" i="3"/>
  <c r="DU240" i="3"/>
  <c r="DW240" i="3" s="1"/>
  <c r="DG240" i="3" s="1"/>
  <c r="G240" i="2" s="1"/>
  <c r="DV255" i="3"/>
  <c r="DU255" i="3"/>
  <c r="DW255" i="3" s="1"/>
  <c r="DG255" i="3" s="1"/>
  <c r="G255" i="2" s="1"/>
  <c r="DU246" i="3"/>
  <c r="DW246" i="3" s="1"/>
  <c r="DG246" i="3" s="1"/>
  <c r="G246" i="2" s="1"/>
  <c r="DV246" i="3"/>
  <c r="DU157" i="3"/>
  <c r="DW157" i="3" s="1"/>
  <c r="DG157" i="3" s="1"/>
  <c r="G157" i="2" s="1"/>
  <c r="DV157" i="3"/>
  <c r="DV29" i="3"/>
  <c r="DU29" i="3"/>
  <c r="DW29" i="3" s="1"/>
  <c r="DG29" i="3" s="1"/>
  <c r="G29" i="2" s="1"/>
  <c r="DV15" i="3"/>
  <c r="DU15" i="3"/>
  <c r="DW15" i="3" s="1"/>
  <c r="DG15" i="3" s="1"/>
  <c r="G15" i="2" s="1"/>
  <c r="DU7" i="3"/>
  <c r="DW7" i="3" s="1"/>
  <c r="DG7" i="3" s="1"/>
  <c r="G7" i="2" s="1"/>
  <c r="DV7" i="3"/>
  <c r="DV98" i="3"/>
  <c r="DU98" i="3"/>
  <c r="DW98" i="3" s="1"/>
  <c r="DG98" i="3" s="1"/>
  <c r="G98" i="2" s="1"/>
  <c r="DV66" i="3"/>
  <c r="DU66" i="3"/>
  <c r="DW66" i="3" s="1"/>
  <c r="DG66" i="3" s="1"/>
  <c r="G66" i="2" s="1"/>
  <c r="DU27" i="3"/>
  <c r="DV27" i="3"/>
  <c r="DU11" i="3"/>
  <c r="DW11" i="3" s="1"/>
  <c r="DG11" i="3" s="1"/>
  <c r="G11" i="2" s="1"/>
  <c r="DV11" i="3"/>
  <c r="DU39" i="3"/>
  <c r="DW39" i="3" s="1"/>
  <c r="DG39" i="3" s="1"/>
  <c r="G39" i="2" s="1"/>
  <c r="DV39" i="3"/>
  <c r="DV210" i="3"/>
  <c r="DU210" i="3"/>
  <c r="DW210" i="3" s="1"/>
  <c r="DG210" i="3" s="1"/>
  <c r="G210" i="2" s="1"/>
  <c r="DU192" i="3"/>
  <c r="DW192" i="3" s="1"/>
  <c r="DG192" i="3" s="1"/>
  <c r="G192" i="2" s="1"/>
  <c r="DV192" i="3"/>
  <c r="DU6" i="3"/>
  <c r="DW6" i="3" s="1"/>
  <c r="DG6" i="3" s="1"/>
  <c r="G6" i="2" s="1"/>
  <c r="DV6" i="3"/>
  <c r="DN7" i="3"/>
  <c r="DP7" i="3"/>
  <c r="DI4" i="3" s="1"/>
  <c r="DN2" i="3"/>
  <c r="L2" i="2" s="1"/>
  <c r="L3" i="2" s="1"/>
  <c r="F2" i="2"/>
  <c r="DU145" i="3"/>
  <c r="DW145" i="3" s="1"/>
  <c r="DG145" i="3" s="1"/>
  <c r="G145" i="2" s="1"/>
  <c r="DV145" i="3"/>
  <c r="DV184" i="3"/>
  <c r="DU184" i="3"/>
  <c r="DW184" i="3" s="1"/>
  <c r="DG184" i="3" s="1"/>
  <c r="G184" i="2" s="1"/>
  <c r="DV64" i="3"/>
  <c r="DU64" i="3"/>
  <c r="DW64" i="3" s="1"/>
  <c r="DG64" i="3" s="1"/>
  <c r="G64" i="2" s="1"/>
  <c r="DV79" i="3"/>
  <c r="DU79" i="3"/>
  <c r="DW79" i="3" s="1"/>
  <c r="DG79" i="3" s="1"/>
  <c r="G79" i="2" s="1"/>
  <c r="DV71" i="3"/>
  <c r="DU71" i="3"/>
  <c r="DW71" i="3" s="1"/>
  <c r="DG71" i="3" s="1"/>
  <c r="G71" i="2" s="1"/>
  <c r="DU258" i="3"/>
  <c r="DW258" i="3" s="1"/>
  <c r="DG258" i="3" s="1"/>
  <c r="G258" i="2" s="1"/>
  <c r="DV258" i="3"/>
  <c r="DV44" i="3"/>
  <c r="DU44" i="3"/>
  <c r="DW44" i="3" s="1"/>
  <c r="DG44" i="3" s="1"/>
  <c r="G44" i="2" s="1"/>
  <c r="DU164" i="3"/>
  <c r="DW164" i="3" s="1"/>
  <c r="DG164" i="3" s="1"/>
  <c r="G164" i="2" s="1"/>
  <c r="DV164" i="3"/>
  <c r="I8" i="3"/>
  <c r="H8" i="3"/>
  <c r="BF8" i="3" s="1"/>
  <c r="G8" i="3"/>
  <c r="BE8" i="3" s="1"/>
  <c r="F8" i="3"/>
  <c r="BD8" i="3" s="1"/>
  <c r="DU206" i="3"/>
  <c r="DW206" i="3" s="1"/>
  <c r="DG206" i="3" s="1"/>
  <c r="G206" i="2" s="1"/>
  <c r="DV206" i="3"/>
  <c r="DV48" i="3"/>
  <c r="DU48" i="3"/>
  <c r="DW48" i="3" s="1"/>
  <c r="DG48" i="3" s="1"/>
  <c r="G48" i="2" s="1"/>
  <c r="DV267" i="3"/>
  <c r="DU267" i="3"/>
  <c r="DW267" i="3" s="1"/>
  <c r="DG267" i="3" s="1"/>
  <c r="G267" i="2" s="1"/>
  <c r="DU154" i="3"/>
  <c r="DW154" i="3" s="1"/>
  <c r="DG154" i="3" s="1"/>
  <c r="G154" i="2" s="1"/>
  <c r="DV154" i="3"/>
  <c r="DV5" i="3"/>
  <c r="DU5" i="3"/>
  <c r="DW5" i="3" s="1"/>
  <c r="DG5" i="3" s="1"/>
  <c r="G5" i="2" s="1"/>
  <c r="DU193" i="3"/>
  <c r="DW193" i="3" s="1"/>
  <c r="DG193" i="3" s="1"/>
  <c r="G193" i="2" s="1"/>
  <c r="DV193" i="3"/>
  <c r="DV249" i="3"/>
  <c r="DU249" i="3"/>
  <c r="DW249" i="3" s="1"/>
  <c r="DG249" i="3" s="1"/>
  <c r="G249" i="2" s="1"/>
  <c r="DV238" i="3"/>
  <c r="DU238" i="3"/>
  <c r="DW238" i="3" s="1"/>
  <c r="DG238" i="3" s="1"/>
  <c r="G238" i="2" s="1"/>
  <c r="DV52" i="3"/>
  <c r="DU52" i="3"/>
  <c r="DW52" i="3" s="1"/>
  <c r="DG52" i="3" s="1"/>
  <c r="G52" i="2" s="1"/>
  <c r="DV57" i="3"/>
  <c r="DU57" i="3"/>
  <c r="DW57" i="3" s="1"/>
  <c r="DG57" i="3" s="1"/>
  <c r="G57" i="2" s="1"/>
  <c r="DV40" i="3"/>
  <c r="DU40" i="3"/>
  <c r="DW40" i="3" s="1"/>
  <c r="DG40" i="3" s="1"/>
  <c r="G40" i="2" s="1"/>
  <c r="DV59" i="3"/>
  <c r="DU59" i="3"/>
  <c r="DW59" i="3" s="1"/>
  <c r="DG59" i="3" s="1"/>
  <c r="G59" i="2" s="1"/>
  <c r="DU144" i="3"/>
  <c r="DW144" i="3" s="1"/>
  <c r="DG144" i="3" s="1"/>
  <c r="G144" i="2" s="1"/>
  <c r="DV144" i="3"/>
  <c r="DU36" i="3"/>
  <c r="DW36" i="3" s="1"/>
  <c r="DG36" i="3" s="1"/>
  <c r="G36" i="2" s="1"/>
  <c r="DV36" i="3"/>
  <c r="DV133" i="3"/>
  <c r="DU133" i="3"/>
  <c r="DW133" i="3" s="1"/>
  <c r="DG133" i="3" s="1"/>
  <c r="G133" i="2" s="1"/>
  <c r="DV76" i="3"/>
  <c r="DU76" i="3"/>
  <c r="DW76" i="3" s="1"/>
  <c r="DG76" i="3" s="1"/>
  <c r="G76" i="2" s="1"/>
  <c r="DV114" i="3"/>
  <c r="DU114" i="3"/>
  <c r="DW114" i="3" s="1"/>
  <c r="DG114" i="3" s="1"/>
  <c r="G114" i="2" s="1"/>
  <c r="DV51" i="3"/>
  <c r="DU51" i="3"/>
  <c r="DW51" i="3" s="1"/>
  <c r="DG51" i="3" s="1"/>
  <c r="G51" i="2" s="1"/>
  <c r="DV131" i="3"/>
  <c r="DU131" i="3"/>
  <c r="DW131" i="3" s="1"/>
  <c r="DG131" i="3" s="1"/>
  <c r="G131" i="2" s="1"/>
  <c r="DV58" i="3"/>
  <c r="DU58" i="3"/>
  <c r="DW58" i="3" s="1"/>
  <c r="DG58" i="3" s="1"/>
  <c r="G58" i="2" s="1"/>
  <c r="BD24" i="1"/>
  <c r="K24" i="1"/>
  <c r="DV134" i="3"/>
  <c r="DU134" i="3"/>
  <c r="DW134" i="3" s="1"/>
  <c r="DG134" i="3" s="1"/>
  <c r="G134" i="2" s="1"/>
  <c r="DV61" i="3"/>
  <c r="DU61" i="3"/>
  <c r="DW61" i="3" s="1"/>
  <c r="DG61" i="3" s="1"/>
  <c r="G61" i="2" s="1"/>
  <c r="DV69" i="3"/>
  <c r="DU69" i="3"/>
  <c r="DW69" i="3" s="1"/>
  <c r="DG69" i="3" s="1"/>
  <c r="G69" i="2" s="1"/>
  <c r="DV99" i="3"/>
  <c r="DU99" i="3"/>
  <c r="DW99" i="3" s="1"/>
  <c r="DG99" i="3" s="1"/>
  <c r="G99" i="2" s="1"/>
  <c r="DU202" i="3"/>
  <c r="DW202" i="3" s="1"/>
  <c r="DG202" i="3" s="1"/>
  <c r="G202" i="2" s="1"/>
  <c r="DV202" i="3"/>
  <c r="DV25" i="3"/>
  <c r="DU25" i="3"/>
  <c r="DV74" i="3"/>
  <c r="DU74" i="3"/>
  <c r="DW74" i="3" s="1"/>
  <c r="DG74" i="3" s="1"/>
  <c r="G74" i="2" s="1"/>
  <c r="DV213" i="3"/>
  <c r="DU213" i="3"/>
  <c r="DW213" i="3" s="1"/>
  <c r="DG213" i="3" s="1"/>
  <c r="G213" i="2" s="1"/>
  <c r="DV72" i="3"/>
  <c r="DU72" i="3"/>
  <c r="DW72" i="3" s="1"/>
  <c r="DG72" i="3" s="1"/>
  <c r="G72" i="2" s="1"/>
  <c r="DV209" i="3"/>
  <c r="DU209" i="3"/>
  <c r="DW209" i="3" s="1"/>
  <c r="DG209" i="3" s="1"/>
  <c r="G209" i="2" s="1"/>
  <c r="DV270" i="3"/>
  <c r="DU270" i="3"/>
  <c r="DW270" i="3" s="1"/>
  <c r="DG270" i="3" s="1"/>
  <c r="G270" i="2" s="1"/>
  <c r="DU168" i="3"/>
  <c r="DW168" i="3" s="1"/>
  <c r="DG168" i="3" s="1"/>
  <c r="G168" i="2" s="1"/>
  <c r="DV168" i="3"/>
  <c r="DV174" i="3"/>
  <c r="DU174" i="3"/>
  <c r="DW174" i="3" s="1"/>
  <c r="DG174" i="3" s="1"/>
  <c r="G174" i="2" s="1"/>
  <c r="DU43" i="3"/>
  <c r="DW43" i="3" s="1"/>
  <c r="DG43" i="3" s="1"/>
  <c r="G43" i="2" s="1"/>
  <c r="DV43" i="3"/>
  <c r="DV252" i="3"/>
  <c r="DU252" i="3"/>
  <c r="DW252" i="3" s="1"/>
  <c r="DG252" i="3" s="1"/>
  <c r="G252" i="2" s="1"/>
  <c r="DV140" i="3"/>
  <c r="DU140" i="3"/>
  <c r="DW140" i="3" s="1"/>
  <c r="DG140" i="3" s="1"/>
  <c r="G140" i="2" s="1"/>
  <c r="DV143" i="3"/>
  <c r="DU143" i="3"/>
  <c r="DW143" i="3" s="1"/>
  <c r="DG143" i="3" s="1"/>
  <c r="G143" i="2" s="1"/>
  <c r="BG7" i="3"/>
  <c r="M7" i="3"/>
  <c r="BK7" i="3" s="1"/>
  <c r="DV263" i="3"/>
  <c r="DU263" i="3"/>
  <c r="DW263" i="3" s="1"/>
  <c r="DG263" i="3" s="1"/>
  <c r="G263" i="2" s="1"/>
  <c r="DV180" i="3"/>
  <c r="DU180" i="3"/>
  <c r="DW180" i="3" s="1"/>
  <c r="DG180" i="3" s="1"/>
  <c r="G180" i="2" s="1"/>
  <c r="DV171" i="3"/>
  <c r="DU171" i="3"/>
  <c r="DW171" i="3" s="1"/>
  <c r="DG171" i="3" s="1"/>
  <c r="G171" i="2" s="1"/>
  <c r="DV107" i="3"/>
  <c r="DU107" i="3"/>
  <c r="DW107" i="3" s="1"/>
  <c r="DG107" i="3" s="1"/>
  <c r="G107" i="2" s="1"/>
  <c r="DU4" i="3"/>
  <c r="DW4" i="3" s="1"/>
  <c r="DG4" i="3" s="1"/>
  <c r="G4" i="2" s="1"/>
  <c r="DV4" i="3"/>
  <c r="DV113" i="3"/>
  <c r="DU113" i="3"/>
  <c r="DW113" i="3" s="1"/>
  <c r="DG113" i="3" s="1"/>
  <c r="G113" i="2" s="1"/>
  <c r="DU227" i="3"/>
  <c r="DW227" i="3" s="1"/>
  <c r="DG227" i="3" s="1"/>
  <c r="G227" i="2" s="1"/>
  <c r="DV227" i="3"/>
  <c r="DV129" i="3"/>
  <c r="DU129" i="3"/>
  <c r="DW129" i="3" s="1"/>
  <c r="DG129" i="3" s="1"/>
  <c r="G129" i="2" s="1"/>
  <c r="DU155" i="3"/>
  <c r="DW155" i="3" s="1"/>
  <c r="DG155" i="3" s="1"/>
  <c r="G155" i="2" s="1"/>
  <c r="DV155" i="3"/>
  <c r="DU153" i="3"/>
  <c r="DW153" i="3" s="1"/>
  <c r="DG153" i="3" s="1"/>
  <c r="G153" i="2" s="1"/>
  <c r="DV153" i="3"/>
  <c r="DV199" i="3"/>
  <c r="DU199" i="3"/>
  <c r="DW199" i="3" s="1"/>
  <c r="DG199" i="3" s="1"/>
  <c r="G199" i="2" s="1"/>
  <c r="DV195" i="3"/>
  <c r="DU195" i="3"/>
  <c r="DW195" i="3" s="1"/>
  <c r="DG195" i="3" s="1"/>
  <c r="G195" i="2" s="1"/>
  <c r="DV216" i="3"/>
  <c r="DU216" i="3"/>
  <c r="DW216" i="3" s="1"/>
  <c r="DG216" i="3" s="1"/>
  <c r="G216" i="2" s="1"/>
  <c r="DV30" i="3"/>
  <c r="DU30" i="3"/>
  <c r="DW30" i="3" s="1"/>
  <c r="DG30" i="3" s="1"/>
  <c r="G30" i="2" s="1"/>
  <c r="DV221" i="3"/>
  <c r="DU221" i="3"/>
  <c r="DW221" i="3" s="1"/>
  <c r="DG221" i="3" s="1"/>
  <c r="G221" i="2" s="1"/>
  <c r="DU169" i="3"/>
  <c r="DW169" i="3" s="1"/>
  <c r="DG169" i="3" s="1"/>
  <c r="G169" i="2" s="1"/>
  <c r="DV169" i="3"/>
  <c r="DU172" i="3"/>
  <c r="DW172" i="3" s="1"/>
  <c r="DG172" i="3" s="1"/>
  <c r="G172" i="2" s="1"/>
  <c r="DV172" i="3"/>
  <c r="DU3" i="3"/>
  <c r="DW3" i="3" s="1"/>
  <c r="DG3" i="3" s="1"/>
  <c r="G3" i="2" s="1"/>
  <c r="DV3" i="3"/>
  <c r="DU8" i="3"/>
  <c r="DW8" i="3" s="1"/>
  <c r="DG8" i="3" s="1"/>
  <c r="G8" i="2" s="1"/>
  <c r="DV8" i="3"/>
  <c r="DV234" i="3"/>
  <c r="DU234" i="3"/>
  <c r="DW234" i="3" s="1"/>
  <c r="DG234" i="3" s="1"/>
  <c r="G234" i="2" s="1"/>
  <c r="DV132" i="3"/>
  <c r="DU132" i="3"/>
  <c r="DW132" i="3" s="1"/>
  <c r="DG132" i="3" s="1"/>
  <c r="G132" i="2" s="1"/>
  <c r="DV70" i="3"/>
  <c r="DU70" i="3"/>
  <c r="DW70" i="3" s="1"/>
  <c r="DG70" i="3" s="1"/>
  <c r="G70" i="2" s="1"/>
  <c r="DV170" i="3"/>
  <c r="DU170" i="3"/>
  <c r="DW170" i="3" s="1"/>
  <c r="DG170" i="3" s="1"/>
  <c r="G170" i="2" s="1"/>
  <c r="DU189" i="3"/>
  <c r="DW189" i="3" s="1"/>
  <c r="DG189" i="3" s="1"/>
  <c r="G189" i="2" s="1"/>
  <c r="DV189" i="3"/>
  <c r="DV112" i="3"/>
  <c r="DU112" i="3"/>
  <c r="DW112" i="3" s="1"/>
  <c r="DG112" i="3" s="1"/>
  <c r="G112" i="2" s="1"/>
  <c r="DV100" i="3"/>
  <c r="DU100" i="3"/>
  <c r="DW100" i="3" s="1"/>
  <c r="DG100" i="3" s="1"/>
  <c r="G100" i="2" s="1"/>
  <c r="DU235" i="3"/>
  <c r="DW235" i="3" s="1"/>
  <c r="DG235" i="3" s="1"/>
  <c r="G235" i="2" s="1"/>
  <c r="DV235" i="3"/>
  <c r="DV241" i="3"/>
  <c r="DU241" i="3"/>
  <c r="DW241" i="3" s="1"/>
  <c r="DG241" i="3" s="1"/>
  <c r="G241" i="2" s="1"/>
  <c r="DU32" i="3"/>
  <c r="DW32" i="3" s="1"/>
  <c r="DG32" i="3" s="1"/>
  <c r="G32" i="2" s="1"/>
  <c r="DV32" i="3"/>
  <c r="DV222" i="3"/>
  <c r="DU222" i="3"/>
  <c r="DW222" i="3" s="1"/>
  <c r="DG222" i="3" s="1"/>
  <c r="G222" i="2" s="1"/>
  <c r="DU42" i="3"/>
  <c r="DW42" i="3" s="1"/>
  <c r="DG42" i="3" s="1"/>
  <c r="G42" i="2" s="1"/>
  <c r="DV42" i="3"/>
  <c r="DU247" i="3"/>
  <c r="DW247" i="3" s="1"/>
  <c r="DG247" i="3" s="1"/>
  <c r="G247" i="2" s="1"/>
  <c r="DV247" i="3"/>
  <c r="DV117" i="3"/>
  <c r="DU117" i="3"/>
  <c r="DW117" i="3" s="1"/>
  <c r="DG117" i="3" s="1"/>
  <c r="G117" i="2" s="1"/>
  <c r="DV182" i="3"/>
  <c r="DU182" i="3"/>
  <c r="DW182" i="3" s="1"/>
  <c r="DG182" i="3" s="1"/>
  <c r="G182" i="2" s="1"/>
  <c r="DU146" i="3"/>
  <c r="DW146" i="3" s="1"/>
  <c r="DG146" i="3" s="1"/>
  <c r="G146" i="2" s="1"/>
  <c r="DV146" i="3"/>
  <c r="DV130" i="3"/>
  <c r="DU130" i="3"/>
  <c r="DW130" i="3" s="1"/>
  <c r="DG130" i="3" s="1"/>
  <c r="G130" i="2" s="1"/>
  <c r="DV123" i="3"/>
  <c r="DU123" i="3"/>
  <c r="DW123" i="3" s="1"/>
  <c r="DG123" i="3" s="1"/>
  <c r="G123" i="2" s="1"/>
  <c r="DV138" i="3"/>
  <c r="DU138" i="3"/>
  <c r="DW138" i="3" s="1"/>
  <c r="DG138" i="3" s="1"/>
  <c r="G138" i="2" s="1"/>
  <c r="DV217" i="3"/>
  <c r="DU217" i="3"/>
  <c r="DW217" i="3" s="1"/>
  <c r="DG217" i="3" s="1"/>
  <c r="G217" i="2" s="1"/>
  <c r="DV122" i="3"/>
  <c r="DU122" i="3"/>
  <c r="DW122" i="3" s="1"/>
  <c r="DG122" i="3" s="1"/>
  <c r="G122" i="2" s="1"/>
  <c r="DU261" i="3"/>
  <c r="DW261" i="3" s="1"/>
  <c r="DG261" i="3" s="1"/>
  <c r="G261" i="2" s="1"/>
  <c r="DV261" i="3"/>
  <c r="DV116" i="3"/>
  <c r="DU116" i="3"/>
  <c r="DW116" i="3" s="1"/>
  <c r="DG116" i="3" s="1"/>
  <c r="G116" i="2" s="1"/>
  <c r="DV139" i="3"/>
  <c r="DU139" i="3"/>
  <c r="DW139" i="3" s="1"/>
  <c r="DG139" i="3" s="1"/>
  <c r="G139" i="2" s="1"/>
  <c r="DV185" i="3"/>
  <c r="DU185" i="3"/>
  <c r="DW185" i="3" s="1"/>
  <c r="DG185" i="3" s="1"/>
  <c r="G185" i="2" s="1"/>
  <c r="DU23" i="3"/>
  <c r="DV23" i="3"/>
  <c r="DV126" i="3"/>
  <c r="DU126" i="3"/>
  <c r="DW126" i="3" s="1"/>
  <c r="DG126" i="3" s="1"/>
  <c r="G126" i="2" s="1"/>
  <c r="DV128" i="3"/>
  <c r="DU128" i="3"/>
  <c r="DW128" i="3" s="1"/>
  <c r="DG128" i="3" s="1"/>
  <c r="G128" i="2" s="1"/>
  <c r="DU156" i="3"/>
  <c r="DW156" i="3" s="1"/>
  <c r="DG156" i="3" s="1"/>
  <c r="G156" i="2" s="1"/>
  <c r="DV156" i="3"/>
  <c r="DV135" i="3"/>
  <c r="DU135" i="3"/>
  <c r="DW135" i="3" s="1"/>
  <c r="DG135" i="3" s="1"/>
  <c r="G135" i="2" s="1"/>
  <c r="DU148" i="3"/>
  <c r="DW148" i="3" s="1"/>
  <c r="DG148" i="3" s="1"/>
  <c r="G148" i="2" s="1"/>
  <c r="DV148" i="3"/>
  <c r="DU19" i="3"/>
  <c r="DV19" i="3"/>
  <c r="DV56" i="3"/>
  <c r="DU56" i="3"/>
  <c r="DW56" i="3" s="1"/>
  <c r="DG56" i="3" s="1"/>
  <c r="G56" i="2" s="1"/>
  <c r="DV21" i="3"/>
  <c r="DU21" i="3"/>
  <c r="DV253" i="3"/>
  <c r="DU253" i="3"/>
  <c r="DW253" i="3" s="1"/>
  <c r="DG253" i="3" s="1"/>
  <c r="G253" i="2" s="1"/>
  <c r="DV104" i="3"/>
  <c r="DU104" i="3"/>
  <c r="DW104" i="3" s="1"/>
  <c r="DG104" i="3" s="1"/>
  <c r="G104" i="2" s="1"/>
  <c r="DU204" i="3"/>
  <c r="DW204" i="3" s="1"/>
  <c r="DG204" i="3" s="1"/>
  <c r="G204" i="2" s="1"/>
  <c r="DV204" i="3"/>
  <c r="DU254" i="3"/>
  <c r="DW254" i="3" s="1"/>
  <c r="DG254" i="3" s="1"/>
  <c r="G254" i="2" s="1"/>
  <c r="DV254" i="3"/>
  <c r="DV81" i="3"/>
  <c r="DU81" i="3"/>
  <c r="DW81" i="3" s="1"/>
  <c r="DG81" i="3" s="1"/>
  <c r="G81" i="2" s="1"/>
  <c r="DU268" i="3"/>
  <c r="DW268" i="3" s="1"/>
  <c r="DG268" i="3" s="1"/>
  <c r="G268" i="2" s="1"/>
  <c r="DV268" i="3"/>
  <c r="DV22" i="3"/>
  <c r="DU22" i="3"/>
  <c r="R45" i="1"/>
  <c r="L32" i="1" s="1"/>
  <c r="DU149" i="3"/>
  <c r="DW149" i="3" s="1"/>
  <c r="DG149" i="3" s="1"/>
  <c r="G149" i="2" s="1"/>
  <c r="DV149" i="3"/>
  <c r="DU265" i="3"/>
  <c r="DW265" i="3" s="1"/>
  <c r="DG265" i="3" s="1"/>
  <c r="G265" i="2" s="1"/>
  <c r="DV265" i="3"/>
  <c r="DU161" i="3"/>
  <c r="DW161" i="3" s="1"/>
  <c r="DG161" i="3" s="1"/>
  <c r="G161" i="2" s="1"/>
  <c r="DV161" i="3"/>
  <c r="DU214" i="3"/>
  <c r="DW214" i="3" s="1"/>
  <c r="DG214" i="3" s="1"/>
  <c r="G214" i="2" s="1"/>
  <c r="DV214" i="3"/>
  <c r="DV141" i="3"/>
  <c r="DU141" i="3"/>
  <c r="DW141" i="3" s="1"/>
  <c r="DG141" i="3" s="1"/>
  <c r="G141" i="2" s="1"/>
  <c r="DV103" i="3"/>
  <c r="DU103" i="3"/>
  <c r="DW103" i="3" s="1"/>
  <c r="DG103" i="3" s="1"/>
  <c r="G103" i="2" s="1"/>
  <c r="DU236" i="3"/>
  <c r="DW236" i="3" s="1"/>
  <c r="DG236" i="3" s="1"/>
  <c r="G236" i="2" s="1"/>
  <c r="DV236" i="3"/>
  <c r="DU31" i="3"/>
  <c r="DW31" i="3" s="1"/>
  <c r="DG31" i="3" s="1"/>
  <c r="G31" i="2" s="1"/>
  <c r="DV31" i="3"/>
  <c r="DU24" i="3"/>
  <c r="DV24" i="3"/>
  <c r="DU272" i="3"/>
  <c r="DW272" i="3" s="1"/>
  <c r="DG272" i="3" s="1"/>
  <c r="G272" i="2" s="1"/>
  <c r="DV272" i="3"/>
  <c r="DU150" i="3"/>
  <c r="DW150" i="3" s="1"/>
  <c r="DG150" i="3" s="1"/>
  <c r="G150" i="2" s="1"/>
  <c r="DV150" i="3"/>
  <c r="DV262" i="3"/>
  <c r="DU262" i="3"/>
  <c r="DW262" i="3" s="1"/>
  <c r="DG262" i="3" s="1"/>
  <c r="G262" i="2" s="1"/>
  <c r="DV26" i="3"/>
  <c r="DU26" i="3"/>
  <c r="DV223" i="3"/>
  <c r="DU223" i="3"/>
  <c r="DW223" i="3" s="1"/>
  <c r="DG223" i="3" s="1"/>
  <c r="G223" i="2" s="1"/>
  <c r="DV274" i="3"/>
  <c r="DU274" i="3"/>
  <c r="DW274" i="3" s="1"/>
  <c r="DG274" i="3" s="1"/>
  <c r="G274" i="2" s="1"/>
  <c r="DV259" i="3"/>
  <c r="DU259" i="3"/>
  <c r="DW259" i="3" s="1"/>
  <c r="DG259" i="3" s="1"/>
  <c r="G259" i="2" s="1"/>
  <c r="DV62" i="3"/>
  <c r="DU62" i="3"/>
  <c r="DW62" i="3" s="1"/>
  <c r="DG62" i="3" s="1"/>
  <c r="G62" i="2" s="1"/>
  <c r="DU273" i="3"/>
  <c r="DW273" i="3" s="1"/>
  <c r="DG273" i="3" s="1"/>
  <c r="G273" i="2" s="1"/>
  <c r="DV273" i="3"/>
  <c r="DU239" i="3"/>
  <c r="DW239" i="3" s="1"/>
  <c r="DG239" i="3" s="1"/>
  <c r="G239" i="2" s="1"/>
  <c r="DV239" i="3"/>
  <c r="DV230" i="3"/>
  <c r="DU230" i="3"/>
  <c r="DW230" i="3" s="1"/>
  <c r="DG230" i="3" s="1"/>
  <c r="G230" i="2" s="1"/>
  <c r="DV162" i="3"/>
  <c r="DU162" i="3"/>
  <c r="DW162" i="3" s="1"/>
  <c r="DG162" i="3" s="1"/>
  <c r="G162" i="2" s="1"/>
  <c r="DV63" i="3"/>
  <c r="DU63" i="3"/>
  <c r="DW63" i="3" s="1"/>
  <c r="DG63" i="3" s="1"/>
  <c r="G63" i="2" s="1"/>
  <c r="DV53" i="3"/>
  <c r="DU53" i="3"/>
  <c r="DW53" i="3" s="1"/>
  <c r="DG53" i="3" s="1"/>
  <c r="G53" i="2" s="1"/>
  <c r="DV60" i="3"/>
  <c r="DU60" i="3"/>
  <c r="DW60" i="3" s="1"/>
  <c r="DG60" i="3" s="1"/>
  <c r="G60" i="2" s="1"/>
  <c r="DV41" i="3"/>
  <c r="DU41" i="3"/>
  <c r="DW41" i="3" s="1"/>
  <c r="DG41" i="3" s="1"/>
  <c r="G41" i="2" s="1"/>
  <c r="DU2" i="3"/>
  <c r="DW2" i="3" s="1"/>
  <c r="DG2" i="3" s="1"/>
  <c r="DV2" i="3"/>
  <c r="DU96" i="3"/>
  <c r="DW96" i="3" s="1"/>
  <c r="DG96" i="3" s="1"/>
  <c r="G96" i="2" s="1"/>
  <c r="DV96" i="3"/>
  <c r="DU260" i="3"/>
  <c r="DW260" i="3" s="1"/>
  <c r="DG260" i="3" s="1"/>
  <c r="G260" i="2" s="1"/>
  <c r="DV260" i="3"/>
  <c r="DV95" i="3"/>
  <c r="DU95" i="3"/>
  <c r="DW95" i="3" s="1"/>
  <c r="DG95" i="3" s="1"/>
  <c r="G95" i="2" s="1"/>
  <c r="DV219" i="3"/>
  <c r="DU219" i="3"/>
  <c r="DW219" i="3" s="1"/>
  <c r="DG219" i="3" s="1"/>
  <c r="G219" i="2" s="1"/>
  <c r="DV127" i="3"/>
  <c r="DU127" i="3"/>
  <c r="DW127" i="3" s="1"/>
  <c r="DG127" i="3" s="1"/>
  <c r="G127" i="2" s="1"/>
  <c r="DV121" i="3"/>
  <c r="DU121" i="3"/>
  <c r="DW121" i="3" s="1"/>
  <c r="DG121" i="3" s="1"/>
  <c r="G121" i="2" s="1"/>
  <c r="DU212" i="3"/>
  <c r="DW212" i="3" s="1"/>
  <c r="DG212" i="3" s="1"/>
  <c r="G212" i="2" s="1"/>
  <c r="DV212" i="3"/>
  <c r="DV229" i="3"/>
  <c r="DU229" i="3"/>
  <c r="DW229" i="3" s="1"/>
  <c r="DG229" i="3" s="1"/>
  <c r="G229" i="2" s="1"/>
  <c r="DV54" i="3"/>
  <c r="DU54" i="3"/>
  <c r="DW54" i="3" s="1"/>
  <c r="DG54" i="3" s="1"/>
  <c r="G54" i="2" s="1"/>
  <c r="DU159" i="3"/>
  <c r="DW159" i="3" s="1"/>
  <c r="DG159" i="3" s="1"/>
  <c r="G159" i="2" s="1"/>
  <c r="DV159" i="3"/>
  <c r="DV179" i="3"/>
  <c r="DU179" i="3"/>
  <c r="DW179" i="3" s="1"/>
  <c r="DG179" i="3" s="1"/>
  <c r="G179" i="2" s="1"/>
  <c r="DV84" i="3"/>
  <c r="DU84" i="3"/>
  <c r="DW84" i="3" s="1"/>
  <c r="DG84" i="3" s="1"/>
  <c r="G84" i="2" s="1"/>
  <c r="DU16" i="3"/>
  <c r="DW16" i="3" s="1"/>
  <c r="DG16" i="3" s="1"/>
  <c r="G16" i="2" s="1"/>
  <c r="DV16" i="3"/>
  <c r="DU232" i="3"/>
  <c r="DW232" i="3" s="1"/>
  <c r="DG232" i="3" s="1"/>
  <c r="G232" i="2" s="1"/>
  <c r="DV232" i="3"/>
  <c r="DU147" i="3"/>
  <c r="DW147" i="3" s="1"/>
  <c r="DG147" i="3" s="1"/>
  <c r="G147" i="2" s="1"/>
  <c r="DV147" i="3"/>
  <c r="DV119" i="3"/>
  <c r="DU119" i="3"/>
  <c r="DW119" i="3" s="1"/>
  <c r="DG119" i="3" s="1"/>
  <c r="G119" i="2" s="1"/>
  <c r="DU160" i="3"/>
  <c r="DW160" i="3" s="1"/>
  <c r="DG160" i="3" s="1"/>
  <c r="G160" i="2" s="1"/>
  <c r="DV160" i="3"/>
  <c r="DV12" i="3"/>
  <c r="DU12" i="3"/>
  <c r="DW12" i="3" s="1"/>
  <c r="DG12" i="3" s="1"/>
  <c r="G12" i="2" s="1"/>
  <c r="DU228" i="3"/>
  <c r="DW228" i="3" s="1"/>
  <c r="DG228" i="3" s="1"/>
  <c r="G228" i="2" s="1"/>
  <c r="DV228" i="3"/>
  <c r="DV102" i="3"/>
  <c r="DU102" i="3"/>
  <c r="DW102" i="3" s="1"/>
  <c r="DG102" i="3" s="1"/>
  <c r="G102" i="2" s="1"/>
  <c r="DV90" i="3"/>
  <c r="DU90" i="3"/>
  <c r="DW90" i="3" s="1"/>
  <c r="DG90" i="3" s="1"/>
  <c r="G90" i="2" s="1"/>
  <c r="DU108" i="3"/>
  <c r="DW108" i="3" s="1"/>
  <c r="DG108" i="3" s="1"/>
  <c r="G108" i="2" s="1"/>
  <c r="DV108" i="3"/>
  <c r="DU231" i="3"/>
  <c r="DW231" i="3" s="1"/>
  <c r="DG231" i="3" s="1"/>
  <c r="G231" i="2" s="1"/>
  <c r="DV231" i="3"/>
  <c r="DU269" i="3"/>
  <c r="DW269" i="3" s="1"/>
  <c r="DG269" i="3" s="1"/>
  <c r="G269" i="2" s="1"/>
  <c r="DV269" i="3"/>
  <c r="DV75" i="3"/>
  <c r="DU75" i="3"/>
  <c r="DW75" i="3" s="1"/>
  <c r="DG75" i="3" s="1"/>
  <c r="G75" i="2" s="1"/>
  <c r="DV65" i="3"/>
  <c r="DU65" i="3"/>
  <c r="DW65" i="3" s="1"/>
  <c r="DG65" i="3" s="1"/>
  <c r="G65" i="2" s="1"/>
  <c r="DV166" i="3"/>
  <c r="DU166" i="3"/>
  <c r="DW166" i="3" s="1"/>
  <c r="DG166" i="3" s="1"/>
  <c r="G166" i="2" s="1"/>
  <c r="DV124" i="3"/>
  <c r="DU124" i="3"/>
  <c r="DW124" i="3" s="1"/>
  <c r="DG124" i="3" s="1"/>
  <c r="G124" i="2" s="1"/>
  <c r="DU194" i="3"/>
  <c r="DW194" i="3" s="1"/>
  <c r="DG194" i="3" s="1"/>
  <c r="G194" i="2" s="1"/>
  <c r="DV194" i="3"/>
  <c r="DV109" i="3"/>
  <c r="DU109" i="3"/>
  <c r="DW109" i="3" s="1"/>
  <c r="DG109" i="3" s="1"/>
  <c r="G109" i="2" s="1"/>
  <c r="DV111" i="3"/>
  <c r="DU111" i="3"/>
  <c r="DW111" i="3" s="1"/>
  <c r="DG111" i="3" s="1"/>
  <c r="G111" i="2" s="1"/>
  <c r="DV208" i="3"/>
  <c r="DU208" i="3"/>
  <c r="DW208" i="3" s="1"/>
  <c r="DG208" i="3" s="1"/>
  <c r="G208" i="2" s="1"/>
  <c r="DU158" i="3"/>
  <c r="DW158" i="3" s="1"/>
  <c r="DG158" i="3" s="1"/>
  <c r="G158" i="2" s="1"/>
  <c r="DV158" i="3"/>
  <c r="BB24" i="1" l="1"/>
  <c r="K25" i="1"/>
  <c r="DW19" i="3"/>
  <c r="DG19" i="3" s="1"/>
  <c r="G19" i="2" s="1"/>
  <c r="BC24" i="1"/>
  <c r="I9" i="3"/>
  <c r="H9" i="3"/>
  <c r="BF9" i="3" s="1"/>
  <c r="G9" i="3"/>
  <c r="BE9" i="3" s="1"/>
  <c r="F9" i="3"/>
  <c r="BD9" i="3" s="1"/>
  <c r="G2" i="2"/>
  <c r="BG8" i="3"/>
  <c r="M8" i="3"/>
  <c r="BK8" i="3" s="1"/>
  <c r="BH25" i="1"/>
  <c r="BG25" i="1"/>
  <c r="BF25" i="1"/>
  <c r="N25" i="1"/>
  <c r="BI25" i="1"/>
  <c r="L148" i="1"/>
  <c r="BJ25" i="1"/>
  <c r="BG9" i="3" l="1"/>
  <c r="M9" i="3"/>
  <c r="BK9" i="3" s="1"/>
  <c r="BE25" i="1"/>
  <c r="BF26" i="1"/>
  <c r="BJ26" i="1"/>
  <c r="N26" i="1"/>
  <c r="BH26" i="1"/>
  <c r="L147" i="1"/>
  <c r="BI26" i="1"/>
  <c r="BG26" i="1"/>
  <c r="BD25" i="1"/>
  <c r="BA25" i="1"/>
  <c r="I10" i="3"/>
  <c r="H10" i="3"/>
  <c r="BF10" i="3" s="1"/>
  <c r="G10" i="3"/>
  <c r="BE10" i="3" s="1"/>
  <c r="F10" i="3"/>
  <c r="BD10" i="3" s="1"/>
  <c r="BB25" i="1"/>
  <c r="DW20" i="3"/>
  <c r="DG20" i="3" s="1"/>
  <c r="BC25" i="1"/>
  <c r="BB26" i="1"/>
  <c r="BA26" i="1"/>
  <c r="K26" i="1"/>
  <c r="BE26" i="1"/>
  <c r="BD26" i="1"/>
  <c r="K27" i="1" l="1"/>
  <c r="L146" i="1"/>
  <c r="BJ27" i="1"/>
  <c r="N27" i="1"/>
  <c r="BI27" i="1"/>
  <c r="BD27" i="1" s="1"/>
  <c r="BH27" i="1"/>
  <c r="BG27" i="1"/>
  <c r="BF27" i="1"/>
  <c r="I11" i="3"/>
  <c r="H11" i="3"/>
  <c r="BF11" i="3" s="1"/>
  <c r="G11" i="3"/>
  <c r="BE11" i="3" s="1"/>
  <c r="F11" i="3"/>
  <c r="BD11" i="3" s="1"/>
  <c r="BG10" i="3"/>
  <c r="M10" i="3"/>
  <c r="BK10" i="3" s="1"/>
  <c r="DW21" i="3"/>
  <c r="DG21" i="3" s="1"/>
  <c r="G21" i="2" s="1"/>
  <c r="BC26" i="1"/>
  <c r="G20" i="2"/>
  <c r="BA27" i="1" l="1"/>
  <c r="BE27" i="1"/>
  <c r="BG11" i="3"/>
  <c r="M11" i="3"/>
  <c r="BK11" i="3" s="1"/>
  <c r="H12" i="3"/>
  <c r="BF12" i="3" s="1"/>
  <c r="G12" i="3"/>
  <c r="BE12" i="3" s="1"/>
  <c r="F12" i="3"/>
  <c r="BD12" i="3" s="1"/>
  <c r="I12" i="3"/>
  <c r="BI28" i="1"/>
  <c r="BD28" i="1" s="1"/>
  <c r="L145" i="1"/>
  <c r="BH28" i="1"/>
  <c r="BG28" i="1"/>
  <c r="BJ28" i="1"/>
  <c r="BF28" i="1"/>
  <c r="N28" i="1"/>
  <c r="DW22" i="3"/>
  <c r="DG22" i="3" s="1"/>
  <c r="BC27" i="1"/>
  <c r="BB27" i="1"/>
  <c r="BE28" i="1"/>
  <c r="K28" i="1"/>
  <c r="BH29" i="1" l="1"/>
  <c r="BG29" i="1"/>
  <c r="L144" i="1"/>
  <c r="BF29" i="1"/>
  <c r="N29" i="1"/>
  <c r="BI29" i="1"/>
  <c r="BD29" i="1" s="1"/>
  <c r="BJ29" i="1"/>
  <c r="BA28" i="1"/>
  <c r="G22" i="2"/>
  <c r="DW23" i="3"/>
  <c r="DG23" i="3" s="1"/>
  <c r="G23" i="2" s="1"/>
  <c r="BC28" i="1"/>
  <c r="M12" i="3"/>
  <c r="BK12" i="3" s="1"/>
  <c r="BG12" i="3"/>
  <c r="BB29" i="1"/>
  <c r="BA29" i="1"/>
  <c r="K29" i="1"/>
  <c r="G13" i="3"/>
  <c r="BE13" i="3" s="1"/>
  <c r="F13" i="3"/>
  <c r="BD13" i="3" s="1"/>
  <c r="H13" i="3"/>
  <c r="BF13" i="3" s="1"/>
  <c r="I13" i="3"/>
  <c r="BB28" i="1"/>
  <c r="BE29" i="1" l="1"/>
  <c r="M13" i="3"/>
  <c r="BK13" i="3" s="1"/>
  <c r="BG13" i="3"/>
  <c r="F14" i="3"/>
  <c r="BD14" i="3" s="1"/>
  <c r="G14" i="3"/>
  <c r="BE14" i="3" s="1"/>
  <c r="I14" i="3"/>
  <c r="H14" i="3"/>
  <c r="BF14" i="3" s="1"/>
  <c r="DW24" i="3"/>
  <c r="DG24" i="3" s="1"/>
  <c r="G24" i="2" s="1"/>
  <c r="BC29" i="1"/>
  <c r="K30" i="1"/>
  <c r="BG30" i="1"/>
  <c r="BB30" i="1" s="1"/>
  <c r="BF30" i="1"/>
  <c r="L143" i="1"/>
  <c r="N30" i="1"/>
  <c r="BJ30" i="1"/>
  <c r="BH30" i="1"/>
  <c r="BI30" i="1"/>
  <c r="K31" i="1" l="1"/>
  <c r="BG14" i="3"/>
  <c r="M14" i="3"/>
  <c r="BK14" i="3" s="1"/>
  <c r="BF31" i="1"/>
  <c r="N31" i="1"/>
  <c r="BG31" i="1"/>
  <c r="L142" i="1"/>
  <c r="BJ31" i="1"/>
  <c r="BI31" i="1"/>
  <c r="BD31" i="1" s="1"/>
  <c r="BH31" i="1"/>
  <c r="BD30" i="1"/>
  <c r="I15" i="3"/>
  <c r="F15" i="3"/>
  <c r="BD15" i="3" s="1"/>
  <c r="H15" i="3"/>
  <c r="BF15" i="3" s="1"/>
  <c r="G15" i="3"/>
  <c r="BE15" i="3" s="1"/>
  <c r="DW25" i="3"/>
  <c r="DG25" i="3" s="1"/>
  <c r="BC30" i="1"/>
  <c r="BE30" i="1"/>
  <c r="BA30" i="1"/>
  <c r="G25" i="2" l="1"/>
  <c r="N32" i="1"/>
  <c r="BJ32" i="1"/>
  <c r="BF32" i="1"/>
  <c r="BA32" i="1" s="1"/>
  <c r="BI32" i="1"/>
  <c r="L141" i="1"/>
  <c r="BH32" i="1"/>
  <c r="BG32" i="1"/>
  <c r="EA219" i="3"/>
  <c r="I219" i="2" s="1"/>
  <c r="DW26" i="3"/>
  <c r="DG26" i="3" s="1"/>
  <c r="G26" i="2" s="1"/>
  <c r="BC31" i="1"/>
  <c r="BE31" i="1"/>
  <c r="BB31" i="1"/>
  <c r="I16" i="3"/>
  <c r="H16" i="3"/>
  <c r="BF16" i="3" s="1"/>
  <c r="G16" i="3"/>
  <c r="BE16" i="3" s="1"/>
  <c r="F16" i="3"/>
  <c r="BD16" i="3" s="1"/>
  <c r="BG15" i="3"/>
  <c r="M15" i="3"/>
  <c r="BK15" i="3" s="1"/>
  <c r="K32" i="1"/>
  <c r="BE32" i="1"/>
  <c r="BA31" i="1"/>
  <c r="BG16" i="3" l="1"/>
  <c r="M16" i="3"/>
  <c r="BK16" i="3" s="1"/>
  <c r="BB32" i="1"/>
  <c r="BD32" i="1"/>
  <c r="DZ305" i="3"/>
  <c r="EC310" i="3"/>
  <c r="EA342" i="3"/>
  <c r="I342" i="2" s="1"/>
  <c r="EA382" i="3"/>
  <c r="I382" i="2" s="1"/>
  <c r="EA350" i="3"/>
  <c r="I350" i="2" s="1"/>
  <c r="EC304" i="3"/>
  <c r="EA346" i="3"/>
  <c r="I346" i="2" s="1"/>
  <c r="EA358" i="3"/>
  <c r="I358" i="2" s="1"/>
  <c r="EA386" i="3"/>
  <c r="I386" i="2" s="1"/>
  <c r="EC297" i="3"/>
  <c r="DZ329" i="3"/>
  <c r="DZ314" i="3"/>
  <c r="DZ346" i="3"/>
  <c r="EC317" i="3"/>
  <c r="EA283" i="3"/>
  <c r="I283" i="2" s="1"/>
  <c r="EC373" i="3"/>
  <c r="DZ385" i="3"/>
  <c r="EA362" i="3"/>
  <c r="I362" i="2" s="1"/>
  <c r="EA366" i="3"/>
  <c r="I366" i="2" s="1"/>
  <c r="EB325" i="3"/>
  <c r="J325" i="2" s="1"/>
  <c r="EA374" i="3"/>
  <c r="I374" i="2" s="1"/>
  <c r="DZ289" i="3"/>
  <c r="EA310" i="3"/>
  <c r="I310" i="2" s="1"/>
  <c r="DZ334" i="3"/>
  <c r="EC325" i="3"/>
  <c r="EA330" i="3"/>
  <c r="I330" i="2" s="1"/>
  <c r="EC284" i="3"/>
  <c r="EB322" i="3"/>
  <c r="J322" i="2" s="1"/>
  <c r="EC365" i="3"/>
  <c r="DZ330" i="3"/>
  <c r="EB330" i="3"/>
  <c r="J330" i="2" s="1"/>
  <c r="EA277" i="3"/>
  <c r="I277" i="2" s="1"/>
  <c r="DZ318" i="3"/>
  <c r="EC362" i="3"/>
  <c r="EC312" i="3"/>
  <c r="EA320" i="3"/>
  <c r="I320" i="2" s="1"/>
  <c r="DZ278" i="3"/>
  <c r="EA378" i="3"/>
  <c r="I378" i="2" s="1"/>
  <c r="EA317" i="3"/>
  <c r="I317" i="2" s="1"/>
  <c r="EB312" i="3"/>
  <c r="J312" i="2" s="1"/>
  <c r="DZ326" i="3"/>
  <c r="EA361" i="3"/>
  <c r="I361" i="2" s="1"/>
  <c r="EC370" i="3"/>
  <c r="EC315" i="3"/>
  <c r="EB369" i="3"/>
  <c r="J369" i="2" s="1"/>
  <c r="EA290" i="3"/>
  <c r="I290" i="2" s="1"/>
  <c r="DZ325" i="3"/>
  <c r="EA287" i="3"/>
  <c r="I287" i="2" s="1"/>
  <c r="DZ365" i="3"/>
  <c r="EA306" i="3"/>
  <c r="I306" i="2" s="1"/>
  <c r="EA288" i="3"/>
  <c r="I288" i="2" s="1"/>
  <c r="EA370" i="3"/>
  <c r="I370" i="2" s="1"/>
  <c r="EA314" i="3"/>
  <c r="I314" i="2" s="1"/>
  <c r="EC313" i="3"/>
  <c r="EC294" i="3"/>
  <c r="DZ361" i="3"/>
  <c r="DZ312" i="3"/>
  <c r="EC338" i="3"/>
  <c r="EB356" i="3"/>
  <c r="J356" i="2" s="1"/>
  <c r="EB281" i="3"/>
  <c r="J281" i="2" s="1"/>
  <c r="EB384" i="3"/>
  <c r="J384" i="2" s="1"/>
  <c r="EA280" i="3"/>
  <c r="I280" i="2" s="1"/>
  <c r="EB275" i="3"/>
  <c r="J275" i="2" s="1"/>
  <c r="DZ338" i="3"/>
  <c r="EC350" i="3"/>
  <c r="EA335" i="3"/>
  <c r="I335" i="2" s="1"/>
  <c r="EA304" i="3"/>
  <c r="I304" i="2" s="1"/>
  <c r="DZ350" i="3"/>
  <c r="EA298" i="3"/>
  <c r="I298" i="2" s="1"/>
  <c r="EB348" i="3"/>
  <c r="J348" i="2" s="1"/>
  <c r="EA321" i="3"/>
  <c r="I321" i="2" s="1"/>
  <c r="EA318" i="3"/>
  <c r="I318" i="2" s="1"/>
  <c r="EA354" i="3"/>
  <c r="I354" i="2" s="1"/>
  <c r="DZ381" i="3"/>
  <c r="EB377" i="3"/>
  <c r="J377" i="2" s="1"/>
  <c r="DZ279" i="3"/>
  <c r="DZ362" i="3"/>
  <c r="EA316" i="3"/>
  <c r="I316" i="2" s="1"/>
  <c r="DZ276" i="3"/>
  <c r="EC277" i="3"/>
  <c r="DZ342" i="3"/>
  <c r="EC309" i="3"/>
  <c r="EA338" i="3"/>
  <c r="I338" i="2" s="1"/>
  <c r="EC286" i="3"/>
  <c r="EB302" i="3"/>
  <c r="J302" i="2" s="1"/>
  <c r="EB341" i="3"/>
  <c r="J341" i="2" s="1"/>
  <c r="EB294" i="3"/>
  <c r="J294" i="2" s="1"/>
  <c r="DZ313" i="3"/>
  <c r="EB310" i="3"/>
  <c r="J310" i="2" s="1"/>
  <c r="EC301" i="3"/>
  <c r="DZ317" i="3"/>
  <c r="EC278" i="3"/>
  <c r="EC308" i="3"/>
  <c r="EC302" i="3"/>
  <c r="EC293" i="3"/>
  <c r="EA380" i="3"/>
  <c r="I380" i="2" s="1"/>
  <c r="EB378" i="3"/>
  <c r="J378" i="2" s="1"/>
  <c r="EA301" i="3"/>
  <c r="I301" i="2" s="1"/>
  <c r="EC305" i="3"/>
  <c r="EB298" i="3"/>
  <c r="J298" i="2" s="1"/>
  <c r="EC326" i="3"/>
  <c r="EC298" i="3"/>
  <c r="EA302" i="3"/>
  <c r="I302" i="2" s="1"/>
  <c r="EC292" i="3"/>
  <c r="EB304" i="3"/>
  <c r="J304" i="2" s="1"/>
  <c r="DZ300" i="3"/>
  <c r="DZ369" i="3"/>
  <c r="EA293" i="3"/>
  <c r="I293" i="2" s="1"/>
  <c r="EC303" i="3"/>
  <c r="EB337" i="3"/>
  <c r="J337" i="2" s="1"/>
  <c r="DZ275" i="3"/>
  <c r="EB317" i="3"/>
  <c r="J317" i="2" s="1"/>
  <c r="EC357" i="3"/>
  <c r="EC378" i="3"/>
  <c r="DZ366" i="3"/>
  <c r="EB313" i="3"/>
  <c r="J313" i="2" s="1"/>
  <c r="EB357" i="3"/>
  <c r="J357" i="2" s="1"/>
  <c r="EA323" i="3"/>
  <c r="I323" i="2" s="1"/>
  <c r="EA308" i="3"/>
  <c r="I308" i="2" s="1"/>
  <c r="EB334" i="3"/>
  <c r="J334" i="2" s="1"/>
  <c r="EC366" i="3"/>
  <c r="EB306" i="3"/>
  <c r="J306" i="2" s="1"/>
  <c r="EB295" i="3"/>
  <c r="J295" i="2" s="1"/>
  <c r="EC275" i="3"/>
  <c r="EA369" i="3"/>
  <c r="I369" i="2" s="1"/>
  <c r="EC333" i="3"/>
  <c r="EB308" i="3"/>
  <c r="J308" i="2" s="1"/>
  <c r="DZ296" i="3"/>
  <c r="DZ304" i="3"/>
  <c r="DZ345" i="3"/>
  <c r="DZ378" i="3"/>
  <c r="EA319" i="3"/>
  <c r="I319" i="2" s="1"/>
  <c r="EB376" i="3"/>
  <c r="J376" i="2" s="1"/>
  <c r="EB288" i="3"/>
  <c r="J288" i="2" s="1"/>
  <c r="EB353" i="3"/>
  <c r="J353" i="2" s="1"/>
  <c r="EA347" i="3"/>
  <c r="I347" i="2" s="1"/>
  <c r="EA345" i="3"/>
  <c r="I345" i="2" s="1"/>
  <c r="EA377" i="3"/>
  <c r="I377" i="2" s="1"/>
  <c r="EC340" i="3"/>
  <c r="EB380" i="3"/>
  <c r="J380" i="2" s="1"/>
  <c r="EA353" i="3"/>
  <c r="I353" i="2" s="1"/>
  <c r="EA357" i="3"/>
  <c r="I357" i="2" s="1"/>
  <c r="EA373" i="3"/>
  <c r="I373" i="2" s="1"/>
  <c r="EC290" i="3"/>
  <c r="EB332" i="3"/>
  <c r="J332" i="2" s="1"/>
  <c r="EC345" i="3"/>
  <c r="EA363" i="3"/>
  <c r="I363" i="2" s="1"/>
  <c r="EB336" i="3"/>
  <c r="J336" i="2" s="1"/>
  <c r="EA296" i="3"/>
  <c r="I296" i="2" s="1"/>
  <c r="DZ336" i="3"/>
  <c r="EA324" i="3"/>
  <c r="I324" i="2" s="1"/>
  <c r="EA289" i="3"/>
  <c r="I289" i="2" s="1"/>
  <c r="DZ387" i="3"/>
  <c r="DZ343" i="3"/>
  <c r="EB316" i="3"/>
  <c r="J316" i="2" s="1"/>
  <c r="DZ353" i="3"/>
  <c r="EA297" i="3"/>
  <c r="I297" i="2" s="1"/>
  <c r="EC352" i="3"/>
  <c r="EB300" i="3"/>
  <c r="J300" i="2" s="1"/>
  <c r="EC342" i="3"/>
  <c r="EA334" i="3"/>
  <c r="I334" i="2" s="1"/>
  <c r="DZ280" i="3"/>
  <c r="DZ377" i="3"/>
  <c r="EA325" i="3"/>
  <c r="I325" i="2" s="1"/>
  <c r="DZ293" i="3"/>
  <c r="DZ282" i="3"/>
  <c r="EB349" i="3"/>
  <c r="J349" i="2" s="1"/>
  <c r="EC379" i="3"/>
  <c r="DZ373" i="3"/>
  <c r="EA331" i="3"/>
  <c r="I331" i="2" s="1"/>
  <c r="EC372" i="3"/>
  <c r="EC300" i="3"/>
  <c r="EB388" i="3"/>
  <c r="J388" i="2" s="1"/>
  <c r="EA299" i="3"/>
  <c r="I299" i="2" s="1"/>
  <c r="DZ371" i="3"/>
  <c r="EC386" i="3"/>
  <c r="DZ277" i="3"/>
  <c r="EC283" i="3"/>
  <c r="EA337" i="3"/>
  <c r="I337" i="2" s="1"/>
  <c r="DZ307" i="3"/>
  <c r="EC289" i="3"/>
  <c r="EC330" i="3"/>
  <c r="EB361" i="3"/>
  <c r="J361" i="2" s="1"/>
  <c r="EA279" i="3"/>
  <c r="I279" i="2" s="1"/>
  <c r="EC280" i="3"/>
  <c r="EC316" i="3"/>
  <c r="EA305" i="3"/>
  <c r="I305" i="2" s="1"/>
  <c r="EA282" i="3"/>
  <c r="I282" i="2" s="1"/>
  <c r="DZ308" i="3"/>
  <c r="EC361" i="3"/>
  <c r="EB339" i="3"/>
  <c r="J339" i="2" s="1"/>
  <c r="DZ290" i="3"/>
  <c r="EA309" i="3"/>
  <c r="I309" i="2" s="1"/>
  <c r="EC383" i="3"/>
  <c r="DZ370" i="3"/>
  <c r="EB360" i="3"/>
  <c r="J360" i="2" s="1"/>
  <c r="EC287" i="3"/>
  <c r="EA326" i="3"/>
  <c r="I326" i="2" s="1"/>
  <c r="EB290" i="3"/>
  <c r="J290" i="2" s="1"/>
  <c r="DZ374" i="3"/>
  <c r="DZ291" i="3"/>
  <c r="EA344" i="3"/>
  <c r="I344" i="2" s="1"/>
  <c r="EC296" i="3"/>
  <c r="EC332" i="3"/>
  <c r="EA327" i="3"/>
  <c r="I327" i="2" s="1"/>
  <c r="DZ327" i="3"/>
  <c r="EC358" i="3"/>
  <c r="EC344" i="3"/>
  <c r="EC349" i="3"/>
  <c r="DZ301" i="3"/>
  <c r="DZ299" i="3"/>
  <c r="DZ287" i="3"/>
  <c r="EC288" i="3"/>
  <c r="DZ297" i="3"/>
  <c r="EC306" i="3"/>
  <c r="DZ367" i="3"/>
  <c r="EC322" i="3"/>
  <c r="EB327" i="3"/>
  <c r="J327" i="2" s="1"/>
  <c r="EB333" i="3"/>
  <c r="J333" i="2" s="1"/>
  <c r="EC346" i="3"/>
  <c r="EC374" i="3"/>
  <c r="EB355" i="3"/>
  <c r="J355" i="2" s="1"/>
  <c r="EA368" i="3"/>
  <c r="I368" i="2" s="1"/>
  <c r="EC279" i="3"/>
  <c r="DZ341" i="3"/>
  <c r="EB381" i="3"/>
  <c r="J381" i="2" s="1"/>
  <c r="EB283" i="3"/>
  <c r="J283" i="2" s="1"/>
  <c r="DZ292" i="3"/>
  <c r="EC281" i="3"/>
  <c r="EB289" i="3"/>
  <c r="J289" i="2" s="1"/>
  <c r="EA286" i="3"/>
  <c r="I286" i="2" s="1"/>
  <c r="EB364" i="3"/>
  <c r="J364" i="2" s="1"/>
  <c r="EA359" i="3"/>
  <c r="I359" i="2" s="1"/>
  <c r="EA351" i="3"/>
  <c r="I351" i="2" s="1"/>
  <c r="EC341" i="3"/>
  <c r="EB328" i="3"/>
  <c r="J328" i="2" s="1"/>
  <c r="EC355" i="3"/>
  <c r="EC381" i="3"/>
  <c r="EC334" i="3"/>
  <c r="EC331" i="3"/>
  <c r="DZ320" i="3"/>
  <c r="EA384" i="3"/>
  <c r="I384" i="2" s="1"/>
  <c r="DZ302" i="3"/>
  <c r="EB296" i="3"/>
  <c r="J296" i="2" s="1"/>
  <c r="EA313" i="3"/>
  <c r="I313" i="2" s="1"/>
  <c r="EA381" i="3"/>
  <c r="I381" i="2" s="1"/>
  <c r="DZ284" i="3"/>
  <c r="EC329" i="3"/>
  <c r="EC318" i="3"/>
  <c r="DZ351" i="3"/>
  <c r="EC285" i="3"/>
  <c r="EA343" i="3"/>
  <c r="I343" i="2" s="1"/>
  <c r="EC337" i="3"/>
  <c r="EA365" i="3"/>
  <c r="I365" i="2" s="1"/>
  <c r="EB363" i="3"/>
  <c r="J363" i="2" s="1"/>
  <c r="EA385" i="3"/>
  <c r="I385" i="2" s="1"/>
  <c r="DZ322" i="3"/>
  <c r="EA281" i="3"/>
  <c r="I281" i="2" s="1"/>
  <c r="EA333" i="3"/>
  <c r="I333" i="2" s="1"/>
  <c r="EC299" i="3"/>
  <c r="DZ335" i="3"/>
  <c r="DZ332" i="3"/>
  <c r="EA284" i="3"/>
  <c r="I284" i="2" s="1"/>
  <c r="DZ333" i="3"/>
  <c r="EA312" i="3"/>
  <c r="I312" i="2" s="1"/>
  <c r="EB320" i="3"/>
  <c r="J320" i="2" s="1"/>
  <c r="EC276" i="3"/>
  <c r="DZ354" i="3"/>
  <c r="DZ357" i="3"/>
  <c r="DZ358" i="3"/>
  <c r="EB277" i="3"/>
  <c r="J277" i="2" s="1"/>
  <c r="DZ360" i="3"/>
  <c r="EC328" i="3"/>
  <c r="EA322" i="3"/>
  <c r="I322" i="2" s="1"/>
  <c r="EA307" i="3"/>
  <c r="I307" i="2" s="1"/>
  <c r="EC319" i="3"/>
  <c r="EB352" i="3"/>
  <c r="J352" i="2" s="1"/>
  <c r="EA367" i="3"/>
  <c r="I367" i="2" s="1"/>
  <c r="DZ315" i="3"/>
  <c r="EB354" i="3"/>
  <c r="J354" i="2" s="1"/>
  <c r="EC348" i="3"/>
  <c r="EA328" i="3"/>
  <c r="I328" i="2" s="1"/>
  <c r="EB285" i="3"/>
  <c r="J285" i="2" s="1"/>
  <c r="DZ382" i="3"/>
  <c r="EB292" i="3"/>
  <c r="J292" i="2" s="1"/>
  <c r="EC369" i="3"/>
  <c r="DZ352" i="3"/>
  <c r="EC324" i="3"/>
  <c r="EA294" i="3"/>
  <c r="I294" i="2" s="1"/>
  <c r="EC385" i="3"/>
  <c r="EA285" i="3"/>
  <c r="I285" i="2" s="1"/>
  <c r="EB299" i="3"/>
  <c r="J299" i="2" s="1"/>
  <c r="EA371" i="3"/>
  <c r="I371" i="2" s="1"/>
  <c r="EB284" i="3"/>
  <c r="J284" i="2" s="1"/>
  <c r="EC307" i="3"/>
  <c r="DZ309" i="3"/>
  <c r="EA349" i="3"/>
  <c r="I349" i="2" s="1"/>
  <c r="DZ321" i="3"/>
  <c r="EC295" i="3"/>
  <c r="DZ386" i="3"/>
  <c r="DZ298" i="3"/>
  <c r="EB287" i="3"/>
  <c r="J287" i="2" s="1"/>
  <c r="EB386" i="3"/>
  <c r="J386" i="2" s="1"/>
  <c r="EA355" i="3"/>
  <c r="I355" i="2" s="1"/>
  <c r="DZ384" i="3"/>
  <c r="DZ294" i="3"/>
  <c r="EC311" i="3"/>
  <c r="EA276" i="3"/>
  <c r="I276" i="2" s="1"/>
  <c r="EC327" i="3"/>
  <c r="EA300" i="3"/>
  <c r="I300" i="2" s="1"/>
  <c r="DZ337" i="3"/>
  <c r="EC382" i="3"/>
  <c r="EB307" i="3"/>
  <c r="J307" i="2" s="1"/>
  <c r="EA360" i="3"/>
  <c r="I360" i="2" s="1"/>
  <c r="EA275" i="3"/>
  <c r="I275" i="2" s="1"/>
  <c r="EC314" i="3"/>
  <c r="EC353" i="3"/>
  <c r="EA341" i="3"/>
  <c r="I341" i="2" s="1"/>
  <c r="EB329" i="3"/>
  <c r="J329" i="2" s="1"/>
  <c r="DZ375" i="3"/>
  <c r="EC320" i="3"/>
  <c r="EC368" i="3"/>
  <c r="EC363" i="3"/>
  <c r="EB345" i="3"/>
  <c r="J345" i="2" s="1"/>
  <c r="EB282" i="3"/>
  <c r="J282" i="2" s="1"/>
  <c r="DZ311" i="3"/>
  <c r="EC375" i="3"/>
  <c r="DZ388" i="3"/>
  <c r="EA339" i="3"/>
  <c r="I339" i="2" s="1"/>
  <c r="EA292" i="3"/>
  <c r="I292" i="2" s="1"/>
  <c r="EA376" i="3"/>
  <c r="I376" i="2" s="1"/>
  <c r="EC291" i="3"/>
  <c r="DZ295" i="3"/>
  <c r="DZ303" i="3"/>
  <c r="EB372" i="3"/>
  <c r="J372" i="2" s="1"/>
  <c r="EB321" i="3"/>
  <c r="J321" i="2" s="1"/>
  <c r="EB368" i="3"/>
  <c r="J368" i="2" s="1"/>
  <c r="EB373" i="3"/>
  <c r="J373" i="2" s="1"/>
  <c r="EA387" i="3"/>
  <c r="I387" i="2" s="1"/>
  <c r="EC377" i="3"/>
  <c r="EB365" i="3"/>
  <c r="J365" i="2" s="1"/>
  <c r="DZ285" i="3"/>
  <c r="DZ281" i="3"/>
  <c r="DZ368" i="3"/>
  <c r="EA278" i="3"/>
  <c r="I278" i="2" s="1"/>
  <c r="EB385" i="3"/>
  <c r="J385" i="2" s="1"/>
  <c r="DZ349" i="3"/>
  <c r="EC354" i="3"/>
  <c r="EB315" i="3"/>
  <c r="J315" i="2" s="1"/>
  <c r="DZ283" i="3"/>
  <c r="DZ383" i="3"/>
  <c r="DZ316" i="3"/>
  <c r="EB303" i="3"/>
  <c r="J303" i="2" s="1"/>
  <c r="EA315" i="3"/>
  <c r="I315" i="2" s="1"/>
  <c r="EB346" i="3"/>
  <c r="J346" i="2" s="1"/>
  <c r="EC367" i="3"/>
  <c r="EB359" i="3"/>
  <c r="J359" i="2" s="1"/>
  <c r="EB338" i="3"/>
  <c r="J338" i="2" s="1"/>
  <c r="EA311" i="3"/>
  <c r="I311" i="2" s="1"/>
  <c r="DZ331" i="3"/>
  <c r="EB293" i="3"/>
  <c r="J293" i="2" s="1"/>
  <c r="EC384" i="3"/>
  <c r="EB324" i="3"/>
  <c r="J324" i="2" s="1"/>
  <c r="EC335" i="3"/>
  <c r="EC380" i="3"/>
  <c r="EC343" i="3"/>
  <c r="EB370" i="3"/>
  <c r="J370" i="2" s="1"/>
  <c r="EA356" i="3"/>
  <c r="I356" i="2" s="1"/>
  <c r="EB351" i="3"/>
  <c r="J351" i="2" s="1"/>
  <c r="EB305" i="3"/>
  <c r="J305" i="2" s="1"/>
  <c r="EC321" i="3"/>
  <c r="EC376" i="3"/>
  <c r="EC347" i="3"/>
  <c r="EB379" i="3"/>
  <c r="J379" i="2" s="1"/>
  <c r="EA379" i="3"/>
  <c r="I379" i="2" s="1"/>
  <c r="DZ306" i="3"/>
  <c r="EB340" i="3"/>
  <c r="J340" i="2" s="1"/>
  <c r="DZ379" i="3"/>
  <c r="DZ344" i="3"/>
  <c r="EC282" i="3"/>
  <c r="EB362" i="3"/>
  <c r="J362" i="2" s="1"/>
  <c r="EC323" i="3"/>
  <c r="DZ372" i="3"/>
  <c r="EC359" i="3"/>
  <c r="EB371" i="3"/>
  <c r="J371" i="2" s="1"/>
  <c r="EB335" i="3"/>
  <c r="J335" i="2" s="1"/>
  <c r="DZ348" i="3"/>
  <c r="DZ323" i="3"/>
  <c r="EB309" i="3"/>
  <c r="J309" i="2" s="1"/>
  <c r="EB297" i="3"/>
  <c r="J297" i="2" s="1"/>
  <c r="EC336" i="3"/>
  <c r="EA383" i="3"/>
  <c r="I383" i="2" s="1"/>
  <c r="EB344" i="3"/>
  <c r="J344" i="2" s="1"/>
  <c r="DZ376" i="3"/>
  <c r="EB347" i="3"/>
  <c r="J347" i="2" s="1"/>
  <c r="EB279" i="3"/>
  <c r="J279" i="2" s="1"/>
  <c r="EA372" i="3"/>
  <c r="I372" i="2" s="1"/>
  <c r="DZ324" i="3"/>
  <c r="EB319" i="3"/>
  <c r="J319" i="2" s="1"/>
  <c r="DZ363" i="3"/>
  <c r="EB318" i="3"/>
  <c r="J318" i="2" s="1"/>
  <c r="EC387" i="3"/>
  <c r="EB314" i="3"/>
  <c r="J314" i="2" s="1"/>
  <c r="EB366" i="3"/>
  <c r="J366" i="2" s="1"/>
  <c r="EB375" i="3"/>
  <c r="J375" i="2" s="1"/>
  <c r="EB276" i="3"/>
  <c r="J276" i="2" s="1"/>
  <c r="EB387" i="3"/>
  <c r="J387" i="2" s="1"/>
  <c r="EA364" i="3"/>
  <c r="I364" i="2" s="1"/>
  <c r="EA295" i="3"/>
  <c r="I295" i="2" s="1"/>
  <c r="EA303" i="3"/>
  <c r="I303" i="2" s="1"/>
  <c r="EA375" i="3"/>
  <c r="I375" i="2" s="1"/>
  <c r="EA348" i="3"/>
  <c r="I348" i="2" s="1"/>
  <c r="EB286" i="3"/>
  <c r="J286" i="2" s="1"/>
  <c r="DZ328" i="3"/>
  <c r="EB311" i="3"/>
  <c r="J311" i="2" s="1"/>
  <c r="EC388" i="3"/>
  <c r="EC371" i="3"/>
  <c r="EB280" i="3"/>
  <c r="J280" i="2" s="1"/>
  <c r="EC360" i="3"/>
  <c r="DZ364" i="3"/>
  <c r="DZ356" i="3"/>
  <c r="EB278" i="3"/>
  <c r="J278" i="2" s="1"/>
  <c r="DZ319" i="3"/>
  <c r="EB374" i="3"/>
  <c r="J374" i="2" s="1"/>
  <c r="DZ286" i="3"/>
  <c r="EA388" i="3"/>
  <c r="I388" i="2" s="1"/>
  <c r="DZ347" i="3"/>
  <c r="EB382" i="3"/>
  <c r="J382" i="2" s="1"/>
  <c r="EA332" i="3"/>
  <c r="I332" i="2" s="1"/>
  <c r="EB350" i="3"/>
  <c r="J350" i="2" s="1"/>
  <c r="EB301" i="3"/>
  <c r="J301" i="2" s="1"/>
  <c r="EC351" i="3"/>
  <c r="DZ339" i="3"/>
  <c r="EB343" i="3"/>
  <c r="J343" i="2" s="1"/>
  <c r="EA336" i="3"/>
  <c r="I336" i="2" s="1"/>
  <c r="DZ105" i="3"/>
  <c r="EB326" i="3"/>
  <c r="J326" i="2" s="1"/>
  <c r="EB342" i="3"/>
  <c r="J342" i="2" s="1"/>
  <c r="EB323" i="3"/>
  <c r="J323" i="2" s="1"/>
  <c r="DZ288" i="3"/>
  <c r="EA329" i="3"/>
  <c r="I329" i="2" s="1"/>
  <c r="EB358" i="3"/>
  <c r="J358" i="2" s="1"/>
  <c r="EC356" i="3"/>
  <c r="EC364" i="3"/>
  <c r="EC137" i="3"/>
  <c r="EA352" i="3"/>
  <c r="I352" i="2" s="1"/>
  <c r="DZ359" i="3"/>
  <c r="EB331" i="3"/>
  <c r="J331" i="2" s="1"/>
  <c r="EB291" i="3"/>
  <c r="J291" i="2" s="1"/>
  <c r="EA291" i="3"/>
  <c r="I291" i="2" s="1"/>
  <c r="EB367" i="3"/>
  <c r="J367" i="2" s="1"/>
  <c r="EB383" i="3"/>
  <c r="J383" i="2" s="1"/>
  <c r="DZ340" i="3"/>
  <c r="DZ380" i="3"/>
  <c r="DZ310" i="3"/>
  <c r="EA340" i="3"/>
  <c r="I340" i="2" s="1"/>
  <c r="DZ355" i="3"/>
  <c r="EC339" i="3"/>
  <c r="EC132" i="3"/>
  <c r="EA136" i="3"/>
  <c r="I136" i="2" s="1"/>
  <c r="EA203" i="3"/>
  <c r="I203" i="2" s="1"/>
  <c r="DZ68" i="3"/>
  <c r="EC207" i="3"/>
  <c r="DZ47" i="3"/>
  <c r="DZ207" i="3"/>
  <c r="DZ242" i="3"/>
  <c r="EB35" i="3"/>
  <c r="J35" i="2" s="1"/>
  <c r="EC225" i="3"/>
  <c r="EA28" i="3"/>
  <c r="I28" i="2" s="1"/>
  <c r="EC142" i="3"/>
  <c r="EB248" i="3"/>
  <c r="J248" i="2" s="1"/>
  <c r="EB201" i="3"/>
  <c r="J201" i="2" s="1"/>
  <c r="DZ165" i="3"/>
  <c r="EB97" i="3"/>
  <c r="J97" i="2" s="1"/>
  <c r="EC165" i="3"/>
  <c r="EB224" i="3"/>
  <c r="J224" i="2" s="1"/>
  <c r="EC256" i="3"/>
  <c r="EA38" i="3"/>
  <c r="I38" i="2" s="1"/>
  <c r="DZ33" i="3"/>
  <c r="EA68" i="3"/>
  <c r="I68" i="2" s="1"/>
  <c r="EC125" i="3"/>
  <c r="EA191" i="3"/>
  <c r="I191" i="2" s="1"/>
  <c r="EC197" i="3"/>
  <c r="DZ64" i="3"/>
  <c r="EC175" i="3"/>
  <c r="DZ136" i="3"/>
  <c r="EB88" i="3"/>
  <c r="J88" i="2" s="1"/>
  <c r="EB101" i="3"/>
  <c r="J101" i="2" s="1"/>
  <c r="EA85" i="3"/>
  <c r="I85" i="2" s="1"/>
  <c r="EA137" i="3"/>
  <c r="I137" i="2" s="1"/>
  <c r="EA186" i="3"/>
  <c r="I186" i="2" s="1"/>
  <c r="EA190" i="3"/>
  <c r="I190" i="2" s="1"/>
  <c r="EA106" i="3"/>
  <c r="I106" i="2" s="1"/>
  <c r="EA157" i="3"/>
  <c r="I157" i="2" s="1"/>
  <c r="EB46" i="3"/>
  <c r="J46" i="2" s="1"/>
  <c r="EC157" i="3"/>
  <c r="EC200" i="3"/>
  <c r="EB45" i="3"/>
  <c r="J45" i="2" s="1"/>
  <c r="EC17" i="3"/>
  <c r="EB191" i="3"/>
  <c r="J191" i="2" s="1"/>
  <c r="DZ248" i="3"/>
  <c r="EC97" i="3"/>
  <c r="DZ38" i="3"/>
  <c r="EC82" i="3"/>
  <c r="EA88" i="3"/>
  <c r="I88" i="2" s="1"/>
  <c r="EC93" i="3"/>
  <c r="EC177" i="3"/>
  <c r="EC224" i="3"/>
  <c r="EB105" i="3"/>
  <c r="J105" i="2" s="1"/>
  <c r="DZ244" i="3"/>
  <c r="DZ218" i="3"/>
  <c r="EA237" i="3"/>
  <c r="I237" i="2" s="1"/>
  <c r="EC87" i="3"/>
  <c r="DZ50" i="3"/>
  <c r="EA271" i="3"/>
  <c r="I271" i="2" s="1"/>
  <c r="EC183" i="3"/>
  <c r="EC240" i="3"/>
  <c r="EC248" i="3"/>
  <c r="EA176" i="3"/>
  <c r="I176" i="2" s="1"/>
  <c r="DZ92" i="3"/>
  <c r="EA255" i="3"/>
  <c r="I255" i="2" s="1"/>
  <c r="EA204" i="3"/>
  <c r="I204" i="2" s="1"/>
  <c r="EC146" i="3"/>
  <c r="EB9" i="3"/>
  <c r="J9" i="2" s="1"/>
  <c r="EB39" i="3"/>
  <c r="J39" i="2" s="1"/>
  <c r="EB87" i="3"/>
  <c r="J87" i="2" s="1"/>
  <c r="EB198" i="3"/>
  <c r="J198" i="2" s="1"/>
  <c r="EC50" i="3"/>
  <c r="EB68" i="3"/>
  <c r="J68" i="2" s="1"/>
  <c r="EA47" i="3"/>
  <c r="I47" i="2" s="1"/>
  <c r="DZ77" i="3"/>
  <c r="EC173" i="3"/>
  <c r="EB110" i="3"/>
  <c r="J110" i="2" s="1"/>
  <c r="EA246" i="3"/>
  <c r="I246" i="2" s="1"/>
  <c r="EA97" i="3"/>
  <c r="I97" i="2" s="1"/>
  <c r="DZ203" i="3"/>
  <c r="EC211" i="3"/>
  <c r="EC243" i="3"/>
  <c r="DZ67" i="3"/>
  <c r="DZ142" i="3"/>
  <c r="EB266" i="3"/>
  <c r="J266" i="2" s="1"/>
  <c r="EC89" i="3"/>
  <c r="EA14" i="3"/>
  <c r="I14" i="2" s="1"/>
  <c r="EB256" i="3"/>
  <c r="J256" i="2" s="1"/>
  <c r="EA248" i="3"/>
  <c r="I248" i="2" s="1"/>
  <c r="DZ118" i="3"/>
  <c r="DZ250" i="3"/>
  <c r="EC105" i="3"/>
  <c r="EA211" i="3"/>
  <c r="I211" i="2" s="1"/>
  <c r="EB203" i="3"/>
  <c r="J203" i="2" s="1"/>
  <c r="EB47" i="3"/>
  <c r="J47" i="2" s="1"/>
  <c r="EC10" i="3"/>
  <c r="EA13" i="3"/>
  <c r="I13" i="2" s="1"/>
  <c r="DZ89" i="3"/>
  <c r="DZ178" i="3"/>
  <c r="EA18" i="3"/>
  <c r="I18" i="2" s="1"/>
  <c r="EB38" i="3"/>
  <c r="J38" i="2" s="1"/>
  <c r="EA86" i="3"/>
  <c r="I86" i="2" s="1"/>
  <c r="EB151" i="3"/>
  <c r="J151" i="2" s="1"/>
  <c r="EB80" i="3"/>
  <c r="J80" i="2" s="1"/>
  <c r="EB200" i="3"/>
  <c r="J200" i="2" s="1"/>
  <c r="EA196" i="3"/>
  <c r="I196" i="2" s="1"/>
  <c r="EA105" i="3"/>
  <c r="I105" i="2" s="1"/>
  <c r="EB50" i="3"/>
  <c r="J50" i="2" s="1"/>
  <c r="EB251" i="3"/>
  <c r="J251" i="2" s="1"/>
  <c r="DZ220" i="3"/>
  <c r="EB186" i="3"/>
  <c r="J186" i="2" s="1"/>
  <c r="EB237" i="3"/>
  <c r="J237" i="2" s="1"/>
  <c r="DZ37" i="3"/>
  <c r="DZ96" i="3"/>
  <c r="EA70" i="3"/>
  <c r="I70" i="2" s="1"/>
  <c r="EB106" i="3"/>
  <c r="J106" i="2" s="1"/>
  <c r="DZ228" i="3"/>
  <c r="EC220" i="3"/>
  <c r="DZ60" i="3"/>
  <c r="EA78" i="3"/>
  <c r="I78" i="2" s="1"/>
  <c r="DZ20" i="3"/>
  <c r="EB62" i="3"/>
  <c r="J62" i="2" s="1"/>
  <c r="EA159" i="3"/>
  <c r="I159" i="2" s="1"/>
  <c r="EB117" i="3"/>
  <c r="J117" i="2" s="1"/>
  <c r="DZ258" i="3"/>
  <c r="DZ3" i="3"/>
  <c r="EA26" i="3"/>
  <c r="I26" i="2" s="1"/>
  <c r="DZ168" i="3"/>
  <c r="DZ29" i="3"/>
  <c r="DZ270" i="3"/>
  <c r="DZ183" i="3"/>
  <c r="EC251" i="3"/>
  <c r="EA148" i="3"/>
  <c r="I148" i="2" s="1"/>
  <c r="DZ99" i="3"/>
  <c r="EB26" i="3"/>
  <c r="J26" i="2" s="1"/>
  <c r="EC208" i="3"/>
  <c r="EB257" i="3"/>
  <c r="J257" i="2" s="1"/>
  <c r="DZ153" i="3"/>
  <c r="EC196" i="3"/>
  <c r="EA61" i="3"/>
  <c r="I61" i="2" s="1"/>
  <c r="EB140" i="3"/>
  <c r="J140" i="2" s="1"/>
  <c r="DZ87" i="3"/>
  <c r="EA227" i="3"/>
  <c r="I227" i="2" s="1"/>
  <c r="EB141" i="3"/>
  <c r="J141" i="2" s="1"/>
  <c r="EB83" i="3"/>
  <c r="J83" i="2" s="1"/>
  <c r="EB231" i="3"/>
  <c r="J231" i="2" s="1"/>
  <c r="EB262" i="3"/>
  <c r="J262" i="2" s="1"/>
  <c r="DZ80" i="3"/>
  <c r="EB163" i="3"/>
  <c r="J163" i="2" s="1"/>
  <c r="EA266" i="3"/>
  <c r="I266" i="2" s="1"/>
  <c r="EB259" i="3"/>
  <c r="J259" i="2" s="1"/>
  <c r="EB178" i="3"/>
  <c r="J178" i="2" s="1"/>
  <c r="DZ172" i="3"/>
  <c r="DZ226" i="3"/>
  <c r="EA197" i="3"/>
  <c r="I197" i="2" s="1"/>
  <c r="EB170" i="3"/>
  <c r="J170" i="2" s="1"/>
  <c r="EA67" i="3"/>
  <c r="I67" i="2" s="1"/>
  <c r="DZ211" i="3"/>
  <c r="EC133" i="3"/>
  <c r="DZ103" i="3"/>
  <c r="EB4" i="3"/>
  <c r="J4" i="2" s="1"/>
  <c r="EC261" i="3"/>
  <c r="EB227" i="3"/>
  <c r="J227" i="2" s="1"/>
  <c r="EC182" i="3"/>
  <c r="EB79" i="3"/>
  <c r="J79" i="2" s="1"/>
  <c r="EC57" i="3"/>
  <c r="EA187" i="3"/>
  <c r="I187" i="2" s="1"/>
  <c r="EB173" i="3"/>
  <c r="J173" i="2" s="1"/>
  <c r="EB189" i="3"/>
  <c r="J189" i="2" s="1"/>
  <c r="EA250" i="3"/>
  <c r="I250" i="2" s="1"/>
  <c r="EA220" i="3"/>
  <c r="I220" i="2" s="1"/>
  <c r="DZ138" i="3"/>
  <c r="EB86" i="3"/>
  <c r="J86" i="2" s="1"/>
  <c r="DZ243" i="3"/>
  <c r="EB145" i="3"/>
  <c r="J145" i="2" s="1"/>
  <c r="EC106" i="3"/>
  <c r="EB167" i="3"/>
  <c r="J167" i="2" s="1"/>
  <c r="EB92" i="3"/>
  <c r="J92" i="2" s="1"/>
  <c r="EC72" i="3"/>
  <c r="EC63" i="3"/>
  <c r="EB10" i="3"/>
  <c r="J10" i="2" s="1"/>
  <c r="EB243" i="3"/>
  <c r="J243" i="2" s="1"/>
  <c r="EC18" i="3"/>
  <c r="EB6" i="3"/>
  <c r="J6" i="2" s="1"/>
  <c r="EA145" i="3"/>
  <c r="I145" i="2" s="1"/>
  <c r="EC31" i="3"/>
  <c r="DZ35" i="3"/>
  <c r="EB139" i="3"/>
  <c r="J139" i="2" s="1"/>
  <c r="EB177" i="3"/>
  <c r="J177" i="2" s="1"/>
  <c r="EC250" i="3"/>
  <c r="EC246" i="3"/>
  <c r="EB161" i="3"/>
  <c r="J161" i="2" s="1"/>
  <c r="EA59" i="3"/>
  <c r="I59" i="2" s="1"/>
  <c r="EA268" i="3"/>
  <c r="I268" i="2" s="1"/>
  <c r="EC49" i="3"/>
  <c r="EC222" i="3"/>
  <c r="EC117" i="3"/>
  <c r="EA225" i="3"/>
  <c r="I225" i="2" s="1"/>
  <c r="EB234" i="3"/>
  <c r="J234" i="2" s="1"/>
  <c r="DZ227" i="3"/>
  <c r="EC156" i="3"/>
  <c r="EB24" i="3"/>
  <c r="J24" i="2" s="1"/>
  <c r="EC263" i="3"/>
  <c r="EB250" i="3"/>
  <c r="J250" i="2" s="1"/>
  <c r="EC59" i="3"/>
  <c r="EA151" i="3"/>
  <c r="I151" i="2" s="1"/>
  <c r="DZ225" i="3"/>
  <c r="DZ110" i="3"/>
  <c r="EB69" i="3"/>
  <c r="J69" i="2" s="1"/>
  <c r="EC161" i="3"/>
  <c r="DZ197" i="3"/>
  <c r="DZ256" i="3"/>
  <c r="EA181" i="3"/>
  <c r="I181" i="2" s="1"/>
  <c r="DZ57" i="3"/>
  <c r="EC120" i="3"/>
  <c r="DZ180" i="3"/>
  <c r="EB36" i="3"/>
  <c r="J36" i="2" s="1"/>
  <c r="EB188" i="3"/>
  <c r="J188" i="2" s="1"/>
  <c r="EB133" i="3"/>
  <c r="J133" i="2" s="1"/>
  <c r="EC86" i="3"/>
  <c r="EA269" i="3"/>
  <c r="I269" i="2" s="1"/>
  <c r="EB132" i="3"/>
  <c r="J132" i="2" s="1"/>
  <c r="DZ198" i="3"/>
  <c r="EC226" i="3"/>
  <c r="DZ102" i="3"/>
  <c r="DZ104" i="3"/>
  <c r="EB48" i="3"/>
  <c r="J48" i="2" s="1"/>
  <c r="EB263" i="3"/>
  <c r="J263" i="2" s="1"/>
  <c r="EC43" i="3"/>
  <c r="EC210" i="3"/>
  <c r="DZ93" i="3"/>
  <c r="DZ271" i="3"/>
  <c r="DZ257" i="3"/>
  <c r="DZ120" i="3"/>
  <c r="DZ229" i="3"/>
  <c r="EC65" i="3"/>
  <c r="DZ245" i="3"/>
  <c r="EC268" i="3"/>
  <c r="EB70" i="3"/>
  <c r="J70" i="2" s="1"/>
  <c r="EA252" i="3"/>
  <c r="I252" i="2" s="1"/>
  <c r="EA89" i="3"/>
  <c r="I89" i="2" s="1"/>
  <c r="DZ184" i="3"/>
  <c r="EB211" i="3"/>
  <c r="J211" i="2" s="1"/>
  <c r="DZ234" i="3"/>
  <c r="EC92" i="3"/>
  <c r="EB104" i="3"/>
  <c r="J104" i="2" s="1"/>
  <c r="DZ19" i="3"/>
  <c r="DZ166" i="3"/>
  <c r="EA37" i="3"/>
  <c r="I37" i="2" s="1"/>
  <c r="EC131" i="3"/>
  <c r="EA241" i="3"/>
  <c r="I241" i="2" s="1"/>
  <c r="EC53" i="3"/>
  <c r="EC9" i="3"/>
  <c r="EC260" i="3"/>
  <c r="EC214" i="3"/>
  <c r="EB242" i="3"/>
  <c r="J242" i="2" s="1"/>
  <c r="EC148" i="3"/>
  <c r="EB230" i="3"/>
  <c r="J230" i="2" s="1"/>
  <c r="EB184" i="3"/>
  <c r="J184" i="2" s="1"/>
  <c r="DZ170" i="3"/>
  <c r="DZ88" i="3"/>
  <c r="EA131" i="3"/>
  <c r="I131" i="2" s="1"/>
  <c r="EA15" i="3"/>
  <c r="I15" i="2" s="1"/>
  <c r="EB217" i="3"/>
  <c r="J217" i="2" s="1"/>
  <c r="EC198" i="3"/>
  <c r="EA173" i="3"/>
  <c r="I173" i="2" s="1"/>
  <c r="EA24" i="3"/>
  <c r="I24" i="2" s="1"/>
  <c r="EB55" i="3"/>
  <c r="J55" i="2" s="1"/>
  <c r="EA35" i="3"/>
  <c r="I35" i="2" s="1"/>
  <c r="EA172" i="3"/>
  <c r="I172" i="2" s="1"/>
  <c r="EA117" i="3"/>
  <c r="I117" i="2" s="1"/>
  <c r="EC35" i="3"/>
  <c r="EC88" i="3"/>
  <c r="EA34" i="3"/>
  <c r="I34" i="2" s="1"/>
  <c r="EC186" i="3"/>
  <c r="EA50" i="3"/>
  <c r="I50" i="2" s="1"/>
  <c r="EA76" i="3"/>
  <c r="I76" i="2" s="1"/>
  <c r="EA260" i="3"/>
  <c r="I260" i="2" s="1"/>
  <c r="EB20" i="3"/>
  <c r="J20" i="2" s="1"/>
  <c r="EB182" i="3"/>
  <c r="J182" i="2" s="1"/>
  <c r="EC29" i="3"/>
  <c r="EB120" i="3"/>
  <c r="J120" i="2" s="1"/>
  <c r="EB44" i="3"/>
  <c r="J44" i="2" s="1"/>
  <c r="DZ124" i="3"/>
  <c r="EC46" i="3"/>
  <c r="EC28" i="3"/>
  <c r="EA92" i="3"/>
  <c r="I92" i="2" s="1"/>
  <c r="EC12" i="3"/>
  <c r="EB244" i="3"/>
  <c r="J244" i="2" s="1"/>
  <c r="EA169" i="3"/>
  <c r="I169" i="2" s="1"/>
  <c r="EC77" i="3"/>
  <c r="EB21" i="3"/>
  <c r="J21" i="2" s="1"/>
  <c r="EC75" i="3"/>
  <c r="EC84" i="3"/>
  <c r="EA3" i="3"/>
  <c r="I3" i="2" s="1"/>
  <c r="EB99" i="3"/>
  <c r="J99" i="2" s="1"/>
  <c r="EC274" i="3"/>
  <c r="EA77" i="3"/>
  <c r="I77" i="2" s="1"/>
  <c r="EC245" i="3"/>
  <c r="EC217" i="3"/>
  <c r="EC149" i="3"/>
  <c r="EC39" i="3"/>
  <c r="EA208" i="3"/>
  <c r="I208" i="2" s="1"/>
  <c r="EB123" i="3"/>
  <c r="J123" i="2" s="1"/>
  <c r="EC188" i="3"/>
  <c r="EB49" i="3"/>
  <c r="J49" i="2" s="1"/>
  <c r="EA93" i="3"/>
  <c r="I93" i="2" s="1"/>
  <c r="DZ143" i="3"/>
  <c r="EA265" i="3"/>
  <c r="I265" i="2" s="1"/>
  <c r="EA259" i="3"/>
  <c r="I259" i="2" s="1"/>
  <c r="EA82" i="3"/>
  <c r="I82" i="2" s="1"/>
  <c r="EA163" i="3"/>
  <c r="I163" i="2" s="1"/>
  <c r="DZ163" i="3"/>
  <c r="EA73" i="3"/>
  <c r="I73" i="2" s="1"/>
  <c r="EB220" i="3"/>
  <c r="J220" i="2" s="1"/>
  <c r="DZ152" i="3"/>
  <c r="DZ133" i="3"/>
  <c r="EA158" i="3"/>
  <c r="I158" i="2" s="1"/>
  <c r="DZ13" i="3"/>
  <c r="EC203" i="3"/>
  <c r="EC201" i="3"/>
  <c r="EA64" i="3"/>
  <c r="I64" i="2" s="1"/>
  <c r="EC45" i="3"/>
  <c r="EB14" i="3"/>
  <c r="J14" i="2" s="1"/>
  <c r="DZ18" i="3"/>
  <c r="DZ186" i="3"/>
  <c r="EC247" i="3"/>
  <c r="EC204" i="3"/>
  <c r="EC233" i="3"/>
  <c r="EA218" i="3"/>
  <c r="I218" i="2" s="1"/>
  <c r="EA195" i="3"/>
  <c r="I195" i="2" s="1"/>
  <c r="EA152" i="3"/>
  <c r="I152" i="2" s="1"/>
  <c r="EB247" i="3"/>
  <c r="J247" i="2" s="1"/>
  <c r="EB116" i="3"/>
  <c r="J116" i="2" s="1"/>
  <c r="EC47" i="3"/>
  <c r="EB152" i="3"/>
  <c r="J152" i="2" s="1"/>
  <c r="EB77" i="3"/>
  <c r="J77" i="2" s="1"/>
  <c r="DZ17" i="3"/>
  <c r="DZ159" i="3"/>
  <c r="EB94" i="3"/>
  <c r="J94" i="2" s="1"/>
  <c r="EA100" i="3"/>
  <c r="I100" i="2" s="1"/>
  <c r="DZ175" i="3"/>
  <c r="DZ192" i="3"/>
  <c r="EB175" i="3"/>
  <c r="J175" i="2" s="1"/>
  <c r="EC73" i="3"/>
  <c r="EC91" i="3"/>
  <c r="DZ106" i="3"/>
  <c r="EB194" i="3"/>
  <c r="J194" i="2" s="1"/>
  <c r="EB64" i="3"/>
  <c r="J64" i="2" s="1"/>
  <c r="EB223" i="3"/>
  <c r="J223" i="2" s="1"/>
  <c r="DZ215" i="3"/>
  <c r="EC66" i="3"/>
  <c r="DZ241" i="3"/>
  <c r="EB7" i="3"/>
  <c r="J7" i="2" s="1"/>
  <c r="EA243" i="3"/>
  <c r="I243" i="2" s="1"/>
  <c r="DZ46" i="3"/>
  <c r="EB111" i="3"/>
  <c r="J111" i="2" s="1"/>
  <c r="DZ233" i="3"/>
  <c r="DZ179" i="3"/>
  <c r="EC76" i="3"/>
  <c r="EA272" i="3"/>
  <c r="I272" i="2" s="1"/>
  <c r="EA177" i="3"/>
  <c r="I177" i="2" s="1"/>
  <c r="EA80" i="3"/>
  <c r="I80" i="2" s="1"/>
  <c r="EC155" i="3"/>
  <c r="EB103" i="3"/>
  <c r="J103" i="2" s="1"/>
  <c r="EC110" i="3"/>
  <c r="EA23" i="3"/>
  <c r="I23" i="2" s="1"/>
  <c r="DZ222" i="3"/>
  <c r="DZ169" i="3"/>
  <c r="DZ27" i="3"/>
  <c r="EC11" i="3"/>
  <c r="EB265" i="3"/>
  <c r="J265" i="2" s="1"/>
  <c r="EC55" i="3"/>
  <c r="EB93" i="3"/>
  <c r="J93" i="2" s="1"/>
  <c r="EC219" i="3"/>
  <c r="EB122" i="3"/>
  <c r="J122" i="2" s="1"/>
  <c r="EC199" i="3"/>
  <c r="DZ273" i="3"/>
  <c r="DZ12" i="3"/>
  <c r="DZ42" i="3"/>
  <c r="EA224" i="3"/>
  <c r="I224" i="2" s="1"/>
  <c r="DZ79" i="3"/>
  <c r="EB154" i="3"/>
  <c r="J154" i="2" s="1"/>
  <c r="EB82" i="3"/>
  <c r="J82" i="2" s="1"/>
  <c r="EC231" i="3"/>
  <c r="EC104" i="3"/>
  <c r="EA32" i="3"/>
  <c r="I32" i="2" s="1"/>
  <c r="EC230" i="3"/>
  <c r="EB153" i="3"/>
  <c r="J153" i="2" s="1"/>
  <c r="DZ154" i="3"/>
  <c r="EC40" i="3"/>
  <c r="DZ70" i="3"/>
  <c r="EC36" i="3"/>
  <c r="EA171" i="3"/>
  <c r="I171" i="2" s="1"/>
  <c r="EA33" i="3"/>
  <c r="I33" i="2" s="1"/>
  <c r="DZ36" i="3"/>
  <c r="EB129" i="3"/>
  <c r="J129" i="2" s="1"/>
  <c r="EB119" i="3"/>
  <c r="J119" i="2" s="1"/>
  <c r="DZ28" i="3"/>
  <c r="EC127" i="3"/>
  <c r="EB54" i="3"/>
  <c r="J54" i="2" s="1"/>
  <c r="EC171" i="3"/>
  <c r="DZ161" i="3"/>
  <c r="EA126" i="3"/>
  <c r="I126" i="2" s="1"/>
  <c r="DZ262" i="3"/>
  <c r="EA154" i="3"/>
  <c r="I154" i="2" s="1"/>
  <c r="DZ272" i="3"/>
  <c r="EA242" i="3"/>
  <c r="I242" i="2" s="1"/>
  <c r="EA170" i="3"/>
  <c r="I170" i="2" s="1"/>
  <c r="EB232" i="3"/>
  <c r="J232" i="2" s="1"/>
  <c r="EC264" i="3"/>
  <c r="EC187" i="3"/>
  <c r="EA228" i="3"/>
  <c r="I228" i="2" s="1"/>
  <c r="DZ171" i="3"/>
  <c r="DZ41" i="3"/>
  <c r="EA115" i="3"/>
  <c r="I115" i="2" s="1"/>
  <c r="EA84" i="3"/>
  <c r="I84" i="2" s="1"/>
  <c r="EC44" i="3"/>
  <c r="EA189" i="3"/>
  <c r="I189" i="2" s="1"/>
  <c r="EB213" i="3"/>
  <c r="J213" i="2" s="1"/>
  <c r="EC141" i="3"/>
  <c r="EC255" i="3"/>
  <c r="EA121" i="3"/>
  <c r="I121" i="2" s="1"/>
  <c r="EC83" i="3"/>
  <c r="EC162" i="3"/>
  <c r="DZ239" i="3"/>
  <c r="DZ232" i="3"/>
  <c r="EB11" i="3"/>
  <c r="J11" i="2" s="1"/>
  <c r="DZ58" i="3"/>
  <c r="EC229" i="3"/>
  <c r="EB71" i="3"/>
  <c r="J71" i="2" s="1"/>
  <c r="EC48" i="3"/>
  <c r="DZ100" i="3"/>
  <c r="EB209" i="3"/>
  <c r="J209" i="2" s="1"/>
  <c r="EB180" i="3"/>
  <c r="J180" i="2" s="1"/>
  <c r="EC206" i="3"/>
  <c r="EC113" i="3"/>
  <c r="EA119" i="3"/>
  <c r="I119" i="2" s="1"/>
  <c r="EC213" i="3"/>
  <c r="EA232" i="3"/>
  <c r="I232" i="2" s="1"/>
  <c r="EA201" i="3"/>
  <c r="I201" i="2" s="1"/>
  <c r="EC269" i="3"/>
  <c r="DZ30" i="3"/>
  <c r="EA155" i="3"/>
  <c r="I155" i="2" s="1"/>
  <c r="DZ150" i="3"/>
  <c r="EA147" i="3"/>
  <c r="I147" i="2" s="1"/>
  <c r="EA238" i="3"/>
  <c r="I238" i="2" s="1"/>
  <c r="EC3" i="3"/>
  <c r="DZ173" i="3"/>
  <c r="EB19" i="3"/>
  <c r="J19" i="2" s="1"/>
  <c r="EC236" i="3"/>
  <c r="DZ191" i="3"/>
  <c r="EB158" i="3"/>
  <c r="J158" i="2" s="1"/>
  <c r="EB183" i="3"/>
  <c r="J183" i="2" s="1"/>
  <c r="EB51" i="3"/>
  <c r="J51" i="2" s="1"/>
  <c r="DZ264" i="3"/>
  <c r="DZ255" i="3"/>
  <c r="EA10" i="3"/>
  <c r="I10" i="2" s="1"/>
  <c r="EA193" i="3"/>
  <c r="I193" i="2" s="1"/>
  <c r="EC2" i="3"/>
  <c r="DZ86" i="3"/>
  <c r="EA19" i="3"/>
  <c r="I19" i="2" s="1"/>
  <c r="EB8" i="3"/>
  <c r="J8" i="2" s="1"/>
  <c r="EC42" i="3"/>
  <c r="EA94" i="3"/>
  <c r="I94" i="2" s="1"/>
  <c r="EB187" i="3"/>
  <c r="J187" i="2" s="1"/>
  <c r="EA20" i="3"/>
  <c r="I20" i="2" s="1"/>
  <c r="EC223" i="3"/>
  <c r="EA134" i="3"/>
  <c r="I134" i="2" s="1"/>
  <c r="EB113" i="3"/>
  <c r="J113" i="2" s="1"/>
  <c r="EC56" i="3"/>
  <c r="DZ235" i="3"/>
  <c r="EB197" i="3"/>
  <c r="J197" i="2" s="1"/>
  <c r="EB146" i="3"/>
  <c r="J146" i="2" s="1"/>
  <c r="DZ212" i="3"/>
  <c r="EC249" i="3"/>
  <c r="EC166" i="3"/>
  <c r="EB171" i="3"/>
  <c r="J171" i="2" s="1"/>
  <c r="EA188" i="3"/>
  <c r="I188" i="2" s="1"/>
  <c r="EC158" i="3"/>
  <c r="EB164" i="3"/>
  <c r="J164" i="2" s="1"/>
  <c r="DZ122" i="3"/>
  <c r="EA122" i="3"/>
  <c r="I122" i="2" s="1"/>
  <c r="EA21" i="3"/>
  <c r="I21" i="2" s="1"/>
  <c r="DZ260" i="3"/>
  <c r="DZ24" i="3"/>
  <c r="DZ61" i="3"/>
  <c r="EB192" i="3"/>
  <c r="J192" i="2" s="1"/>
  <c r="DZ213" i="3"/>
  <c r="EB169" i="3"/>
  <c r="J169" i="2" s="1"/>
  <c r="EA214" i="3"/>
  <c r="I214" i="2" s="1"/>
  <c r="DZ55" i="3"/>
  <c r="DZ91" i="3"/>
  <c r="EB126" i="3"/>
  <c r="J126" i="2" s="1"/>
  <c r="EA112" i="3"/>
  <c r="I112" i="2" s="1"/>
  <c r="EA261" i="3"/>
  <c r="I261" i="2" s="1"/>
  <c r="EB238" i="3"/>
  <c r="J238" i="2" s="1"/>
  <c r="EA221" i="3"/>
  <c r="I221" i="2" s="1"/>
  <c r="EA185" i="3"/>
  <c r="I185" i="2" s="1"/>
  <c r="EB216" i="3"/>
  <c r="J216" i="2" s="1"/>
  <c r="DZ40" i="3"/>
  <c r="EA207" i="3"/>
  <c r="I207" i="2" s="1"/>
  <c r="EC33" i="3"/>
  <c r="EA79" i="3"/>
  <c r="I79" i="2" s="1"/>
  <c r="EB142" i="3"/>
  <c r="J142" i="2" s="1"/>
  <c r="EB150" i="3"/>
  <c r="J150" i="2" s="1"/>
  <c r="DZ7" i="3"/>
  <c r="EA132" i="3"/>
  <c r="I132" i="2" s="1"/>
  <c r="EB157" i="3"/>
  <c r="J157" i="2" s="1"/>
  <c r="EB149" i="3"/>
  <c r="J149" i="2" s="1"/>
  <c r="EA99" i="3"/>
  <c r="I99" i="2" s="1"/>
  <c r="EC178" i="3"/>
  <c r="DZ205" i="3"/>
  <c r="EC151" i="3"/>
  <c r="DZ6" i="3"/>
  <c r="EB108" i="3"/>
  <c r="J108" i="2" s="1"/>
  <c r="DZ16" i="3"/>
  <c r="DZ201" i="3"/>
  <c r="DZ78" i="3"/>
  <c r="DZ71" i="3"/>
  <c r="EB33" i="3"/>
  <c r="J33" i="2" s="1"/>
  <c r="DZ202" i="3"/>
  <c r="EA36" i="3"/>
  <c r="I36" i="2" s="1"/>
  <c r="EC238" i="3"/>
  <c r="EC221" i="3"/>
  <c r="DZ26" i="3"/>
  <c r="EA54" i="3"/>
  <c r="I54" i="2" s="1"/>
  <c r="DZ81" i="3"/>
  <c r="EB214" i="3"/>
  <c r="J214" i="2" s="1"/>
  <c r="EA27" i="3"/>
  <c r="I27" i="2" s="1"/>
  <c r="EB222" i="3"/>
  <c r="J222" i="2" s="1"/>
  <c r="EB210" i="3"/>
  <c r="J210" i="2" s="1"/>
  <c r="EC153" i="3"/>
  <c r="EA174" i="3"/>
  <c r="I174" i="2" s="1"/>
  <c r="EB261" i="3"/>
  <c r="J261" i="2" s="1"/>
  <c r="EB207" i="3"/>
  <c r="J207" i="2" s="1"/>
  <c r="EC74" i="3"/>
  <c r="EB273" i="3"/>
  <c r="J273" i="2" s="1"/>
  <c r="EA101" i="3"/>
  <c r="I101" i="2" s="1"/>
  <c r="DZ145" i="3"/>
  <c r="EC135" i="3"/>
  <c r="EA247" i="3"/>
  <c r="I247" i="2" s="1"/>
  <c r="EA133" i="3"/>
  <c r="I133" i="2" s="1"/>
  <c r="EA175" i="3"/>
  <c r="I175" i="2" s="1"/>
  <c r="EC227" i="3"/>
  <c r="EC95" i="3"/>
  <c r="EA230" i="3"/>
  <c r="I230" i="2" s="1"/>
  <c r="DZ74" i="3"/>
  <c r="EA22" i="3"/>
  <c r="I22" i="2" s="1"/>
  <c r="EA17" i="3"/>
  <c r="I17" i="2" s="1"/>
  <c r="DZ140" i="3"/>
  <c r="DZ11" i="3"/>
  <c r="EA135" i="3"/>
  <c r="I135" i="2" s="1"/>
  <c r="DZ111" i="3"/>
  <c r="EB90" i="3"/>
  <c r="J90" i="2" s="1"/>
  <c r="EA144" i="3"/>
  <c r="I144" i="2" s="1"/>
  <c r="EC152" i="3"/>
  <c r="EB12" i="3"/>
  <c r="J12" i="2" s="1"/>
  <c r="EA143" i="3"/>
  <c r="I143" i="2" s="1"/>
  <c r="EB84" i="3"/>
  <c r="J84" i="2" s="1"/>
  <c r="EA81" i="3"/>
  <c r="I81" i="2" s="1"/>
  <c r="EB3" i="3"/>
  <c r="J3" i="2" s="1"/>
  <c r="EB264" i="3"/>
  <c r="J264" i="2" s="1"/>
  <c r="EA215" i="3"/>
  <c r="I215" i="2" s="1"/>
  <c r="DZ134" i="3"/>
  <c r="EA217" i="3"/>
  <c r="I217" i="2" s="1"/>
  <c r="EB76" i="3"/>
  <c r="J76" i="2" s="1"/>
  <c r="EC67" i="3"/>
  <c r="EA165" i="3"/>
  <c r="I165" i="2" s="1"/>
  <c r="EB61" i="3"/>
  <c r="J61" i="2" s="1"/>
  <c r="EA83" i="3"/>
  <c r="I83" i="2" s="1"/>
  <c r="DZ167" i="3"/>
  <c r="EB40" i="3"/>
  <c r="J40" i="2" s="1"/>
  <c r="EB31" i="3"/>
  <c r="J31" i="2" s="1"/>
  <c r="DZ137" i="3"/>
  <c r="EB96" i="3"/>
  <c r="J96" i="2" s="1"/>
  <c r="DZ49" i="3"/>
  <c r="EA113" i="3"/>
  <c r="I113" i="2" s="1"/>
  <c r="EB228" i="3"/>
  <c r="J228" i="2" s="1"/>
  <c r="EA123" i="3"/>
  <c r="I123" i="2" s="1"/>
  <c r="DZ182" i="3"/>
  <c r="EB221" i="3"/>
  <c r="J221" i="2" s="1"/>
  <c r="EC96" i="3"/>
  <c r="DZ164" i="3"/>
  <c r="EA116" i="3"/>
  <c r="I116" i="2" s="1"/>
  <c r="EC239" i="3"/>
  <c r="EB172" i="3"/>
  <c r="J172" i="2" s="1"/>
  <c r="DZ188" i="3"/>
  <c r="EA55" i="3"/>
  <c r="I55" i="2" s="1"/>
  <c r="EC130" i="3"/>
  <c r="EB272" i="3"/>
  <c r="J272" i="2" s="1"/>
  <c r="EA75" i="3"/>
  <c r="I75" i="2" s="1"/>
  <c r="EB241" i="3"/>
  <c r="J241" i="2" s="1"/>
  <c r="EC109" i="3"/>
  <c r="EA213" i="3"/>
  <c r="I213" i="2" s="1"/>
  <c r="EA49" i="3"/>
  <c r="I49" i="2" s="1"/>
  <c r="EC54" i="3"/>
  <c r="EB138" i="3"/>
  <c r="J138" i="2" s="1"/>
  <c r="EC112" i="3"/>
  <c r="DZ90" i="3"/>
  <c r="EB226" i="3"/>
  <c r="J226" i="2" s="1"/>
  <c r="DZ196" i="3"/>
  <c r="EB85" i="3"/>
  <c r="J85" i="2" s="1"/>
  <c r="DZ113" i="3"/>
  <c r="EC202" i="3"/>
  <c r="EA6" i="3"/>
  <c r="I6" i="2" s="1"/>
  <c r="DZ195" i="3"/>
  <c r="EB131" i="3"/>
  <c r="J131" i="2" s="1"/>
  <c r="EC215" i="3"/>
  <c r="EB225" i="3"/>
  <c r="J225" i="2" s="1"/>
  <c r="EA229" i="3"/>
  <c r="I229" i="2" s="1"/>
  <c r="EC103" i="3"/>
  <c r="EC100" i="3"/>
  <c r="EA29" i="3"/>
  <c r="I29" i="2" s="1"/>
  <c r="DZ5" i="3"/>
  <c r="DZ66" i="3"/>
  <c r="EB274" i="3"/>
  <c r="J274" i="2" s="1"/>
  <c r="EA156" i="3"/>
  <c r="I156" i="2" s="1"/>
  <c r="EC22" i="3"/>
  <c r="EA184" i="3"/>
  <c r="I184" i="2" s="1"/>
  <c r="DZ254" i="3"/>
  <c r="EB267" i="3"/>
  <c r="J267" i="2" s="1"/>
  <c r="EA39" i="3"/>
  <c r="I39" i="2" s="1"/>
  <c r="EA31" i="3"/>
  <c r="I31" i="2" s="1"/>
  <c r="DZ204" i="3"/>
  <c r="DZ52" i="3"/>
  <c r="EA90" i="3"/>
  <c r="I90" i="2" s="1"/>
  <c r="EC98" i="3"/>
  <c r="EB148" i="3"/>
  <c r="J148" i="2" s="1"/>
  <c r="EB269" i="3"/>
  <c r="J269" i="2" s="1"/>
  <c r="EA71" i="3"/>
  <c r="I71" i="2" s="1"/>
  <c r="DZ69" i="3"/>
  <c r="DZ174" i="3"/>
  <c r="DZ25" i="3"/>
  <c r="EA141" i="3"/>
  <c r="I141" i="2" s="1"/>
  <c r="EA150" i="3"/>
  <c r="I150" i="2" s="1"/>
  <c r="EA118" i="3"/>
  <c r="I118" i="2" s="1"/>
  <c r="EC102" i="3"/>
  <c r="DZ22" i="3"/>
  <c r="DZ231" i="3"/>
  <c r="EC271" i="3"/>
  <c r="EB121" i="3"/>
  <c r="J121" i="2" s="1"/>
  <c r="EB181" i="3"/>
  <c r="J181" i="2" s="1"/>
  <c r="EC168" i="3"/>
  <c r="DZ14" i="3"/>
  <c r="DZ98" i="3"/>
  <c r="DZ214" i="3"/>
  <c r="DZ223" i="3"/>
  <c r="EA223" i="3"/>
  <c r="I223" i="2" s="1"/>
  <c r="DZ162" i="3"/>
  <c r="DZ10" i="3"/>
  <c r="EA142" i="3"/>
  <c r="I142" i="2" s="1"/>
  <c r="EA58" i="3"/>
  <c r="I58" i="2" s="1"/>
  <c r="DZ135" i="3"/>
  <c r="EA235" i="3"/>
  <c r="I235" i="2" s="1"/>
  <c r="EC205" i="3"/>
  <c r="EA57" i="3"/>
  <c r="I57" i="2" s="1"/>
  <c r="EC252" i="3"/>
  <c r="EC154" i="3"/>
  <c r="DZ101" i="3"/>
  <c r="EC70" i="3"/>
  <c r="EA130" i="3"/>
  <c r="I130" i="2" s="1"/>
  <c r="EB23" i="3"/>
  <c r="J23" i="2" s="1"/>
  <c r="EC24" i="3"/>
  <c r="EB32" i="3"/>
  <c r="J32" i="2" s="1"/>
  <c r="EC99" i="3"/>
  <c r="DZ39" i="3"/>
  <c r="DZ209" i="3"/>
  <c r="EB2" i="3"/>
  <c r="J2" i="2" s="1"/>
  <c r="DZ155" i="3"/>
  <c r="EC5" i="3"/>
  <c r="EB271" i="3"/>
  <c r="J271" i="2" s="1"/>
  <c r="DZ114" i="3"/>
  <c r="DZ34" i="3"/>
  <c r="EC172" i="3"/>
  <c r="EA102" i="3"/>
  <c r="I102" i="2" s="1"/>
  <c r="EA244" i="3"/>
  <c r="I244" i="2" s="1"/>
  <c r="EB95" i="3"/>
  <c r="J95" i="2" s="1"/>
  <c r="DZ224" i="3"/>
  <c r="EA236" i="3"/>
  <c r="I236" i="2" s="1"/>
  <c r="EB63" i="3"/>
  <c r="J63" i="2" s="1"/>
  <c r="EA216" i="3"/>
  <c r="I216" i="2" s="1"/>
  <c r="EC30" i="3"/>
  <c r="EC189" i="3"/>
  <c r="EC16" i="3"/>
  <c r="EB42" i="3"/>
  <c r="J42" i="2" s="1"/>
  <c r="EB58" i="3"/>
  <c r="J58" i="2" s="1"/>
  <c r="DZ97" i="3"/>
  <c r="EA258" i="3"/>
  <c r="I258" i="2" s="1"/>
  <c r="EA162" i="3"/>
  <c r="I162" i="2" s="1"/>
  <c r="EA202" i="3"/>
  <c r="I202" i="2" s="1"/>
  <c r="EB124" i="3"/>
  <c r="J124" i="2" s="1"/>
  <c r="EB254" i="3"/>
  <c r="J254" i="2" s="1"/>
  <c r="EC27" i="3"/>
  <c r="EC167" i="3"/>
  <c r="EB128" i="3"/>
  <c r="J128" i="2" s="1"/>
  <c r="DZ109" i="3"/>
  <c r="EB18" i="3"/>
  <c r="J18" i="2" s="1"/>
  <c r="EB130" i="3"/>
  <c r="J130" i="2" s="1"/>
  <c r="EC14" i="3"/>
  <c r="DZ147" i="3"/>
  <c r="EB91" i="3"/>
  <c r="J91" i="2" s="1"/>
  <c r="EC234" i="3"/>
  <c r="EA267" i="3"/>
  <c r="I267" i="2" s="1"/>
  <c r="EB137" i="3"/>
  <c r="J137" i="2" s="1"/>
  <c r="EC107" i="3"/>
  <c r="DZ45" i="3"/>
  <c r="DZ53" i="3"/>
  <c r="EB17" i="3"/>
  <c r="J17" i="2" s="1"/>
  <c r="EC185" i="3"/>
  <c r="EC216" i="3"/>
  <c r="DZ187" i="3"/>
  <c r="DZ8" i="3"/>
  <c r="EA45" i="3"/>
  <c r="I45" i="2" s="1"/>
  <c r="EA11" i="3"/>
  <c r="I11" i="2" s="1"/>
  <c r="EC19" i="3"/>
  <c r="EB127" i="3"/>
  <c r="J127" i="2" s="1"/>
  <c r="DZ82" i="3"/>
  <c r="EA180" i="3"/>
  <c r="I180" i="2" s="1"/>
  <c r="EC241" i="3"/>
  <c r="EA264" i="3"/>
  <c r="I264" i="2" s="1"/>
  <c r="EA161" i="3"/>
  <c r="I161" i="2" s="1"/>
  <c r="EA53" i="3"/>
  <c r="I53" i="2" s="1"/>
  <c r="EB75" i="3"/>
  <c r="J75" i="2" s="1"/>
  <c r="EC62" i="3"/>
  <c r="DZ95" i="3"/>
  <c r="EC194" i="3"/>
  <c r="DZ63" i="3"/>
  <c r="EB57" i="3"/>
  <c r="J57" i="2" s="1"/>
  <c r="EB13" i="3"/>
  <c r="J13" i="2" s="1"/>
  <c r="EB176" i="3"/>
  <c r="J176" i="2" s="1"/>
  <c r="EC85" i="3"/>
  <c r="EC20" i="3"/>
  <c r="EA239" i="3"/>
  <c r="I239" i="2" s="1"/>
  <c r="EC169" i="3"/>
  <c r="EC193" i="3"/>
  <c r="EC232" i="3"/>
  <c r="DZ194" i="3"/>
  <c r="DZ32" i="3"/>
  <c r="EB255" i="3"/>
  <c r="J255" i="2" s="1"/>
  <c r="EB179" i="3"/>
  <c r="J179" i="2" s="1"/>
  <c r="EA138" i="3"/>
  <c r="I138" i="2" s="1"/>
  <c r="EA56" i="3"/>
  <c r="I56" i="2" s="1"/>
  <c r="DZ51" i="3"/>
  <c r="EA72" i="3"/>
  <c r="I72" i="2" s="1"/>
  <c r="EC191" i="3"/>
  <c r="EA209" i="3"/>
  <c r="I209" i="2" s="1"/>
  <c r="EC38" i="3"/>
  <c r="DZ219" i="3"/>
  <c r="EB206" i="3"/>
  <c r="J206" i="2" s="1"/>
  <c r="EC122" i="3"/>
  <c r="EC160" i="3"/>
  <c r="EB174" i="3"/>
  <c r="J174" i="2" s="1"/>
  <c r="DZ265" i="3"/>
  <c r="EC270" i="3"/>
  <c r="EA270" i="3"/>
  <c r="I270" i="2" s="1"/>
  <c r="EA240" i="3"/>
  <c r="I240" i="2" s="1"/>
  <c r="EB258" i="3"/>
  <c r="J258" i="2" s="1"/>
  <c r="EA124" i="3"/>
  <c r="I124" i="2" s="1"/>
  <c r="DZ4" i="3"/>
  <c r="DZ129" i="3"/>
  <c r="EA25" i="3"/>
  <c r="I25" i="2" s="1"/>
  <c r="EB144" i="3"/>
  <c r="J144" i="2" s="1"/>
  <c r="EC80" i="3"/>
  <c r="DZ21" i="3"/>
  <c r="DZ132" i="3"/>
  <c r="EC101" i="3"/>
  <c r="EA234" i="3"/>
  <c r="I234" i="2" s="1"/>
  <c r="EC111" i="3"/>
  <c r="EA206" i="3"/>
  <c r="I206" i="2" s="1"/>
  <c r="EC258" i="3"/>
  <c r="EB56" i="3"/>
  <c r="J56" i="2" s="1"/>
  <c r="EB134" i="3"/>
  <c r="J134" i="2" s="1"/>
  <c r="EA226" i="3"/>
  <c r="I226" i="2" s="1"/>
  <c r="EC139" i="3"/>
  <c r="EA98" i="3"/>
  <c r="I98" i="2" s="1"/>
  <c r="DZ73" i="3"/>
  <c r="EC235" i="3"/>
  <c r="EA129" i="3"/>
  <c r="I129" i="2" s="1"/>
  <c r="DZ158" i="3"/>
  <c r="DZ261" i="3"/>
  <c r="EA62" i="3"/>
  <c r="I62" i="2" s="1"/>
  <c r="DZ144" i="3"/>
  <c r="EB109" i="3"/>
  <c r="J109" i="2" s="1"/>
  <c r="EB218" i="3"/>
  <c r="J218" i="2" s="1"/>
  <c r="EC61" i="3"/>
  <c r="DZ146" i="3"/>
  <c r="EA46" i="3"/>
  <c r="I46" i="2" s="1"/>
  <c r="EA74" i="3"/>
  <c r="I74" i="2" s="1"/>
  <c r="DZ193" i="3"/>
  <c r="EB239" i="3"/>
  <c r="J239" i="2" s="1"/>
  <c r="EB143" i="3"/>
  <c r="J143" i="2" s="1"/>
  <c r="EB185" i="3"/>
  <c r="J185" i="2" s="1"/>
  <c r="EC13" i="3"/>
  <c r="EB159" i="3"/>
  <c r="J159" i="2" s="1"/>
  <c r="EA7" i="3"/>
  <c r="I7" i="2" s="1"/>
  <c r="DZ115" i="3"/>
  <c r="EC134" i="3"/>
  <c r="DZ112" i="3"/>
  <c r="EA63" i="3"/>
  <c r="I63" i="2" s="1"/>
  <c r="EB73" i="3"/>
  <c r="J73" i="2" s="1"/>
  <c r="DZ56" i="3"/>
  <c r="EC60" i="3"/>
  <c r="DZ190" i="3"/>
  <c r="EC273" i="3"/>
  <c r="DZ269" i="3"/>
  <c r="EA249" i="3"/>
  <c r="I249" i="2" s="1"/>
  <c r="EA233" i="3"/>
  <c r="I233" i="2" s="1"/>
  <c r="DZ128" i="3"/>
  <c r="DZ267" i="3"/>
  <c r="DZ200" i="3"/>
  <c r="EB249" i="3"/>
  <c r="J249" i="2" s="1"/>
  <c r="EA120" i="3"/>
  <c r="I120" i="2" s="1"/>
  <c r="EA44" i="3"/>
  <c r="I44" i="2" s="1"/>
  <c r="EB156" i="3"/>
  <c r="J156" i="2" s="1"/>
  <c r="EA274" i="3"/>
  <c r="I274" i="2" s="1"/>
  <c r="DZ65" i="3"/>
  <c r="EC23" i="3"/>
  <c r="EB67" i="3"/>
  <c r="J67" i="2" s="1"/>
  <c r="EB215" i="3"/>
  <c r="J215" i="2" s="1"/>
  <c r="EC174" i="3"/>
  <c r="EB66" i="3"/>
  <c r="J66" i="2" s="1"/>
  <c r="EA139" i="3"/>
  <c r="I139" i="2" s="1"/>
  <c r="EB72" i="3"/>
  <c r="J72" i="2" s="1"/>
  <c r="EC116" i="3"/>
  <c r="EB245" i="3"/>
  <c r="J245" i="2" s="1"/>
  <c r="EC262" i="3"/>
  <c r="EA91" i="3"/>
  <c r="I91" i="2" s="1"/>
  <c r="EA125" i="3"/>
  <c r="I125" i="2" s="1"/>
  <c r="EB202" i="3"/>
  <c r="J202" i="2" s="1"/>
  <c r="EB25" i="3"/>
  <c r="J25" i="2" s="1"/>
  <c r="DZ85" i="3"/>
  <c r="DZ156" i="3"/>
  <c r="EB78" i="3"/>
  <c r="J78" i="2" s="1"/>
  <c r="EC190" i="3"/>
  <c r="EC8" i="3"/>
  <c r="EA103" i="3"/>
  <c r="I103" i="2" s="1"/>
  <c r="EC128" i="3"/>
  <c r="EC78" i="3"/>
  <c r="EB246" i="3"/>
  <c r="J246" i="2" s="1"/>
  <c r="DZ246" i="3"/>
  <c r="EA111" i="3"/>
  <c r="I111" i="2" s="1"/>
  <c r="DZ130" i="3"/>
  <c r="EB219" i="3"/>
  <c r="J219" i="2" s="1"/>
  <c r="EC136" i="3"/>
  <c r="EC124" i="3"/>
  <c r="DZ266" i="3"/>
  <c r="EA9" i="3"/>
  <c r="I9" i="2" s="1"/>
  <c r="EB208" i="3"/>
  <c r="J208" i="2" s="1"/>
  <c r="EB235" i="3"/>
  <c r="J235" i="2" s="1"/>
  <c r="EA160" i="3"/>
  <c r="I160" i="2" s="1"/>
  <c r="EA43" i="3"/>
  <c r="I43" i="2" s="1"/>
  <c r="DZ252" i="3"/>
  <c r="EB160" i="3"/>
  <c r="J160" i="2" s="1"/>
  <c r="DZ217" i="3"/>
  <c r="EA263" i="3"/>
  <c r="I263" i="2" s="1"/>
  <c r="EB112" i="3"/>
  <c r="J112" i="2" s="1"/>
  <c r="EC143" i="3"/>
  <c r="EB190" i="3"/>
  <c r="J190" i="2" s="1"/>
  <c r="EC179" i="3"/>
  <c r="EC71" i="3"/>
  <c r="EB22" i="3"/>
  <c r="J22" i="2" s="1"/>
  <c r="EB114" i="3"/>
  <c r="J114" i="2" s="1"/>
  <c r="DZ75" i="3"/>
  <c r="EC170" i="3"/>
  <c r="EA52" i="3"/>
  <c r="I52" i="2" s="1"/>
  <c r="DZ44" i="3"/>
  <c r="DZ108" i="3"/>
  <c r="EA140" i="3"/>
  <c r="I140" i="2" s="1"/>
  <c r="EC180" i="3"/>
  <c r="DZ15" i="3"/>
  <c r="EA51" i="3"/>
  <c r="I51" i="2" s="1"/>
  <c r="EC140" i="3"/>
  <c r="EC259" i="3"/>
  <c r="EC164" i="3"/>
  <c r="EC6" i="3"/>
  <c r="EC209" i="3"/>
  <c r="EB15" i="3"/>
  <c r="J15" i="2" s="1"/>
  <c r="EB30" i="3"/>
  <c r="J30" i="2" s="1"/>
  <c r="EC64" i="3"/>
  <c r="EC51" i="3"/>
  <c r="EB236" i="3"/>
  <c r="J236" i="2" s="1"/>
  <c r="EB168" i="3"/>
  <c r="J168" i="2" s="1"/>
  <c r="DZ185" i="3"/>
  <c r="EB166" i="3"/>
  <c r="J166" i="2" s="1"/>
  <c r="EB125" i="3"/>
  <c r="J125" i="2" s="1"/>
  <c r="EC147" i="3"/>
  <c r="DZ107" i="3"/>
  <c r="DZ2" i="3"/>
  <c r="EB115" i="3"/>
  <c r="J115" i="2" s="1"/>
  <c r="EB240" i="3"/>
  <c r="J240" i="2" s="1"/>
  <c r="EA253" i="3"/>
  <c r="I253" i="2" s="1"/>
  <c r="EC237" i="3"/>
  <c r="EA262" i="3"/>
  <c r="I262" i="2" s="1"/>
  <c r="DZ43" i="3"/>
  <c r="EC26" i="3"/>
  <c r="EB28" i="3"/>
  <c r="J28" i="2" s="1"/>
  <c r="EB100" i="3"/>
  <c r="J100" i="2" s="1"/>
  <c r="EC228" i="3"/>
  <c r="DZ206" i="3"/>
  <c r="EB107" i="3"/>
  <c r="J107" i="2" s="1"/>
  <c r="EC41" i="3"/>
  <c r="EA149" i="3"/>
  <c r="I149" i="2" s="1"/>
  <c r="EA127" i="3"/>
  <c r="I127" i="2" s="1"/>
  <c r="EB65" i="3"/>
  <c r="J65" i="2" s="1"/>
  <c r="EC121" i="3"/>
  <c r="DZ23" i="3"/>
  <c r="EC90" i="3"/>
  <c r="EB37" i="3"/>
  <c r="J37" i="2" s="1"/>
  <c r="EA65" i="3"/>
  <c r="I65" i="2" s="1"/>
  <c r="EC21" i="3"/>
  <c r="EA42" i="3"/>
  <c r="I42" i="2" s="1"/>
  <c r="EA192" i="3"/>
  <c r="I192" i="2" s="1"/>
  <c r="EC218" i="3"/>
  <c r="EC123" i="3"/>
  <c r="EA108" i="3"/>
  <c r="I108" i="2" s="1"/>
  <c r="DZ141" i="3"/>
  <c r="EA104" i="3"/>
  <c r="I104" i="2" s="1"/>
  <c r="DZ181" i="3"/>
  <c r="DZ117" i="3"/>
  <c r="EB81" i="3"/>
  <c r="J81" i="2" s="1"/>
  <c r="EA251" i="3"/>
  <c r="I251" i="2" s="1"/>
  <c r="EA66" i="3"/>
  <c r="I66" i="2" s="1"/>
  <c r="DZ236" i="3"/>
  <c r="EC163" i="3"/>
  <c r="EA167" i="3"/>
  <c r="I167" i="2" s="1"/>
  <c r="EC212" i="3"/>
  <c r="DZ268" i="3"/>
  <c r="EC115" i="3"/>
  <c r="EA194" i="3"/>
  <c r="I194" i="2" s="1"/>
  <c r="EB34" i="3"/>
  <c r="J34" i="2" s="1"/>
  <c r="DZ84" i="3"/>
  <c r="EC242" i="3"/>
  <c r="EA146" i="3"/>
  <c r="I146" i="2" s="1"/>
  <c r="EB195" i="3"/>
  <c r="J195" i="2" s="1"/>
  <c r="EB268" i="3"/>
  <c r="J268" i="2" s="1"/>
  <c r="DZ149" i="3"/>
  <c r="EA212" i="3"/>
  <c r="I212" i="2" s="1"/>
  <c r="EA87" i="3"/>
  <c r="I87" i="2" s="1"/>
  <c r="DZ253" i="3"/>
  <c r="EA199" i="3"/>
  <c r="I199" i="2" s="1"/>
  <c r="DZ9" i="3"/>
  <c r="DZ221" i="3"/>
  <c r="EC257" i="3"/>
  <c r="EA153" i="3"/>
  <c r="I153" i="2" s="1"/>
  <c r="EC145" i="3"/>
  <c r="EA48" i="3"/>
  <c r="I48" i="2" s="1"/>
  <c r="DZ251" i="3"/>
  <c r="EC184" i="3"/>
  <c r="DZ176" i="3"/>
  <c r="EB193" i="3"/>
  <c r="J193" i="2" s="1"/>
  <c r="EC32" i="3"/>
  <c r="DZ83" i="3"/>
  <c r="EC176" i="3"/>
  <c r="EB60" i="3"/>
  <c r="J60" i="2" s="1"/>
  <c r="DZ157" i="3"/>
  <c r="EB43" i="3"/>
  <c r="J43" i="2" s="1"/>
  <c r="DZ210" i="3"/>
  <c r="DZ139" i="3"/>
  <c r="EC266" i="3"/>
  <c r="EA12" i="3"/>
  <c r="I12" i="2" s="1"/>
  <c r="DZ59" i="3"/>
  <c r="EC159" i="3"/>
  <c r="EB118" i="3"/>
  <c r="J118" i="2" s="1"/>
  <c r="EA4" i="3"/>
  <c r="I4" i="2" s="1"/>
  <c r="DZ263" i="3"/>
  <c r="EC265" i="3"/>
  <c r="EA41" i="3"/>
  <c r="I41" i="2" s="1"/>
  <c r="EC119" i="3"/>
  <c r="EB199" i="3"/>
  <c r="J199" i="2" s="1"/>
  <c r="EC129" i="3"/>
  <c r="EB233" i="3"/>
  <c r="J233" i="2" s="1"/>
  <c r="DZ116" i="3"/>
  <c r="EC108" i="3"/>
  <c r="EB52" i="3"/>
  <c r="J52" i="2" s="1"/>
  <c r="EB27" i="3"/>
  <c r="J27" i="2" s="1"/>
  <c r="EB212" i="3"/>
  <c r="J212" i="2" s="1"/>
  <c r="EA210" i="3"/>
  <c r="I210" i="2" s="1"/>
  <c r="EC254" i="3"/>
  <c r="EC25" i="3"/>
  <c r="DZ151" i="3"/>
  <c r="EC7" i="3"/>
  <c r="EA107" i="3"/>
  <c r="I107" i="2" s="1"/>
  <c r="EA95" i="3"/>
  <c r="I95" i="2" s="1"/>
  <c r="DZ230" i="3"/>
  <c r="DZ216" i="3"/>
  <c r="EA40" i="3"/>
  <c r="I40" i="2" s="1"/>
  <c r="EA179" i="3"/>
  <c r="I179" i="2" s="1"/>
  <c r="EC68" i="3"/>
  <c r="EA60" i="3"/>
  <c r="I60" i="2" s="1"/>
  <c r="EC37" i="3"/>
  <c r="EB5" i="3"/>
  <c r="J5" i="2" s="1"/>
  <c r="EC181" i="3"/>
  <c r="EB253" i="3"/>
  <c r="J253" i="2" s="1"/>
  <c r="EA5" i="3"/>
  <c r="I5" i="2" s="1"/>
  <c r="EA256" i="3"/>
  <c r="I256" i="2" s="1"/>
  <c r="EB205" i="3"/>
  <c r="J205" i="2" s="1"/>
  <c r="EA2" i="3"/>
  <c r="I2" i="2" s="1"/>
  <c r="EC81" i="3"/>
  <c r="EC69" i="3"/>
  <c r="EA69" i="3"/>
  <c r="I69" i="2" s="1"/>
  <c r="EA231" i="3"/>
  <c r="I231" i="2" s="1"/>
  <c r="DZ54" i="3"/>
  <c r="EB155" i="3"/>
  <c r="J155" i="2" s="1"/>
  <c r="DZ119" i="3"/>
  <c r="EC192" i="3"/>
  <c r="DZ249" i="3"/>
  <c r="EC34" i="3"/>
  <c r="DZ131" i="3"/>
  <c r="EA16" i="3"/>
  <c r="I16" i="2" s="1"/>
  <c r="EA96" i="3"/>
  <c r="I96" i="2" s="1"/>
  <c r="EA178" i="3"/>
  <c r="I178" i="2" s="1"/>
  <c r="EA168" i="3"/>
  <c r="I168" i="2" s="1"/>
  <c r="DZ238" i="3"/>
  <c r="EB136" i="3"/>
  <c r="J136" i="2" s="1"/>
  <c r="EA198" i="3"/>
  <c r="I198" i="2" s="1"/>
  <c r="EA205" i="3"/>
  <c r="I205" i="2" s="1"/>
  <c r="EC272" i="3"/>
  <c r="EA273" i="3"/>
  <c r="I273" i="2" s="1"/>
  <c r="EC52" i="3"/>
  <c r="EC150" i="3"/>
  <c r="DZ62" i="3"/>
  <c r="EB229" i="3"/>
  <c r="J229" i="2" s="1"/>
  <c r="EC79" i="3"/>
  <c r="EC126" i="3"/>
  <c r="DZ247" i="3"/>
  <c r="DZ189" i="3"/>
  <c r="EB252" i="3"/>
  <c r="J252" i="2" s="1"/>
  <c r="EB204" i="3"/>
  <c r="J204" i="2" s="1"/>
  <c r="DZ237" i="3"/>
  <c r="EA30" i="3"/>
  <c r="I30" i="2" s="1"/>
  <c r="EC244" i="3"/>
  <c r="EA222" i="3"/>
  <c r="I222" i="2" s="1"/>
  <c r="DZ125" i="3"/>
  <c r="EC144" i="3"/>
  <c r="DZ126" i="3"/>
  <c r="DZ72" i="3"/>
  <c r="EB196" i="3"/>
  <c r="J196" i="2" s="1"/>
  <c r="DZ121" i="3"/>
  <c r="EC114" i="3"/>
  <c r="EC94" i="3"/>
  <c r="EA200" i="3"/>
  <c r="I200" i="2" s="1"/>
  <c r="EB41" i="3"/>
  <c r="J41" i="2" s="1"/>
  <c r="DZ177" i="3"/>
  <c r="EA128" i="3"/>
  <c r="I128" i="2" s="1"/>
  <c r="EB53" i="3"/>
  <c r="J53" i="2" s="1"/>
  <c r="EB147" i="3"/>
  <c r="J147" i="2" s="1"/>
  <c r="EB59" i="3"/>
  <c r="J59" i="2" s="1"/>
  <c r="EC15" i="3"/>
  <c r="EA182" i="3"/>
  <c r="I182" i="2" s="1"/>
  <c r="EA183" i="3"/>
  <c r="I183" i="2" s="1"/>
  <c r="EB102" i="3"/>
  <c r="J102" i="2" s="1"/>
  <c r="DZ148" i="3"/>
  <c r="EC267" i="3"/>
  <c r="DZ31" i="3"/>
  <c r="EB162" i="3"/>
  <c r="J162" i="2" s="1"/>
  <c r="EA166" i="3"/>
  <c r="I166" i="2" s="1"/>
  <c r="DZ48" i="3"/>
  <c r="EA257" i="3"/>
  <c r="I257" i="2" s="1"/>
  <c r="EA110" i="3"/>
  <c r="I110" i="2" s="1"/>
  <c r="EB74" i="3"/>
  <c r="J74" i="2" s="1"/>
  <c r="EA245" i="3"/>
  <c r="I245" i="2" s="1"/>
  <c r="DZ94" i="3"/>
  <c r="DZ208" i="3"/>
  <c r="EC138" i="3"/>
  <c r="EC195" i="3"/>
  <c r="EB270" i="3"/>
  <c r="J270" i="2" s="1"/>
  <c r="EA164" i="3"/>
  <c r="I164" i="2" s="1"/>
  <c r="EB135" i="3"/>
  <c r="J135" i="2" s="1"/>
  <c r="EA8" i="3"/>
  <c r="I8" i="2" s="1"/>
  <c r="EC58" i="3"/>
  <c r="DZ76" i="3"/>
  <c r="DZ123" i="3"/>
  <c r="EA109" i="3"/>
  <c r="I109" i="2" s="1"/>
  <c r="EB165" i="3"/>
  <c r="J165" i="2" s="1"/>
  <c r="DZ199" i="3"/>
  <c r="DZ127" i="3"/>
  <c r="EB260" i="3"/>
  <c r="J260" i="2" s="1"/>
  <c r="EB89" i="3"/>
  <c r="J89" i="2" s="1"/>
  <c r="EB98" i="3"/>
  <c r="J98" i="2" s="1"/>
  <c r="DZ259" i="3"/>
  <c r="DZ240" i="3"/>
  <c r="EA114" i="3"/>
  <c r="I114" i="2" s="1"/>
  <c r="EC253" i="3"/>
  <c r="DZ274" i="3"/>
  <c r="EB16" i="3"/>
  <c r="J16" i="2" s="1"/>
  <c r="EC4" i="3"/>
  <c r="DZ160" i="3"/>
  <c r="EC118" i="3"/>
  <c r="EA254" i="3"/>
  <c r="I254" i="2" s="1"/>
  <c r="EB29" i="3"/>
  <c r="J29" i="2" s="1"/>
  <c r="I17" i="3"/>
  <c r="H17" i="3"/>
  <c r="BF17" i="3" s="1"/>
  <c r="G17" i="3"/>
  <c r="BE17" i="3" s="1"/>
  <c r="F17" i="3"/>
  <c r="BD17" i="3" s="1"/>
  <c r="DW27" i="3"/>
  <c r="DG27" i="3" s="1"/>
  <c r="BC32" i="1"/>
  <c r="ED84" i="3" l="1"/>
  <c r="EE84" i="3" s="1"/>
  <c r="H84" i="2"/>
  <c r="ED206" i="3"/>
  <c r="EE206" i="3" s="1"/>
  <c r="H206" i="2"/>
  <c r="ED190" i="3"/>
  <c r="EE190" i="3" s="1"/>
  <c r="H190" i="2"/>
  <c r="ED53" i="3"/>
  <c r="EE53" i="3" s="1"/>
  <c r="H53" i="2"/>
  <c r="ED113" i="3"/>
  <c r="EE113" i="3" s="1"/>
  <c r="H113" i="2"/>
  <c r="ED55" i="3"/>
  <c r="EE55" i="3" s="1"/>
  <c r="H55" i="2"/>
  <c r="ED191" i="3"/>
  <c r="EE191" i="3" s="1"/>
  <c r="H191" i="2"/>
  <c r="ED36" i="3"/>
  <c r="EE36" i="3" s="1"/>
  <c r="H36" i="2"/>
  <c r="ED152" i="3"/>
  <c r="EE152" i="3" s="1"/>
  <c r="H152" i="2"/>
  <c r="ED124" i="3"/>
  <c r="EE124" i="3" s="1"/>
  <c r="H124" i="2"/>
  <c r="ED64" i="3"/>
  <c r="EE64" i="3" s="1"/>
  <c r="H64" i="2"/>
  <c r="ED364" i="3"/>
  <c r="EE364" i="3" s="1"/>
  <c r="H364" i="2"/>
  <c r="ED323" i="3"/>
  <c r="EE323" i="3" s="1"/>
  <c r="H323" i="2"/>
  <c r="ED386" i="3"/>
  <c r="EE386" i="3" s="1"/>
  <c r="H386" i="2"/>
  <c r="ED382" i="3"/>
  <c r="EE382" i="3" s="1"/>
  <c r="H382" i="2"/>
  <c r="ED292" i="3"/>
  <c r="EE292" i="3" s="1"/>
  <c r="H292" i="2"/>
  <c r="ED287" i="3"/>
  <c r="EE287" i="3" s="1"/>
  <c r="H287" i="2"/>
  <c r="ED307" i="3"/>
  <c r="EE307" i="3" s="1"/>
  <c r="H307" i="2"/>
  <c r="ED353" i="3"/>
  <c r="EE353" i="3" s="1"/>
  <c r="H353" i="2"/>
  <c r="ED350" i="3"/>
  <c r="EE350" i="3" s="1"/>
  <c r="H350" i="2"/>
  <c r="ED189" i="3"/>
  <c r="EE189" i="3" s="1"/>
  <c r="H189" i="2"/>
  <c r="ED54" i="3"/>
  <c r="EE54" i="3" s="1"/>
  <c r="H54" i="2"/>
  <c r="ED23" i="3"/>
  <c r="EE23" i="3" s="1"/>
  <c r="H23" i="2"/>
  <c r="ED44" i="3"/>
  <c r="EE44" i="3" s="1"/>
  <c r="H44" i="2"/>
  <c r="ED130" i="3"/>
  <c r="EE130" i="3" s="1"/>
  <c r="H130" i="2"/>
  <c r="ED200" i="3"/>
  <c r="EE200" i="3" s="1"/>
  <c r="H200" i="2"/>
  <c r="ED146" i="3"/>
  <c r="EE146" i="3" s="1"/>
  <c r="H146" i="2"/>
  <c r="ED32" i="3"/>
  <c r="EE32" i="3" s="1"/>
  <c r="H32" i="2"/>
  <c r="ED45" i="3"/>
  <c r="EE45" i="3" s="1"/>
  <c r="H45" i="2"/>
  <c r="ED39" i="3"/>
  <c r="EE39" i="3" s="1"/>
  <c r="H39" i="2"/>
  <c r="ED10" i="3"/>
  <c r="EE10" i="3" s="1"/>
  <c r="H10" i="2"/>
  <c r="H6" i="2"/>
  <c r="ED6" i="3"/>
  <c r="EE6" i="3" s="1"/>
  <c r="ED7" i="3"/>
  <c r="EE7" i="3" s="1"/>
  <c r="H7" i="2"/>
  <c r="ED212" i="3"/>
  <c r="EE212" i="3" s="1"/>
  <c r="H212" i="2"/>
  <c r="ED30" i="3"/>
  <c r="EE30" i="3" s="1"/>
  <c r="H30" i="2"/>
  <c r="ED232" i="3"/>
  <c r="EE232" i="3" s="1"/>
  <c r="H232" i="2"/>
  <c r="ED161" i="3"/>
  <c r="EE161" i="3" s="1"/>
  <c r="H161" i="2"/>
  <c r="ED12" i="3"/>
  <c r="EE12" i="3" s="1"/>
  <c r="H12" i="2"/>
  <c r="ED106" i="3"/>
  <c r="EE106" i="3" s="1"/>
  <c r="H106" i="2"/>
  <c r="ED159" i="3"/>
  <c r="EE159" i="3" s="1"/>
  <c r="H159" i="2"/>
  <c r="ED229" i="3"/>
  <c r="EE229" i="3" s="1"/>
  <c r="H229" i="2"/>
  <c r="ED197" i="3"/>
  <c r="EE197" i="3" s="1"/>
  <c r="H197" i="2"/>
  <c r="ED35" i="3"/>
  <c r="EE35" i="3" s="1"/>
  <c r="H35" i="2"/>
  <c r="ED183" i="3"/>
  <c r="EE183" i="3" s="1"/>
  <c r="H183" i="2"/>
  <c r="ED178" i="3"/>
  <c r="EE178" i="3" s="1"/>
  <c r="H178" i="2"/>
  <c r="ED250" i="3"/>
  <c r="EE250" i="3" s="1"/>
  <c r="H250" i="2"/>
  <c r="ED67" i="3"/>
  <c r="EE67" i="3" s="1"/>
  <c r="H67" i="2"/>
  <c r="ED77" i="3"/>
  <c r="EE77" i="3" s="1"/>
  <c r="H77" i="2"/>
  <c r="ED347" i="3"/>
  <c r="EE347" i="3" s="1"/>
  <c r="H347" i="2"/>
  <c r="ED348" i="3"/>
  <c r="EE348" i="3" s="1"/>
  <c r="H348" i="2"/>
  <c r="ED344" i="3"/>
  <c r="EE344" i="3" s="1"/>
  <c r="H344" i="2"/>
  <c r="ED349" i="3"/>
  <c r="EE349" i="3" s="1"/>
  <c r="H349" i="2"/>
  <c r="ED302" i="3"/>
  <c r="EE302" i="3" s="1"/>
  <c r="H302" i="2"/>
  <c r="ED299" i="3"/>
  <c r="EE299" i="3" s="1"/>
  <c r="H299" i="2"/>
  <c r="ED370" i="3"/>
  <c r="EE370" i="3" s="1"/>
  <c r="H370" i="2"/>
  <c r="ED377" i="3"/>
  <c r="EE377" i="3" s="1"/>
  <c r="H377" i="2"/>
  <c r="ED378" i="3"/>
  <c r="EE378" i="3" s="1"/>
  <c r="H378" i="2"/>
  <c r="ED366" i="3"/>
  <c r="EE366" i="3" s="1"/>
  <c r="H366" i="2"/>
  <c r="ED369" i="3"/>
  <c r="EE369" i="3" s="1"/>
  <c r="H369" i="2"/>
  <c r="ED317" i="3"/>
  <c r="EE317" i="3" s="1"/>
  <c r="H317" i="2"/>
  <c r="ED329" i="3"/>
  <c r="EE329" i="3" s="1"/>
  <c r="H329" i="2"/>
  <c r="ED199" i="3"/>
  <c r="EE199" i="3" s="1"/>
  <c r="H199" i="2"/>
  <c r="ED126" i="3"/>
  <c r="EE126" i="3" s="1"/>
  <c r="H126" i="2"/>
  <c r="ED157" i="3"/>
  <c r="EE157" i="3" s="1"/>
  <c r="H157" i="2"/>
  <c r="ED236" i="3"/>
  <c r="EE236" i="3" s="1"/>
  <c r="H236" i="2"/>
  <c r="ED46" i="3"/>
  <c r="EE46" i="3" s="1"/>
  <c r="H46" i="2"/>
  <c r="ED143" i="3"/>
  <c r="EE143" i="3" s="1"/>
  <c r="H143" i="2"/>
  <c r="ED170" i="3"/>
  <c r="EE170" i="3" s="1"/>
  <c r="H170" i="2"/>
  <c r="ED234" i="3"/>
  <c r="EE234" i="3" s="1"/>
  <c r="H234" i="2"/>
  <c r="ED256" i="3"/>
  <c r="EE256" i="3" s="1"/>
  <c r="H256" i="2"/>
  <c r="ED80" i="3"/>
  <c r="EE80" i="3" s="1"/>
  <c r="H80" i="2"/>
  <c r="ED142" i="3"/>
  <c r="EE142" i="3" s="1"/>
  <c r="H142" i="2"/>
  <c r="ED105" i="3"/>
  <c r="EE105" i="3" s="1"/>
  <c r="H105" i="2"/>
  <c r="ED354" i="3"/>
  <c r="EE354" i="3" s="1"/>
  <c r="H354" i="2"/>
  <c r="ED279" i="3"/>
  <c r="EE279" i="3" s="1"/>
  <c r="H279" i="2"/>
  <c r="ED314" i="3"/>
  <c r="EE314" i="3" s="1"/>
  <c r="H314" i="2"/>
  <c r="ED240" i="3"/>
  <c r="EE240" i="3" s="1"/>
  <c r="H240" i="2"/>
  <c r="ED48" i="3"/>
  <c r="EE48" i="3" s="1"/>
  <c r="H48" i="2"/>
  <c r="ED125" i="3"/>
  <c r="EE125" i="3" s="1"/>
  <c r="H125" i="2"/>
  <c r="ED247" i="3"/>
  <c r="EE247" i="3" s="1"/>
  <c r="H247" i="2"/>
  <c r="ED216" i="3"/>
  <c r="EE216" i="3" s="1"/>
  <c r="H216" i="2"/>
  <c r="ED59" i="3"/>
  <c r="EE59" i="3" s="1"/>
  <c r="H59" i="2"/>
  <c r="ED267" i="3"/>
  <c r="EE267" i="3" s="1"/>
  <c r="H267" i="2"/>
  <c r="ED56" i="3"/>
  <c r="EE56" i="3" s="1"/>
  <c r="H56" i="2"/>
  <c r="ED265" i="3"/>
  <c r="EE265" i="3" s="1"/>
  <c r="H265" i="2"/>
  <c r="ED194" i="3"/>
  <c r="EE194" i="3" s="1"/>
  <c r="H194" i="2"/>
  <c r="ED34" i="3"/>
  <c r="EE34" i="3" s="1"/>
  <c r="H34" i="2"/>
  <c r="ED162" i="3"/>
  <c r="EE162" i="3" s="1"/>
  <c r="H162" i="2"/>
  <c r="ED25" i="3"/>
  <c r="EE25" i="3" s="1"/>
  <c r="H25" i="2"/>
  <c r="ED52" i="3"/>
  <c r="EE52" i="3" s="1"/>
  <c r="H52" i="2"/>
  <c r="ED196" i="3"/>
  <c r="EE196" i="3" s="1"/>
  <c r="H196" i="2"/>
  <c r="ED111" i="3"/>
  <c r="EE111" i="3" s="1"/>
  <c r="H111" i="2"/>
  <c r="ED202" i="3"/>
  <c r="EE202" i="3" s="1"/>
  <c r="H202" i="2"/>
  <c r="ED122" i="3"/>
  <c r="EE122" i="3" s="1"/>
  <c r="H122" i="2"/>
  <c r="ED239" i="3"/>
  <c r="EE239" i="3" s="1"/>
  <c r="H239" i="2"/>
  <c r="ED273" i="3"/>
  <c r="EE273" i="3" s="1"/>
  <c r="H273" i="2"/>
  <c r="ED27" i="3"/>
  <c r="EE27" i="3" s="1"/>
  <c r="H27" i="2"/>
  <c r="ED17" i="3"/>
  <c r="EE17" i="3" s="1"/>
  <c r="H17" i="2"/>
  <c r="ED184" i="3"/>
  <c r="EE184" i="3" s="1"/>
  <c r="H184" i="2"/>
  <c r="ED120" i="3"/>
  <c r="EE120" i="3" s="1"/>
  <c r="H120" i="2"/>
  <c r="ED104" i="3"/>
  <c r="EE104" i="3" s="1"/>
  <c r="H104" i="2"/>
  <c r="ED226" i="3"/>
  <c r="EE226" i="3" s="1"/>
  <c r="H226" i="2"/>
  <c r="ED153" i="3"/>
  <c r="EE153" i="3" s="1"/>
  <c r="H153" i="2"/>
  <c r="ED270" i="3"/>
  <c r="EE270" i="3" s="1"/>
  <c r="H270" i="2"/>
  <c r="ED96" i="3"/>
  <c r="EE96" i="3" s="1"/>
  <c r="H96" i="2"/>
  <c r="ED89" i="3"/>
  <c r="EE89" i="3" s="1"/>
  <c r="H89" i="2"/>
  <c r="ED118" i="3"/>
  <c r="EE118" i="3" s="1"/>
  <c r="H118" i="2"/>
  <c r="ED50" i="3"/>
  <c r="EE50" i="3" s="1"/>
  <c r="H50" i="2"/>
  <c r="ED242" i="3"/>
  <c r="EE242" i="3" s="1"/>
  <c r="H242" i="2"/>
  <c r="ED376" i="3"/>
  <c r="EE376" i="3" s="1"/>
  <c r="H376" i="2"/>
  <c r="ED379" i="3"/>
  <c r="EE379" i="3" s="1"/>
  <c r="H379" i="2"/>
  <c r="ED294" i="3"/>
  <c r="EE294" i="3" s="1"/>
  <c r="H294" i="2"/>
  <c r="ED321" i="3"/>
  <c r="EE321" i="3" s="1"/>
  <c r="H321" i="2"/>
  <c r="ED351" i="3"/>
  <c r="EE351" i="3" s="1"/>
  <c r="H351" i="2"/>
  <c r="ED301" i="3"/>
  <c r="EE301" i="3" s="1"/>
  <c r="H301" i="2"/>
  <c r="ED280" i="3"/>
  <c r="EE280" i="3" s="1"/>
  <c r="H280" i="2"/>
  <c r="ED343" i="3"/>
  <c r="EE343" i="3" s="1"/>
  <c r="H343" i="2"/>
  <c r="ED345" i="3"/>
  <c r="EE345" i="3" s="1"/>
  <c r="H345" i="2"/>
  <c r="ED300" i="3"/>
  <c r="EE300" i="3" s="1"/>
  <c r="H300" i="2"/>
  <c r="ED381" i="3"/>
  <c r="EE381" i="3" s="1"/>
  <c r="H381" i="2"/>
  <c r="ED138" i="3"/>
  <c r="EE138" i="3" s="1"/>
  <c r="H138" i="2"/>
  <c r="G27" i="2"/>
  <c r="DN15" i="3"/>
  <c r="ED259" i="3"/>
  <c r="EE259" i="3" s="1"/>
  <c r="H259" i="2"/>
  <c r="ED123" i="3"/>
  <c r="EE123" i="3" s="1"/>
  <c r="H123" i="2"/>
  <c r="ED230" i="3"/>
  <c r="EE230" i="3" s="1"/>
  <c r="H230" i="2"/>
  <c r="ED83" i="3"/>
  <c r="EE83" i="3" s="1"/>
  <c r="H83" i="2"/>
  <c r="ED149" i="3"/>
  <c r="EE149" i="3" s="1"/>
  <c r="H149" i="2"/>
  <c r="ED2" i="3"/>
  <c r="EE2" i="3" s="1"/>
  <c r="H2" i="2"/>
  <c r="ED246" i="3"/>
  <c r="EE246" i="3" s="1"/>
  <c r="H246" i="2"/>
  <c r="ED156" i="3"/>
  <c r="EE156" i="3" s="1"/>
  <c r="H156" i="2"/>
  <c r="ED65" i="3"/>
  <c r="EE65" i="3" s="1"/>
  <c r="H65" i="2"/>
  <c r="ED128" i="3"/>
  <c r="EE128" i="3" s="1"/>
  <c r="H128" i="2"/>
  <c r="ED73" i="3"/>
  <c r="EE73" i="3" s="1"/>
  <c r="H73" i="2"/>
  <c r="ED129" i="3"/>
  <c r="EE129" i="3" s="1"/>
  <c r="H129" i="2"/>
  <c r="ED8" i="3"/>
  <c r="EE8" i="3" s="1"/>
  <c r="H8" i="2"/>
  <c r="ED109" i="3"/>
  <c r="EE109" i="3" s="1"/>
  <c r="H109" i="2"/>
  <c r="ED114" i="3"/>
  <c r="EE114" i="3" s="1"/>
  <c r="H114" i="2"/>
  <c r="ED174" i="3"/>
  <c r="EE174" i="3" s="1"/>
  <c r="H174" i="2"/>
  <c r="ED204" i="3"/>
  <c r="EE204" i="3" s="1"/>
  <c r="H204" i="2"/>
  <c r="ED49" i="3"/>
  <c r="EE49" i="3" s="1"/>
  <c r="H49" i="2"/>
  <c r="ED205" i="3"/>
  <c r="EE205" i="3" s="1"/>
  <c r="H205" i="2"/>
  <c r="ED213" i="3"/>
  <c r="EE213" i="3" s="1"/>
  <c r="H213" i="2"/>
  <c r="ED255" i="3"/>
  <c r="EE255" i="3" s="1"/>
  <c r="H255" i="2"/>
  <c r="ED173" i="3"/>
  <c r="EE173" i="3" s="1"/>
  <c r="H173" i="2"/>
  <c r="ED100" i="3"/>
  <c r="EE100" i="3" s="1"/>
  <c r="H100" i="2"/>
  <c r="ED169" i="3"/>
  <c r="EE169" i="3" s="1"/>
  <c r="H169" i="2"/>
  <c r="ED241" i="3"/>
  <c r="EE241" i="3" s="1"/>
  <c r="H241" i="2"/>
  <c r="ED163" i="3"/>
  <c r="EE163" i="3" s="1"/>
  <c r="H163" i="2"/>
  <c r="ED257" i="3"/>
  <c r="EE257" i="3" s="1"/>
  <c r="H257" i="2"/>
  <c r="ED102" i="3"/>
  <c r="EE102" i="3" s="1"/>
  <c r="H102" i="2"/>
  <c r="ED172" i="3"/>
  <c r="EE172" i="3" s="1"/>
  <c r="H172" i="2"/>
  <c r="ED29" i="3"/>
  <c r="EE29" i="3" s="1"/>
  <c r="H29" i="2"/>
  <c r="ED20" i="3"/>
  <c r="EE20" i="3" s="1"/>
  <c r="H20" i="2"/>
  <c r="ED37" i="3"/>
  <c r="EE37" i="3" s="1"/>
  <c r="H37" i="2"/>
  <c r="ED165" i="3"/>
  <c r="EE165" i="3" s="1"/>
  <c r="H165" i="2"/>
  <c r="ED207" i="3"/>
  <c r="EE207" i="3" s="1"/>
  <c r="H207" i="2"/>
  <c r="ED355" i="3"/>
  <c r="EE355" i="3" s="1"/>
  <c r="H355" i="2"/>
  <c r="ED339" i="3"/>
  <c r="EE339" i="3" s="1"/>
  <c r="H339" i="2"/>
  <c r="ED286" i="3"/>
  <c r="EE286" i="3" s="1"/>
  <c r="H286" i="2"/>
  <c r="ED384" i="3"/>
  <c r="EE384" i="3" s="1"/>
  <c r="H384" i="2"/>
  <c r="ED322" i="3"/>
  <c r="EE322" i="3" s="1"/>
  <c r="H322" i="2"/>
  <c r="ED320" i="3"/>
  <c r="EE320" i="3" s="1"/>
  <c r="H320" i="2"/>
  <c r="ED341" i="3"/>
  <c r="EE341" i="3" s="1"/>
  <c r="H341" i="2"/>
  <c r="ED291" i="3"/>
  <c r="EE291" i="3" s="1"/>
  <c r="H291" i="2"/>
  <c r="ED277" i="3"/>
  <c r="EE277" i="3" s="1"/>
  <c r="H277" i="2"/>
  <c r="ED373" i="3"/>
  <c r="EE373" i="3" s="1"/>
  <c r="H373" i="2"/>
  <c r="ED387" i="3"/>
  <c r="EE387" i="3" s="1"/>
  <c r="H387" i="2"/>
  <c r="ED304" i="3"/>
  <c r="EE304" i="3" s="1"/>
  <c r="H304" i="2"/>
  <c r="ED342" i="3"/>
  <c r="EE342" i="3" s="1"/>
  <c r="H342" i="2"/>
  <c r="ED312" i="3"/>
  <c r="EE312" i="3" s="1"/>
  <c r="H312" i="2"/>
  <c r="ED365" i="3"/>
  <c r="EE365" i="3" s="1"/>
  <c r="H365" i="2"/>
  <c r="ED326" i="3"/>
  <c r="EE326" i="3" s="1"/>
  <c r="H326" i="2"/>
  <c r="ED318" i="3"/>
  <c r="EE318" i="3" s="1"/>
  <c r="H318" i="2"/>
  <c r="ED385" i="3"/>
  <c r="EE385" i="3" s="1"/>
  <c r="H385" i="2"/>
  <c r="ED305" i="3"/>
  <c r="EE305" i="3" s="1"/>
  <c r="H305" i="2"/>
  <c r="ED177" i="3"/>
  <c r="EE177" i="3" s="1"/>
  <c r="H177" i="2"/>
  <c r="ED251" i="3"/>
  <c r="EE251" i="3" s="1"/>
  <c r="H251" i="2"/>
  <c r="ED145" i="3"/>
  <c r="EE145" i="3" s="1"/>
  <c r="H145" i="2"/>
  <c r="ED160" i="3"/>
  <c r="EE160" i="3" s="1"/>
  <c r="H160" i="2"/>
  <c r="ED76" i="3"/>
  <c r="EE76" i="3" s="1"/>
  <c r="H76" i="2"/>
  <c r="ED208" i="3"/>
  <c r="EE208" i="3" s="1"/>
  <c r="H208" i="2"/>
  <c r="ED268" i="3"/>
  <c r="EE268" i="3" s="1"/>
  <c r="H268" i="2"/>
  <c r="ED117" i="3"/>
  <c r="EE117" i="3" s="1"/>
  <c r="H117" i="2"/>
  <c r="ED107" i="3"/>
  <c r="EE107" i="3" s="1"/>
  <c r="H107" i="2"/>
  <c r="ED75" i="3"/>
  <c r="EE75" i="3" s="1"/>
  <c r="H75" i="2"/>
  <c r="ED85" i="3"/>
  <c r="EE85" i="3" s="1"/>
  <c r="H85" i="2"/>
  <c r="ED4" i="3"/>
  <c r="EE4" i="3" s="1"/>
  <c r="H4" i="2"/>
  <c r="ED51" i="3"/>
  <c r="EE51" i="3" s="1"/>
  <c r="H51" i="2"/>
  <c r="ED63" i="3"/>
  <c r="EE63" i="3" s="1"/>
  <c r="H63" i="2"/>
  <c r="ED187" i="3"/>
  <c r="EE187" i="3" s="1"/>
  <c r="H187" i="2"/>
  <c r="ED97" i="3"/>
  <c r="EE97" i="3" s="1"/>
  <c r="H97" i="2"/>
  <c r="ED223" i="3"/>
  <c r="EE223" i="3" s="1"/>
  <c r="H223" i="2"/>
  <c r="ED231" i="3"/>
  <c r="EE231" i="3" s="1"/>
  <c r="H231" i="2"/>
  <c r="ED69" i="3"/>
  <c r="EE69" i="3" s="1"/>
  <c r="H69" i="2"/>
  <c r="ED66" i="3"/>
  <c r="EE66" i="3" s="1"/>
  <c r="H66" i="2"/>
  <c r="ED90" i="3"/>
  <c r="EE90" i="3" s="1"/>
  <c r="H90" i="2"/>
  <c r="ED164" i="3"/>
  <c r="EE164" i="3" s="1"/>
  <c r="H164" i="2"/>
  <c r="ED11" i="3"/>
  <c r="EE11" i="3" s="1"/>
  <c r="H11" i="2"/>
  <c r="ED81" i="3"/>
  <c r="EE81" i="3" s="1"/>
  <c r="H81" i="2"/>
  <c r="ED71" i="3"/>
  <c r="EE71" i="3" s="1"/>
  <c r="H71" i="2"/>
  <c r="ED235" i="3"/>
  <c r="EE235" i="3" s="1"/>
  <c r="H235" i="2"/>
  <c r="ED264" i="3"/>
  <c r="EE264" i="3" s="1"/>
  <c r="H264" i="2"/>
  <c r="ED70" i="3"/>
  <c r="EE70" i="3" s="1"/>
  <c r="H70" i="2"/>
  <c r="ED222" i="3"/>
  <c r="EE222" i="3" s="1"/>
  <c r="H222" i="2"/>
  <c r="ED166" i="3"/>
  <c r="EE166" i="3" s="1"/>
  <c r="H166" i="2"/>
  <c r="ED271" i="3"/>
  <c r="EE271" i="3" s="1"/>
  <c r="H271" i="2"/>
  <c r="ED180" i="3"/>
  <c r="EE180" i="3" s="1"/>
  <c r="H180" i="2"/>
  <c r="ED110" i="3"/>
  <c r="EE110" i="3" s="1"/>
  <c r="H110" i="2"/>
  <c r="ED227" i="3"/>
  <c r="EE227" i="3" s="1"/>
  <c r="H227" i="2"/>
  <c r="ED103" i="3"/>
  <c r="EE103" i="3" s="1"/>
  <c r="H103" i="2"/>
  <c r="ED168" i="3"/>
  <c r="EE168" i="3" s="1"/>
  <c r="H168" i="2"/>
  <c r="ED203" i="3"/>
  <c r="EE203" i="3" s="1"/>
  <c r="H203" i="2"/>
  <c r="ED92" i="3"/>
  <c r="EE92" i="3" s="1"/>
  <c r="H92" i="2"/>
  <c r="ED47" i="3"/>
  <c r="EE47" i="3" s="1"/>
  <c r="H47" i="2"/>
  <c r="ED288" i="3"/>
  <c r="EE288" i="3" s="1"/>
  <c r="H288" i="2"/>
  <c r="ED363" i="3"/>
  <c r="EE363" i="3" s="1"/>
  <c r="H363" i="2"/>
  <c r="ED306" i="3"/>
  <c r="EE306" i="3" s="1"/>
  <c r="H306" i="2"/>
  <c r="ED331" i="3"/>
  <c r="EE331" i="3" s="1"/>
  <c r="H331" i="2"/>
  <c r="ED316" i="3"/>
  <c r="EE316" i="3" s="1"/>
  <c r="H316" i="2"/>
  <c r="ED368" i="3"/>
  <c r="EE368" i="3" s="1"/>
  <c r="H368" i="2"/>
  <c r="ED388" i="3"/>
  <c r="EE388" i="3" s="1"/>
  <c r="H388" i="2"/>
  <c r="ED375" i="3"/>
  <c r="EE375" i="3" s="1"/>
  <c r="H375" i="2"/>
  <c r="ED309" i="3"/>
  <c r="EE309" i="3" s="1"/>
  <c r="H309" i="2"/>
  <c r="ED360" i="3"/>
  <c r="EE360" i="3" s="1"/>
  <c r="H360" i="2"/>
  <c r="ED333" i="3"/>
  <c r="EE333" i="3" s="1"/>
  <c r="H333" i="2"/>
  <c r="ED367" i="3"/>
  <c r="EE367" i="3" s="1"/>
  <c r="H367" i="2"/>
  <c r="ED374" i="3"/>
  <c r="EE374" i="3" s="1"/>
  <c r="H374" i="2"/>
  <c r="ED290" i="3"/>
  <c r="EE290" i="3" s="1"/>
  <c r="H290" i="2"/>
  <c r="ED296" i="3"/>
  <c r="EE296" i="3" s="1"/>
  <c r="H296" i="2"/>
  <c r="ED313" i="3"/>
  <c r="EE313" i="3" s="1"/>
  <c r="H313" i="2"/>
  <c r="ED338" i="3"/>
  <c r="EE338" i="3" s="1"/>
  <c r="H338" i="2"/>
  <c r="ED361" i="3"/>
  <c r="EE361" i="3" s="1"/>
  <c r="H361" i="2"/>
  <c r="ED334" i="3"/>
  <c r="EE334" i="3" s="1"/>
  <c r="H334" i="2"/>
  <c r="ED253" i="3"/>
  <c r="EE253" i="3" s="1"/>
  <c r="H253" i="2"/>
  <c r="ED185" i="3"/>
  <c r="EE185" i="3" s="1"/>
  <c r="H185" i="2"/>
  <c r="ED131" i="3"/>
  <c r="EE131" i="3" s="1"/>
  <c r="H131" i="2"/>
  <c r="I18" i="3"/>
  <c r="H18" i="3"/>
  <c r="BF18" i="3" s="1"/>
  <c r="G18" i="3"/>
  <c r="BE18" i="3" s="1"/>
  <c r="F18" i="3"/>
  <c r="BD18" i="3" s="1"/>
  <c r="ED94" i="3"/>
  <c r="EE94" i="3" s="1"/>
  <c r="H94" i="2"/>
  <c r="ED31" i="3"/>
  <c r="EE31" i="3" s="1"/>
  <c r="H31" i="2"/>
  <c r="ED121" i="3"/>
  <c r="EE121" i="3" s="1"/>
  <c r="H121" i="2"/>
  <c r="ED249" i="3"/>
  <c r="EE249" i="3" s="1"/>
  <c r="H249" i="2"/>
  <c r="ED139" i="3"/>
  <c r="EE139" i="3" s="1"/>
  <c r="H139" i="2"/>
  <c r="ED221" i="3"/>
  <c r="EE221" i="3" s="1"/>
  <c r="H221" i="2"/>
  <c r="ED181" i="3"/>
  <c r="EE181" i="3" s="1"/>
  <c r="H181" i="2"/>
  <c r="ED43" i="3"/>
  <c r="EE43" i="3" s="1"/>
  <c r="H43" i="2"/>
  <c r="ED15" i="3"/>
  <c r="EE15" i="3" s="1"/>
  <c r="H15" i="2"/>
  <c r="ED217" i="3"/>
  <c r="EE217" i="3" s="1"/>
  <c r="H217" i="2"/>
  <c r="ED266" i="3"/>
  <c r="EE266" i="3" s="1"/>
  <c r="H266" i="2"/>
  <c r="ED112" i="3"/>
  <c r="EE112" i="3" s="1"/>
  <c r="H112" i="2"/>
  <c r="ED144" i="3"/>
  <c r="EE144" i="3" s="1"/>
  <c r="H144" i="2"/>
  <c r="ED224" i="3"/>
  <c r="EE224" i="3" s="1"/>
  <c r="H224" i="2"/>
  <c r="ED214" i="3"/>
  <c r="EE214" i="3" s="1"/>
  <c r="H214" i="2"/>
  <c r="ED22" i="3"/>
  <c r="EE22" i="3" s="1"/>
  <c r="H22" i="2"/>
  <c r="ED5" i="3"/>
  <c r="EE5" i="3" s="1"/>
  <c r="H5" i="2"/>
  <c r="ED195" i="3"/>
  <c r="EE195" i="3" s="1"/>
  <c r="H195" i="2"/>
  <c r="ED137" i="3"/>
  <c r="EE137" i="3" s="1"/>
  <c r="H137" i="2"/>
  <c r="ED140" i="3"/>
  <c r="EE140" i="3" s="1"/>
  <c r="H140" i="2"/>
  <c r="ED78" i="3"/>
  <c r="EE78" i="3" s="1"/>
  <c r="H78" i="2"/>
  <c r="ED61" i="3"/>
  <c r="EE61" i="3" s="1"/>
  <c r="H61" i="2"/>
  <c r="ED41" i="3"/>
  <c r="EE41" i="3" s="1"/>
  <c r="H41" i="2"/>
  <c r="ED272" i="3"/>
  <c r="EE272" i="3" s="1"/>
  <c r="H272" i="2"/>
  <c r="ED28" i="3"/>
  <c r="EE28" i="3" s="1"/>
  <c r="H28" i="2"/>
  <c r="ED179" i="3"/>
  <c r="EE179" i="3" s="1"/>
  <c r="H179" i="2"/>
  <c r="ED215" i="3"/>
  <c r="EE215" i="3" s="1"/>
  <c r="H215" i="2"/>
  <c r="ED192" i="3"/>
  <c r="EE192" i="3" s="1"/>
  <c r="H192" i="2"/>
  <c r="ED13" i="3"/>
  <c r="EE13" i="3" s="1"/>
  <c r="H13" i="2"/>
  <c r="ED19" i="3"/>
  <c r="EE19" i="3" s="1"/>
  <c r="H19" i="2"/>
  <c r="ED93" i="3"/>
  <c r="EE93" i="3" s="1"/>
  <c r="H93" i="2"/>
  <c r="ED198" i="3"/>
  <c r="EE198" i="3" s="1"/>
  <c r="H198" i="2"/>
  <c r="ED225" i="3"/>
  <c r="EE225" i="3" s="1"/>
  <c r="H225" i="2"/>
  <c r="ED60" i="3"/>
  <c r="EE60" i="3" s="1"/>
  <c r="H60" i="2"/>
  <c r="ED218" i="3"/>
  <c r="EE218" i="3" s="1"/>
  <c r="H218" i="2"/>
  <c r="ED38" i="3"/>
  <c r="EE38" i="3" s="1"/>
  <c r="H38" i="2"/>
  <c r="ED33" i="3"/>
  <c r="EE33" i="3" s="1"/>
  <c r="H33" i="2"/>
  <c r="ED310" i="3"/>
  <c r="EE310" i="3" s="1"/>
  <c r="H310" i="2"/>
  <c r="ED359" i="3"/>
  <c r="EE359" i="3" s="1"/>
  <c r="H359" i="2"/>
  <c r="ED319" i="3"/>
  <c r="EE319" i="3" s="1"/>
  <c r="H319" i="2"/>
  <c r="ED372" i="3"/>
  <c r="EE372" i="3" s="1"/>
  <c r="H372" i="2"/>
  <c r="ED383" i="3"/>
  <c r="EE383" i="3" s="1"/>
  <c r="H383" i="2"/>
  <c r="ED281" i="3"/>
  <c r="EE281" i="3" s="1"/>
  <c r="H281" i="2"/>
  <c r="ED337" i="3"/>
  <c r="EE337" i="3" s="1"/>
  <c r="H337" i="2"/>
  <c r="ED352" i="3"/>
  <c r="EE352" i="3" s="1"/>
  <c r="H352" i="2"/>
  <c r="ED315" i="3"/>
  <c r="EE315" i="3" s="1"/>
  <c r="H315" i="2"/>
  <c r="ED284" i="3"/>
  <c r="EE284" i="3" s="1"/>
  <c r="H284" i="2"/>
  <c r="ED371" i="3"/>
  <c r="EE371" i="3" s="1"/>
  <c r="H371" i="2"/>
  <c r="ED275" i="3"/>
  <c r="EE275" i="3" s="1"/>
  <c r="H275" i="2"/>
  <c r="ED276" i="3"/>
  <c r="EE276" i="3" s="1"/>
  <c r="H276" i="2"/>
  <c r="ED325" i="3"/>
  <c r="EE325" i="3" s="1"/>
  <c r="H325" i="2"/>
  <c r="ED209" i="3"/>
  <c r="EE209" i="3" s="1"/>
  <c r="H209" i="2"/>
  <c r="ED188" i="3"/>
  <c r="EE188" i="3" s="1"/>
  <c r="H188" i="2"/>
  <c r="ED74" i="3"/>
  <c r="EE74" i="3" s="1"/>
  <c r="H74" i="2"/>
  <c r="ED42" i="3"/>
  <c r="EE42" i="3" s="1"/>
  <c r="H42" i="2"/>
  <c r="ED237" i="3"/>
  <c r="EE237" i="3" s="1"/>
  <c r="H237" i="2"/>
  <c r="ED62" i="3"/>
  <c r="EE62" i="3" s="1"/>
  <c r="H62" i="2"/>
  <c r="ED238" i="3"/>
  <c r="EE238" i="3" s="1"/>
  <c r="H238" i="2"/>
  <c r="ED263" i="3"/>
  <c r="EE263" i="3" s="1"/>
  <c r="H263" i="2"/>
  <c r="ED210" i="3"/>
  <c r="EE210" i="3" s="1"/>
  <c r="H210" i="2"/>
  <c r="ED176" i="3"/>
  <c r="EE176" i="3" s="1"/>
  <c r="H176" i="2"/>
  <c r="ED9" i="3"/>
  <c r="EE9" i="3" s="1"/>
  <c r="H9" i="2"/>
  <c r="ED269" i="3"/>
  <c r="EE269" i="3" s="1"/>
  <c r="H269" i="2"/>
  <c r="ED193" i="3"/>
  <c r="EE193" i="3" s="1"/>
  <c r="H193" i="2"/>
  <c r="ED132" i="3"/>
  <c r="EE132" i="3" s="1"/>
  <c r="H132" i="2"/>
  <c r="ED95" i="3"/>
  <c r="EE95" i="3" s="1"/>
  <c r="H95" i="2"/>
  <c r="ED82" i="3"/>
  <c r="EE82" i="3" s="1"/>
  <c r="H82" i="2"/>
  <c r="ED155" i="3"/>
  <c r="EE155" i="3" s="1"/>
  <c r="H155" i="2"/>
  <c r="ED135" i="3"/>
  <c r="EE135" i="3" s="1"/>
  <c r="H135" i="2"/>
  <c r="ED98" i="3"/>
  <c r="EE98" i="3" s="1"/>
  <c r="H98" i="2"/>
  <c r="ED26" i="3"/>
  <c r="EE26" i="3" s="1"/>
  <c r="H26" i="2"/>
  <c r="ED201" i="3"/>
  <c r="EE201" i="3" s="1"/>
  <c r="H201" i="2"/>
  <c r="ED24" i="3"/>
  <c r="EE24" i="3" s="1"/>
  <c r="H24" i="2"/>
  <c r="ED171" i="3"/>
  <c r="EE171" i="3" s="1"/>
  <c r="H171" i="2"/>
  <c r="ED154" i="3"/>
  <c r="EE154" i="3" s="1"/>
  <c r="H154" i="2"/>
  <c r="ED79" i="3"/>
  <c r="EE79" i="3" s="1"/>
  <c r="H79" i="2"/>
  <c r="ED233" i="3"/>
  <c r="EE233" i="3" s="1"/>
  <c r="H233" i="2"/>
  <c r="ED175" i="3"/>
  <c r="EE175" i="3" s="1"/>
  <c r="H175" i="2"/>
  <c r="ED186" i="3"/>
  <c r="EE186" i="3" s="1"/>
  <c r="H186" i="2"/>
  <c r="ED57" i="3"/>
  <c r="EE57" i="3" s="1"/>
  <c r="H57" i="2"/>
  <c r="ED243" i="3"/>
  <c r="EE243" i="3" s="1"/>
  <c r="H243" i="2"/>
  <c r="ED211" i="3"/>
  <c r="EE211" i="3" s="1"/>
  <c r="H211" i="2"/>
  <c r="ED87" i="3"/>
  <c r="EE87" i="3" s="1"/>
  <c r="H87" i="2"/>
  <c r="ED99" i="3"/>
  <c r="EE99" i="3" s="1"/>
  <c r="H99" i="2"/>
  <c r="ED3" i="3"/>
  <c r="EE3" i="3" s="1"/>
  <c r="H3" i="2"/>
  <c r="ED220" i="3"/>
  <c r="EE220" i="3" s="1"/>
  <c r="H220" i="2"/>
  <c r="ED244" i="3"/>
  <c r="EE244" i="3" s="1"/>
  <c r="H244" i="2"/>
  <c r="ED136" i="3"/>
  <c r="EE136" i="3" s="1"/>
  <c r="H136" i="2"/>
  <c r="ED68" i="3"/>
  <c r="EE68" i="3" s="1"/>
  <c r="H68" i="2"/>
  <c r="ED380" i="3"/>
  <c r="EE380" i="3" s="1"/>
  <c r="H380" i="2"/>
  <c r="ED328" i="3"/>
  <c r="EE328" i="3" s="1"/>
  <c r="H328" i="2"/>
  <c r="ED324" i="3"/>
  <c r="EE324" i="3" s="1"/>
  <c r="H324" i="2"/>
  <c r="ED283" i="3"/>
  <c r="EE283" i="3" s="1"/>
  <c r="H283" i="2"/>
  <c r="ED285" i="3"/>
  <c r="EE285" i="3" s="1"/>
  <c r="H285" i="2"/>
  <c r="ED303" i="3"/>
  <c r="EE303" i="3" s="1"/>
  <c r="H303" i="2"/>
  <c r="ED311" i="3"/>
  <c r="EE311" i="3" s="1"/>
  <c r="H311" i="2"/>
  <c r="ED358" i="3"/>
  <c r="EE358" i="3" s="1"/>
  <c r="H358" i="2"/>
  <c r="ED332" i="3"/>
  <c r="EE332" i="3" s="1"/>
  <c r="H332" i="2"/>
  <c r="ED297" i="3"/>
  <c r="EE297" i="3" s="1"/>
  <c r="H297" i="2"/>
  <c r="ED327" i="3"/>
  <c r="EE327" i="3" s="1"/>
  <c r="H327" i="2"/>
  <c r="ED282" i="3"/>
  <c r="EE282" i="3" s="1"/>
  <c r="H282" i="2"/>
  <c r="ED336" i="3"/>
  <c r="EE336" i="3" s="1"/>
  <c r="H336" i="2"/>
  <c r="ED330" i="3"/>
  <c r="EE330" i="3" s="1"/>
  <c r="H330" i="2"/>
  <c r="ED289" i="3"/>
  <c r="EE289" i="3" s="1"/>
  <c r="H289" i="2"/>
  <c r="BG17" i="3"/>
  <c r="M17" i="3"/>
  <c r="BK17" i="3" s="1"/>
  <c r="ED108" i="3"/>
  <c r="EE108" i="3" s="1"/>
  <c r="H108" i="2"/>
  <c r="ED158" i="3"/>
  <c r="EE158" i="3" s="1"/>
  <c r="H158" i="2"/>
  <c r="ED101" i="3"/>
  <c r="EE101" i="3" s="1"/>
  <c r="H101" i="2"/>
  <c r="ED167" i="3"/>
  <c r="EE167" i="3" s="1"/>
  <c r="H167" i="2"/>
  <c r="ED274" i="3"/>
  <c r="EE274" i="3" s="1"/>
  <c r="H274" i="2"/>
  <c r="ED127" i="3"/>
  <c r="EE127" i="3" s="1"/>
  <c r="H127" i="2"/>
  <c r="ED148" i="3"/>
  <c r="EE148" i="3" s="1"/>
  <c r="H148" i="2"/>
  <c r="ED72" i="3"/>
  <c r="EE72" i="3" s="1"/>
  <c r="H72" i="2"/>
  <c r="ED119" i="3"/>
  <c r="EE119" i="3" s="1"/>
  <c r="H119" i="2"/>
  <c r="ED151" i="3"/>
  <c r="EE151" i="3" s="1"/>
  <c r="H151" i="2"/>
  <c r="ED116" i="3"/>
  <c r="EE116" i="3" s="1"/>
  <c r="H116" i="2"/>
  <c r="ED141" i="3"/>
  <c r="EE141" i="3" s="1"/>
  <c r="H141" i="2"/>
  <c r="ED252" i="3"/>
  <c r="EE252" i="3" s="1"/>
  <c r="H252" i="2"/>
  <c r="ED115" i="3"/>
  <c r="EE115" i="3" s="1"/>
  <c r="H115" i="2"/>
  <c r="ED261" i="3"/>
  <c r="EE261" i="3" s="1"/>
  <c r="H261" i="2"/>
  <c r="ED21" i="3"/>
  <c r="EE21" i="3" s="1"/>
  <c r="H21" i="2"/>
  <c r="ED219" i="3"/>
  <c r="EE219" i="3" s="1"/>
  <c r="H219" i="2"/>
  <c r="ED147" i="3"/>
  <c r="EE147" i="3" s="1"/>
  <c r="H147" i="2"/>
  <c r="ED14" i="3"/>
  <c r="EE14" i="3" s="1"/>
  <c r="H14" i="2"/>
  <c r="ED254" i="3"/>
  <c r="EE254" i="3" s="1"/>
  <c r="H254" i="2"/>
  <c r="ED182" i="3"/>
  <c r="EE182" i="3" s="1"/>
  <c r="H182" i="2"/>
  <c r="ED134" i="3"/>
  <c r="EE134" i="3" s="1"/>
  <c r="H134" i="2"/>
  <c r="ED16" i="3"/>
  <c r="EE16" i="3" s="1"/>
  <c r="H16" i="2"/>
  <c r="ED40" i="3"/>
  <c r="EE40" i="3" s="1"/>
  <c r="H40" i="2"/>
  <c r="ED91" i="3"/>
  <c r="EE91" i="3" s="1"/>
  <c r="H91" i="2"/>
  <c r="ED260" i="3"/>
  <c r="EE260" i="3" s="1"/>
  <c r="H260" i="2"/>
  <c r="ED86" i="3"/>
  <c r="EE86" i="3" s="1"/>
  <c r="H86" i="2"/>
  <c r="ED150" i="3"/>
  <c r="EE150" i="3" s="1"/>
  <c r="H150" i="2"/>
  <c r="ED58" i="3"/>
  <c r="EE58" i="3" s="1"/>
  <c r="H58" i="2"/>
  <c r="ED262" i="3"/>
  <c r="EE262" i="3" s="1"/>
  <c r="H262" i="2"/>
  <c r="ED18" i="3"/>
  <c r="EE18" i="3" s="1"/>
  <c r="H18" i="2"/>
  <c r="ED133" i="3"/>
  <c r="EE133" i="3" s="1"/>
  <c r="H133" i="2"/>
  <c r="ED88" i="3"/>
  <c r="EE88" i="3" s="1"/>
  <c r="H88" i="2"/>
  <c r="ED245" i="3"/>
  <c r="EE245" i="3" s="1"/>
  <c r="H245" i="2"/>
  <c r="ED258" i="3"/>
  <c r="EE258" i="3" s="1"/>
  <c r="H258" i="2"/>
  <c r="ED228" i="3"/>
  <c r="EE228" i="3" s="1"/>
  <c r="H228" i="2"/>
  <c r="ED248" i="3"/>
  <c r="EE248" i="3" s="1"/>
  <c r="H248" i="2"/>
  <c r="ED340" i="3"/>
  <c r="EE340" i="3" s="1"/>
  <c r="H340" i="2"/>
  <c r="ED356" i="3"/>
  <c r="EE356" i="3" s="1"/>
  <c r="H356" i="2"/>
  <c r="ED295" i="3"/>
  <c r="EE295" i="3" s="1"/>
  <c r="H295" i="2"/>
  <c r="ED298" i="3"/>
  <c r="EE298" i="3" s="1"/>
  <c r="H298" i="2"/>
  <c r="ED357" i="3"/>
  <c r="EE357" i="3" s="1"/>
  <c r="H357" i="2"/>
  <c r="ED335" i="3"/>
  <c r="EE335" i="3" s="1"/>
  <c r="H335" i="2"/>
  <c r="ED308" i="3"/>
  <c r="EE308" i="3" s="1"/>
  <c r="H308" i="2"/>
  <c r="ED293" i="3"/>
  <c r="EE293" i="3" s="1"/>
  <c r="H293" i="2"/>
  <c r="ED362" i="3"/>
  <c r="EE362" i="3" s="1"/>
  <c r="H362" i="2"/>
  <c r="ED278" i="3"/>
  <c r="EE278" i="3" s="1"/>
  <c r="H278" i="2"/>
  <c r="ED346" i="3"/>
  <c r="EE346" i="3" s="1"/>
  <c r="H346" i="2"/>
  <c r="I19" i="3" l="1"/>
  <c r="H19" i="3"/>
  <c r="BF19" i="3" s="1"/>
  <c r="G19" i="3"/>
  <c r="BE19" i="3" s="1"/>
  <c r="F19" i="3"/>
  <c r="BD19" i="3" s="1"/>
  <c r="M18" i="3"/>
  <c r="BK18" i="3" s="1"/>
  <c r="BG18" i="3"/>
  <c r="H20" i="3" l="1"/>
  <c r="BF20" i="3" s="1"/>
  <c r="G20" i="3"/>
  <c r="BE20" i="3" s="1"/>
  <c r="F20" i="3"/>
  <c r="BD20" i="3" s="1"/>
  <c r="I20" i="3"/>
  <c r="BG19" i="3"/>
  <c r="M19" i="3"/>
  <c r="BK19" i="3" s="1"/>
  <c r="BG20" i="3" l="1"/>
  <c r="M20" i="3"/>
  <c r="BK20" i="3" s="1"/>
  <c r="G21" i="3"/>
  <c r="BE21" i="3" s="1"/>
  <c r="F21" i="3"/>
  <c r="BD21" i="3" s="1"/>
  <c r="H21" i="3"/>
  <c r="BF21" i="3" s="1"/>
  <c r="I21" i="3"/>
  <c r="BG21" i="3" l="1"/>
  <c r="M21" i="3"/>
  <c r="BK21" i="3" s="1"/>
  <c r="F22" i="3"/>
  <c r="BD22" i="3" s="1"/>
  <c r="G22" i="3"/>
  <c r="BE22" i="3" s="1"/>
  <c r="I22" i="3"/>
  <c r="H22" i="3"/>
  <c r="BF22" i="3" s="1"/>
  <c r="BG22" i="3" l="1"/>
  <c r="M22" i="3"/>
  <c r="BK22" i="3" s="1"/>
  <c r="I23" i="3"/>
  <c r="F23" i="3"/>
  <c r="BD23" i="3" s="1"/>
  <c r="H23" i="3"/>
  <c r="BF23" i="3" s="1"/>
  <c r="G23" i="3"/>
  <c r="BE23" i="3" s="1"/>
  <c r="BG23" i="3" l="1"/>
  <c r="M23" i="3"/>
  <c r="BK23" i="3" s="1"/>
  <c r="I24" i="3"/>
  <c r="H24" i="3"/>
  <c r="BF24" i="3" s="1"/>
  <c r="G24" i="3"/>
  <c r="BE24" i="3" s="1"/>
  <c r="F24" i="3"/>
  <c r="BD24" i="3" s="1"/>
  <c r="I25" i="3" l="1"/>
  <c r="H25" i="3"/>
  <c r="BF25" i="3" s="1"/>
  <c r="G25" i="3"/>
  <c r="BE25" i="3" s="1"/>
  <c r="F25" i="3"/>
  <c r="BD25" i="3" s="1"/>
  <c r="BG24" i="3"/>
  <c r="M24" i="3"/>
  <c r="BK24" i="3" s="1"/>
  <c r="BG25" i="3" l="1"/>
  <c r="M25" i="3"/>
  <c r="BK25" i="3" s="1"/>
  <c r="I26" i="3"/>
  <c r="H26" i="3"/>
  <c r="BF26" i="3" s="1"/>
  <c r="G26" i="3"/>
  <c r="BE26" i="3" s="1"/>
  <c r="F26" i="3"/>
  <c r="BD26" i="3" s="1"/>
  <c r="I27" i="3" l="1"/>
  <c r="H27" i="3"/>
  <c r="BF27" i="3" s="1"/>
  <c r="G27" i="3"/>
  <c r="BE27" i="3" s="1"/>
  <c r="F27" i="3"/>
  <c r="BD27" i="3" s="1"/>
  <c r="M26" i="3"/>
  <c r="BK26" i="3" s="1"/>
  <c r="BG26" i="3"/>
  <c r="BG27" i="3" l="1"/>
  <c r="M27" i="3"/>
  <c r="BK27" i="3" s="1"/>
  <c r="H28" i="3"/>
  <c r="BF28" i="3" s="1"/>
  <c r="G28" i="3"/>
  <c r="BE28" i="3" s="1"/>
  <c r="F28" i="3"/>
  <c r="BD28" i="3" s="1"/>
  <c r="I28" i="3"/>
  <c r="BG28" i="3" l="1"/>
  <c r="M28" i="3"/>
  <c r="BK28" i="3" s="1"/>
  <c r="G29" i="3"/>
  <c r="BE29" i="3" s="1"/>
  <c r="F29" i="3"/>
  <c r="BD29" i="3" s="1"/>
  <c r="H29" i="3"/>
  <c r="BF29" i="3" s="1"/>
  <c r="I29" i="3"/>
  <c r="BG29" i="3" l="1"/>
  <c r="M29" i="3"/>
  <c r="BK29" i="3" s="1"/>
  <c r="F30" i="3"/>
  <c r="BD30" i="3" s="1"/>
  <c r="G30" i="3"/>
  <c r="BE30" i="3" s="1"/>
  <c r="I30" i="3"/>
  <c r="H30" i="3"/>
  <c r="BF30" i="3" s="1"/>
  <c r="M30" i="3" l="1"/>
  <c r="BK30" i="3" s="1"/>
  <c r="BG30" i="3"/>
  <c r="F31" i="3"/>
  <c r="BD31" i="3" s="1"/>
  <c r="I31" i="3"/>
  <c r="H31" i="3"/>
  <c r="BF31" i="3" s="1"/>
  <c r="G31" i="3"/>
  <c r="BE31" i="3" s="1"/>
  <c r="I32" i="3" l="1"/>
  <c r="H32" i="3"/>
  <c r="BF32" i="3" s="1"/>
  <c r="G32" i="3"/>
  <c r="BE32" i="3" s="1"/>
  <c r="F32" i="3"/>
  <c r="BD32" i="3" s="1"/>
  <c r="BG31" i="3"/>
  <c r="M31" i="3"/>
  <c r="BK31" i="3" s="1"/>
  <c r="I33" i="3" l="1"/>
  <c r="H33" i="3"/>
  <c r="BF33" i="3" s="1"/>
  <c r="G33" i="3"/>
  <c r="BE33" i="3" s="1"/>
  <c r="F33" i="3"/>
  <c r="BD33" i="3" s="1"/>
  <c r="BG32" i="3"/>
  <c r="M32" i="3"/>
  <c r="BK32" i="3" s="1"/>
  <c r="BG33" i="3" l="1"/>
  <c r="M33" i="3"/>
  <c r="BK33" i="3" s="1"/>
  <c r="I34" i="3"/>
  <c r="H34" i="3"/>
  <c r="BF34" i="3" s="1"/>
  <c r="G34" i="3"/>
  <c r="BE34" i="3" s="1"/>
  <c r="F34" i="3"/>
  <c r="BD34" i="3" s="1"/>
  <c r="I35" i="3" l="1"/>
  <c r="H35" i="3"/>
  <c r="BF35" i="3" s="1"/>
  <c r="G35" i="3"/>
  <c r="BE35" i="3" s="1"/>
  <c r="F35" i="3"/>
  <c r="BD35" i="3" s="1"/>
  <c r="BG34" i="3"/>
  <c r="M34" i="3"/>
  <c r="BK34" i="3" s="1"/>
  <c r="BG35" i="3" l="1"/>
  <c r="M35" i="3"/>
  <c r="BK35" i="3" s="1"/>
  <c r="H36" i="3"/>
  <c r="BF36" i="3" s="1"/>
  <c r="I36" i="3"/>
  <c r="G36" i="3"/>
  <c r="BE36" i="3" s="1"/>
  <c r="F36" i="3"/>
  <c r="BD36" i="3" s="1"/>
  <c r="BG36" i="3" l="1"/>
  <c r="M36" i="3"/>
  <c r="BK36" i="3" s="1"/>
  <c r="G37" i="3"/>
  <c r="BE37" i="3" s="1"/>
  <c r="I37" i="3"/>
  <c r="H37" i="3"/>
  <c r="BF37" i="3" s="1"/>
  <c r="F37" i="3"/>
  <c r="BD37" i="3" s="1"/>
  <c r="BG37" i="3" l="1"/>
  <c r="M37" i="3"/>
  <c r="BK37" i="3" s="1"/>
  <c r="F38" i="3"/>
  <c r="BD38" i="3" s="1"/>
  <c r="I38" i="3"/>
  <c r="G38" i="3"/>
  <c r="BE38" i="3" s="1"/>
  <c r="H38" i="3"/>
  <c r="BF38" i="3" s="1"/>
  <c r="M38" i="3" l="1"/>
  <c r="BK38" i="3" s="1"/>
  <c r="BG38" i="3"/>
  <c r="H39" i="3"/>
  <c r="BF39" i="3" s="1"/>
  <c r="G39" i="3"/>
  <c r="BE39" i="3" s="1"/>
  <c r="F39" i="3"/>
  <c r="BD39" i="3" s="1"/>
  <c r="I39" i="3"/>
  <c r="BG39" i="3" l="1"/>
  <c r="M39" i="3"/>
  <c r="BK39" i="3" s="1"/>
  <c r="G40" i="3"/>
  <c r="BE40" i="3" s="1"/>
  <c r="I40" i="3"/>
  <c r="H40" i="3"/>
  <c r="BF40" i="3" s="1"/>
  <c r="F40" i="3"/>
  <c r="BD40" i="3" s="1"/>
  <c r="F41" i="3" l="1"/>
  <c r="BD41" i="3" s="1"/>
  <c r="I41" i="3"/>
  <c r="H41" i="3"/>
  <c r="BF41" i="3" s="1"/>
  <c r="G41" i="3"/>
  <c r="BE41" i="3" s="1"/>
  <c r="BG40" i="3"/>
  <c r="M40" i="3"/>
  <c r="BK40" i="3" s="1"/>
  <c r="M41" i="3" l="1"/>
  <c r="BK41" i="3" s="1"/>
  <c r="BG41" i="3"/>
  <c r="I42" i="3"/>
  <c r="H42" i="3"/>
  <c r="BF42" i="3" s="1"/>
  <c r="G42" i="3"/>
  <c r="BE42" i="3" s="1"/>
  <c r="F42" i="3"/>
  <c r="BD42" i="3" s="1"/>
  <c r="I43" i="3" l="1"/>
  <c r="H43" i="3"/>
  <c r="BF43" i="3" s="1"/>
  <c r="G43" i="3"/>
  <c r="BE43" i="3" s="1"/>
  <c r="F43" i="3"/>
  <c r="BD43" i="3" s="1"/>
  <c r="BG42" i="3"/>
  <c r="M42" i="3"/>
  <c r="BK42" i="3" s="1"/>
  <c r="BG43" i="3" l="1"/>
  <c r="M43" i="3"/>
  <c r="BK43" i="3" s="1"/>
  <c r="H44" i="3"/>
  <c r="BF44" i="3" s="1"/>
  <c r="I44" i="3"/>
  <c r="G44" i="3"/>
  <c r="BE44" i="3" s="1"/>
  <c r="F44" i="3"/>
  <c r="BD44" i="3" s="1"/>
  <c r="BG44" i="3" l="1"/>
  <c r="M44" i="3"/>
  <c r="BK44" i="3" s="1"/>
  <c r="G45" i="3"/>
  <c r="BE45" i="3" s="1"/>
  <c r="I45" i="3"/>
  <c r="H45" i="3"/>
  <c r="BF45" i="3" s="1"/>
  <c r="F45" i="3"/>
  <c r="BD45" i="3" s="1"/>
  <c r="F46" i="3" l="1"/>
  <c r="BD46" i="3" s="1"/>
  <c r="I46" i="3"/>
  <c r="G46" i="3"/>
  <c r="BE46" i="3" s="1"/>
  <c r="H46" i="3"/>
  <c r="BF46" i="3" s="1"/>
  <c r="M45" i="3"/>
  <c r="BK45" i="3" s="1"/>
  <c r="BG45" i="3"/>
  <c r="H47" i="3" l="1"/>
  <c r="BF47" i="3" s="1"/>
  <c r="G47" i="3"/>
  <c r="BE47" i="3" s="1"/>
  <c r="F47" i="3"/>
  <c r="BD47" i="3" s="1"/>
  <c r="I47" i="3"/>
  <c r="BG46" i="3"/>
  <c r="M46" i="3"/>
  <c r="BK46" i="3" s="1"/>
  <c r="BG47" i="3" l="1"/>
  <c r="M47" i="3"/>
  <c r="BK47" i="3" s="1"/>
  <c r="G48" i="3"/>
  <c r="BE48" i="3" s="1"/>
  <c r="I48" i="3"/>
  <c r="H48" i="3"/>
  <c r="BF48" i="3" s="1"/>
  <c r="F48" i="3"/>
  <c r="BD48" i="3" s="1"/>
  <c r="F49" i="3" l="1"/>
  <c r="BD49" i="3" s="1"/>
  <c r="I49" i="3"/>
  <c r="H49" i="3"/>
  <c r="BF49" i="3" s="1"/>
  <c r="G49" i="3"/>
  <c r="BE49" i="3" s="1"/>
  <c r="M48" i="3"/>
  <c r="BK48" i="3" s="1"/>
  <c r="BG48" i="3"/>
  <c r="BG49" i="3" l="1"/>
  <c r="M49" i="3"/>
  <c r="BK49" i="3" s="1"/>
  <c r="I50" i="3"/>
  <c r="H50" i="3"/>
  <c r="BF50" i="3" s="1"/>
  <c r="G50" i="3"/>
  <c r="BE50" i="3" s="1"/>
  <c r="F50" i="3"/>
  <c r="BD50" i="3" s="1"/>
  <c r="I51" i="3" l="1"/>
  <c r="H51" i="3"/>
  <c r="BF51" i="3" s="1"/>
  <c r="G51" i="3"/>
  <c r="BE51" i="3" s="1"/>
  <c r="F51" i="3"/>
  <c r="BD51" i="3" s="1"/>
  <c r="BG50" i="3"/>
  <c r="M50" i="3"/>
  <c r="BK50" i="3" s="1"/>
  <c r="H52" i="3" l="1"/>
  <c r="BF52" i="3" s="1"/>
  <c r="I52" i="3"/>
  <c r="G52" i="3"/>
  <c r="BE52" i="3" s="1"/>
  <c r="F52" i="3"/>
  <c r="BD52" i="3" s="1"/>
  <c r="BG51" i="3"/>
  <c r="M51" i="3"/>
  <c r="BK51" i="3" s="1"/>
  <c r="BG52" i="3" l="1"/>
  <c r="M52" i="3"/>
  <c r="BK52" i="3" s="1"/>
  <c r="G53" i="3"/>
  <c r="BE53" i="3" s="1"/>
  <c r="I53" i="3"/>
  <c r="H53" i="3"/>
  <c r="BF53" i="3" s="1"/>
  <c r="F53" i="3"/>
  <c r="BD53" i="3" s="1"/>
  <c r="BG53" i="3" l="1"/>
  <c r="M53" i="3"/>
  <c r="BK53" i="3" s="1"/>
  <c r="F54" i="3"/>
  <c r="BD54" i="3" s="1"/>
  <c r="I54" i="3"/>
  <c r="G54" i="3"/>
  <c r="BE54" i="3" s="1"/>
  <c r="H54" i="3"/>
  <c r="BF54" i="3" s="1"/>
  <c r="BG54" i="3" l="1"/>
  <c r="M54" i="3"/>
  <c r="BK54" i="3" s="1"/>
  <c r="H55" i="3"/>
  <c r="BF55" i="3" s="1"/>
  <c r="G55" i="3"/>
  <c r="BE55" i="3" s="1"/>
  <c r="F55" i="3"/>
  <c r="BD55" i="3" s="1"/>
  <c r="I55" i="3"/>
  <c r="G56" i="3" l="1"/>
  <c r="BE56" i="3" s="1"/>
  <c r="I56" i="3"/>
  <c r="H56" i="3"/>
  <c r="BF56" i="3" s="1"/>
  <c r="F56" i="3"/>
  <c r="BD56" i="3" s="1"/>
  <c r="BG55" i="3"/>
  <c r="M55" i="3"/>
  <c r="BK55" i="3" s="1"/>
  <c r="F57" i="3" l="1"/>
  <c r="BD57" i="3" s="1"/>
  <c r="I57" i="3"/>
  <c r="H57" i="3"/>
  <c r="BF57" i="3" s="1"/>
  <c r="G57" i="3"/>
  <c r="BE57" i="3" s="1"/>
  <c r="BG56" i="3"/>
  <c r="M56" i="3"/>
  <c r="BK56" i="3" s="1"/>
  <c r="BG57" i="3" l="1"/>
  <c r="M57" i="3"/>
  <c r="BK57" i="3" s="1"/>
  <c r="I58" i="3"/>
  <c r="H58" i="3"/>
  <c r="BF58" i="3" s="1"/>
  <c r="G58" i="3"/>
  <c r="BE58" i="3" s="1"/>
  <c r="F58" i="3"/>
  <c r="BD58" i="3" s="1"/>
  <c r="I59" i="3" l="1"/>
  <c r="H59" i="3"/>
  <c r="BF59" i="3" s="1"/>
  <c r="G59" i="3"/>
  <c r="BE59" i="3" s="1"/>
  <c r="F59" i="3"/>
  <c r="BD59" i="3" s="1"/>
  <c r="BG58" i="3"/>
  <c r="M58" i="3"/>
  <c r="BK58" i="3" s="1"/>
  <c r="H60" i="3" l="1"/>
  <c r="BF60" i="3" s="1"/>
  <c r="I60" i="3"/>
  <c r="G60" i="3"/>
  <c r="BE60" i="3" s="1"/>
  <c r="F60" i="3"/>
  <c r="BD60" i="3" s="1"/>
  <c r="BG59" i="3"/>
  <c r="M59" i="3"/>
  <c r="BK59" i="3" s="1"/>
  <c r="G61" i="3" l="1"/>
  <c r="BE61" i="3" s="1"/>
  <c r="I61" i="3"/>
  <c r="H61" i="3"/>
  <c r="BF61" i="3" s="1"/>
  <c r="F61" i="3"/>
  <c r="BD61" i="3" s="1"/>
  <c r="BG60" i="3"/>
  <c r="M60" i="3"/>
  <c r="BK60" i="3" s="1"/>
  <c r="BG61" i="3" l="1"/>
  <c r="M61" i="3"/>
  <c r="BK61" i="3" s="1"/>
  <c r="F62" i="3"/>
  <c r="BD62" i="3" s="1"/>
  <c r="I62" i="3"/>
  <c r="G62" i="3"/>
  <c r="BE62" i="3" s="1"/>
  <c r="H62" i="3"/>
  <c r="BF62" i="3" s="1"/>
  <c r="H63" i="3" l="1"/>
  <c r="BF63" i="3" s="1"/>
  <c r="G63" i="3"/>
  <c r="BE63" i="3" s="1"/>
  <c r="F63" i="3"/>
  <c r="BD63" i="3" s="1"/>
  <c r="I63" i="3"/>
  <c r="BG62" i="3"/>
  <c r="M62" i="3"/>
  <c r="BK62" i="3" s="1"/>
  <c r="BG63" i="3" l="1"/>
  <c r="M63" i="3"/>
  <c r="BK63" i="3" s="1"/>
  <c r="G64" i="3"/>
  <c r="BE64" i="3" s="1"/>
  <c r="I64" i="3"/>
  <c r="H64" i="3"/>
  <c r="BF64" i="3" s="1"/>
  <c r="F64" i="3"/>
  <c r="BD64" i="3" s="1"/>
  <c r="F65" i="3" l="1"/>
  <c r="BD65" i="3" s="1"/>
  <c r="I65" i="3"/>
  <c r="H65" i="3"/>
  <c r="BF65" i="3" s="1"/>
  <c r="G65" i="3"/>
  <c r="BE65" i="3" s="1"/>
  <c r="BG64" i="3"/>
  <c r="M64" i="3"/>
  <c r="BK64" i="3" s="1"/>
  <c r="BG65" i="3" l="1"/>
  <c r="M65" i="3"/>
  <c r="BK65" i="3" s="1"/>
  <c r="I66" i="3"/>
  <c r="H66" i="3"/>
  <c r="BF66" i="3" s="1"/>
  <c r="G66" i="3"/>
  <c r="BE66" i="3" s="1"/>
  <c r="F66" i="3"/>
  <c r="BD66" i="3" s="1"/>
  <c r="BG66" i="3" l="1"/>
  <c r="M66" i="3"/>
  <c r="BK66" i="3" s="1"/>
  <c r="I67" i="3"/>
  <c r="H67" i="3"/>
  <c r="BF67" i="3" s="1"/>
  <c r="G67" i="3"/>
  <c r="BE67" i="3" s="1"/>
  <c r="F67" i="3"/>
  <c r="BD67" i="3" s="1"/>
  <c r="BG67" i="3" l="1"/>
  <c r="M67" i="3"/>
  <c r="BK67" i="3" s="1"/>
  <c r="H68" i="3"/>
  <c r="BF68" i="3" s="1"/>
  <c r="I68" i="3"/>
  <c r="G68" i="3"/>
  <c r="BE68" i="3" s="1"/>
  <c r="F68" i="3"/>
  <c r="BD68" i="3" s="1"/>
  <c r="G69" i="3" l="1"/>
  <c r="BE69" i="3" s="1"/>
  <c r="I69" i="3"/>
  <c r="H69" i="3"/>
  <c r="BF69" i="3" s="1"/>
  <c r="F69" i="3"/>
  <c r="BD69" i="3" s="1"/>
  <c r="BG68" i="3"/>
  <c r="M68" i="3"/>
  <c r="BK68" i="3" s="1"/>
  <c r="BG69" i="3" l="1"/>
  <c r="M69" i="3"/>
  <c r="BK69" i="3" s="1"/>
  <c r="F70" i="3"/>
  <c r="BD70" i="3" s="1"/>
  <c r="I70" i="3"/>
  <c r="G70" i="3"/>
  <c r="BE70" i="3" s="1"/>
  <c r="H70" i="3"/>
  <c r="BF70" i="3" s="1"/>
  <c r="M70" i="3" l="1"/>
  <c r="BK70" i="3" s="1"/>
  <c r="BG70" i="3"/>
  <c r="H71" i="3"/>
  <c r="BF71" i="3" s="1"/>
  <c r="G71" i="3"/>
  <c r="BE71" i="3" s="1"/>
  <c r="F71" i="3"/>
  <c r="BD71" i="3" s="1"/>
  <c r="I71" i="3"/>
  <c r="BG71" i="3" l="1"/>
  <c r="M71" i="3"/>
  <c r="BK71" i="3" s="1"/>
  <c r="G72" i="3"/>
  <c r="BE72" i="3" s="1"/>
  <c r="I72" i="3"/>
  <c r="H72" i="3"/>
  <c r="BF72" i="3" s="1"/>
  <c r="F72" i="3"/>
  <c r="BD72" i="3" s="1"/>
  <c r="F73" i="3" l="1"/>
  <c r="BD73" i="3" s="1"/>
  <c r="I73" i="3"/>
  <c r="H73" i="3"/>
  <c r="BF73" i="3" s="1"/>
  <c r="G73" i="3"/>
  <c r="BE73" i="3" s="1"/>
  <c r="BG72" i="3"/>
  <c r="M72" i="3"/>
  <c r="BK72" i="3" s="1"/>
  <c r="BG73" i="3" l="1"/>
  <c r="M73" i="3"/>
  <c r="BK73" i="3" s="1"/>
  <c r="I74" i="3"/>
  <c r="H74" i="3"/>
  <c r="BF74" i="3" s="1"/>
  <c r="G74" i="3"/>
  <c r="BE74" i="3" s="1"/>
  <c r="F74" i="3"/>
  <c r="BD74" i="3" s="1"/>
  <c r="I75" i="3" l="1"/>
  <c r="H75" i="3"/>
  <c r="BF75" i="3" s="1"/>
  <c r="G75" i="3"/>
  <c r="BE75" i="3" s="1"/>
  <c r="F75" i="3"/>
  <c r="BD75" i="3" s="1"/>
  <c r="BG74" i="3"/>
  <c r="M74" i="3"/>
  <c r="BK74" i="3" s="1"/>
  <c r="H76" i="3" l="1"/>
  <c r="BF76" i="3" s="1"/>
  <c r="I76" i="3"/>
  <c r="G76" i="3"/>
  <c r="BE76" i="3" s="1"/>
  <c r="F76" i="3"/>
  <c r="BD76" i="3" s="1"/>
  <c r="BG75" i="3"/>
  <c r="M75" i="3"/>
  <c r="BK75" i="3" s="1"/>
  <c r="G77" i="3" l="1"/>
  <c r="BE77" i="3" s="1"/>
  <c r="I77" i="3"/>
  <c r="H77" i="3"/>
  <c r="BF77" i="3" s="1"/>
  <c r="F77" i="3"/>
  <c r="BD77" i="3" s="1"/>
  <c r="BG76" i="3"/>
  <c r="M76" i="3"/>
  <c r="BK76" i="3" s="1"/>
  <c r="M77" i="3" l="1"/>
  <c r="BK77" i="3" s="1"/>
  <c r="BG77" i="3"/>
  <c r="F78" i="3"/>
  <c r="BD78" i="3" s="1"/>
  <c r="I78" i="3"/>
  <c r="G78" i="3"/>
  <c r="BE78" i="3" s="1"/>
  <c r="H78" i="3"/>
  <c r="BF78" i="3" s="1"/>
  <c r="H79" i="3" l="1"/>
  <c r="BF79" i="3" s="1"/>
  <c r="G79" i="3"/>
  <c r="BE79" i="3" s="1"/>
  <c r="F79" i="3"/>
  <c r="BD79" i="3" s="1"/>
  <c r="I79" i="3"/>
  <c r="BG78" i="3"/>
  <c r="M78" i="3"/>
  <c r="BK78" i="3" s="1"/>
  <c r="BG79" i="3" l="1"/>
  <c r="M79" i="3"/>
  <c r="BK79" i="3" s="1"/>
  <c r="G80" i="3"/>
  <c r="BE80" i="3" s="1"/>
  <c r="I80" i="3"/>
  <c r="H80" i="3"/>
  <c r="BF80" i="3" s="1"/>
  <c r="F80" i="3"/>
  <c r="BD80" i="3" s="1"/>
  <c r="F81" i="3" l="1"/>
  <c r="BD81" i="3" s="1"/>
  <c r="I81" i="3"/>
  <c r="H81" i="3"/>
  <c r="BF81" i="3" s="1"/>
  <c r="G81" i="3"/>
  <c r="BE81" i="3" s="1"/>
  <c r="BG80" i="3"/>
  <c r="M80" i="3"/>
  <c r="BK80" i="3" s="1"/>
  <c r="I82" i="3" l="1"/>
  <c r="H82" i="3"/>
  <c r="BF82" i="3" s="1"/>
  <c r="G82" i="3"/>
  <c r="BE82" i="3" s="1"/>
  <c r="F82" i="3"/>
  <c r="BD82" i="3" s="1"/>
  <c r="M81" i="3"/>
  <c r="BK81" i="3" s="1"/>
  <c r="BG81" i="3"/>
  <c r="I83" i="3" l="1"/>
  <c r="F83" i="3"/>
  <c r="BD83" i="3" s="1"/>
  <c r="H83" i="3"/>
  <c r="BF83" i="3" s="1"/>
  <c r="G83" i="3"/>
  <c r="BE83" i="3" s="1"/>
  <c r="BG82" i="3"/>
  <c r="M82" i="3"/>
  <c r="BK82" i="3" s="1"/>
  <c r="H84" i="3" l="1"/>
  <c r="BF84" i="3" s="1"/>
  <c r="F84" i="3"/>
  <c r="BD84" i="3" s="1"/>
  <c r="G84" i="3"/>
  <c r="BE84" i="3" s="1"/>
  <c r="I84" i="3"/>
  <c r="BG83" i="3"/>
  <c r="M83" i="3"/>
  <c r="BK83" i="3" s="1"/>
  <c r="BG84" i="3" l="1"/>
  <c r="M84" i="3"/>
  <c r="BK84" i="3" s="1"/>
  <c r="G85" i="3"/>
  <c r="BE85" i="3" s="1"/>
  <c r="I85" i="3"/>
  <c r="H85" i="3"/>
  <c r="BF85" i="3" s="1"/>
  <c r="F85" i="3"/>
  <c r="BD85" i="3" s="1"/>
  <c r="M85" i="3" l="1"/>
  <c r="BK85" i="3" s="1"/>
  <c r="BG85" i="3"/>
  <c r="F86" i="3"/>
  <c r="BD86" i="3" s="1"/>
  <c r="I86" i="3"/>
  <c r="H86" i="3"/>
  <c r="BF86" i="3" s="1"/>
  <c r="G86" i="3"/>
  <c r="BE86" i="3" s="1"/>
  <c r="BG86" i="3" l="1"/>
  <c r="M86" i="3"/>
  <c r="BK86" i="3" s="1"/>
  <c r="I87" i="3"/>
  <c r="H87" i="3"/>
  <c r="BF87" i="3" s="1"/>
  <c r="F87" i="3"/>
  <c r="BD87" i="3" s="1"/>
  <c r="G87" i="3"/>
  <c r="BE87" i="3" s="1"/>
  <c r="I88" i="3" l="1"/>
  <c r="H88" i="3"/>
  <c r="BF88" i="3" s="1"/>
  <c r="G88" i="3"/>
  <c r="BE88" i="3" s="1"/>
  <c r="F88" i="3"/>
  <c r="BD88" i="3" s="1"/>
  <c r="BG87" i="3"/>
  <c r="M87" i="3"/>
  <c r="BK87" i="3" s="1"/>
  <c r="BG88" i="3" l="1"/>
  <c r="M88" i="3"/>
  <c r="BK88" i="3" s="1"/>
  <c r="H89" i="3"/>
  <c r="BF89" i="3" s="1"/>
  <c r="G89" i="3"/>
  <c r="BE89" i="3" s="1"/>
  <c r="F89" i="3"/>
  <c r="BD89" i="3" s="1"/>
  <c r="I89" i="3"/>
  <c r="M89" i="3" l="1"/>
  <c r="BK89" i="3" s="1"/>
  <c r="BG89" i="3"/>
  <c r="G90" i="3"/>
  <c r="BE90" i="3" s="1"/>
  <c r="F90" i="3"/>
  <c r="BD90" i="3" s="1"/>
  <c r="I90" i="3"/>
  <c r="H90" i="3"/>
  <c r="BF90" i="3" s="1"/>
  <c r="BG90" i="3" l="1"/>
  <c r="M90" i="3"/>
  <c r="BK90" i="3" s="1"/>
  <c r="I91" i="3"/>
  <c r="F91" i="3"/>
  <c r="BD91" i="3" s="1"/>
  <c r="H91" i="3"/>
  <c r="BF91" i="3" s="1"/>
  <c r="G91" i="3"/>
  <c r="BE91" i="3" s="1"/>
  <c r="I92" i="3" l="1"/>
  <c r="H92" i="3"/>
  <c r="BF92" i="3" s="1"/>
  <c r="F92" i="3"/>
  <c r="BD92" i="3" s="1"/>
  <c r="G92" i="3"/>
  <c r="BE92" i="3" s="1"/>
  <c r="BG91" i="3"/>
  <c r="M91" i="3"/>
  <c r="BK91" i="3" s="1"/>
  <c r="H93" i="3" l="1"/>
  <c r="BF93" i="3" s="1"/>
  <c r="G93" i="3"/>
  <c r="BE93" i="3" s="1"/>
  <c r="F93" i="3"/>
  <c r="BD93" i="3" s="1"/>
  <c r="I93" i="3"/>
  <c r="BG92" i="3"/>
  <c r="M92" i="3"/>
  <c r="BK92" i="3" s="1"/>
  <c r="G94" i="3" l="1"/>
  <c r="BE94" i="3" s="1"/>
  <c r="F94" i="3"/>
  <c r="BD94" i="3" s="1"/>
  <c r="I94" i="3"/>
  <c r="H94" i="3"/>
  <c r="BF94" i="3" s="1"/>
  <c r="M93" i="3"/>
  <c r="BK93" i="3" s="1"/>
  <c r="BG93" i="3"/>
  <c r="F95" i="3" l="1"/>
  <c r="BD95" i="3" s="1"/>
  <c r="I95" i="3"/>
  <c r="H95" i="3"/>
  <c r="BF95" i="3" s="1"/>
  <c r="G95" i="3"/>
  <c r="BE95" i="3" s="1"/>
  <c r="BG94" i="3"/>
  <c r="M94" i="3"/>
  <c r="BK94" i="3" s="1"/>
  <c r="BG95" i="3" l="1"/>
  <c r="M95" i="3"/>
  <c r="BK95" i="3" s="1"/>
  <c r="I96" i="3"/>
  <c r="H96" i="3"/>
  <c r="BF96" i="3" s="1"/>
  <c r="G96" i="3"/>
  <c r="BE96" i="3" s="1"/>
  <c r="F96" i="3"/>
  <c r="BD96" i="3" s="1"/>
  <c r="BG96" i="3" l="1"/>
  <c r="M96" i="3"/>
  <c r="BK96" i="3" s="1"/>
  <c r="I97" i="3"/>
  <c r="H97" i="3"/>
  <c r="BF97" i="3" s="1"/>
  <c r="G97" i="3"/>
  <c r="BE97" i="3" s="1"/>
  <c r="F97" i="3"/>
  <c r="BD97" i="3" s="1"/>
  <c r="I98" i="3" l="1"/>
  <c r="H98" i="3"/>
  <c r="BF98" i="3" s="1"/>
  <c r="G98" i="3"/>
  <c r="BE98" i="3" s="1"/>
  <c r="F98" i="3"/>
  <c r="BD98" i="3" s="1"/>
  <c r="M97" i="3"/>
  <c r="BK97" i="3" s="1"/>
  <c r="BG97" i="3"/>
  <c r="I99" i="3" l="1"/>
  <c r="H99" i="3"/>
  <c r="BF99" i="3" s="1"/>
  <c r="G99" i="3"/>
  <c r="BE99" i="3" s="1"/>
  <c r="F99" i="3"/>
  <c r="BD99" i="3" s="1"/>
  <c r="BG98" i="3"/>
  <c r="M98" i="3"/>
  <c r="BK98" i="3" s="1"/>
  <c r="BG99" i="3" l="1"/>
  <c r="M99" i="3"/>
  <c r="BK99" i="3" s="1"/>
  <c r="I100" i="3"/>
  <c r="H100" i="3"/>
  <c r="BF100" i="3" s="1"/>
  <c r="G100" i="3"/>
  <c r="BE100" i="3" s="1"/>
  <c r="F100" i="3"/>
  <c r="BD100" i="3" s="1"/>
  <c r="H101" i="3" l="1"/>
  <c r="BF101" i="3" s="1"/>
  <c r="G101" i="3"/>
  <c r="BE101" i="3" s="1"/>
  <c r="F101" i="3"/>
  <c r="BD101" i="3" s="1"/>
  <c r="I101" i="3"/>
  <c r="BG100" i="3"/>
  <c r="M100" i="3"/>
  <c r="BK100" i="3" s="1"/>
  <c r="G102" i="3" l="1"/>
  <c r="BE102" i="3" s="1"/>
  <c r="F102" i="3"/>
  <c r="BD102" i="3" s="1"/>
  <c r="I102" i="3"/>
  <c r="H102" i="3"/>
  <c r="BF102" i="3" s="1"/>
  <c r="M101" i="3"/>
  <c r="BK101" i="3" s="1"/>
  <c r="BG101" i="3"/>
  <c r="F103" i="3" l="1"/>
  <c r="BD103" i="3" s="1"/>
  <c r="I103" i="3"/>
  <c r="H103" i="3"/>
  <c r="BF103" i="3" s="1"/>
  <c r="G103" i="3"/>
  <c r="BE103" i="3" s="1"/>
  <c r="BG102" i="3"/>
  <c r="M102" i="3"/>
  <c r="BK102" i="3" s="1"/>
  <c r="I104" i="3" l="1"/>
  <c r="H104" i="3"/>
  <c r="BF104" i="3" s="1"/>
  <c r="G104" i="3"/>
  <c r="BE104" i="3" s="1"/>
  <c r="F104" i="3"/>
  <c r="BD104" i="3" s="1"/>
  <c r="BG103" i="3"/>
  <c r="M103" i="3"/>
  <c r="BK103" i="3" s="1"/>
  <c r="BG104" i="3" l="1"/>
  <c r="M104" i="3"/>
  <c r="BK104" i="3" s="1"/>
  <c r="I105" i="3"/>
  <c r="H105" i="3"/>
  <c r="BF105" i="3" s="1"/>
  <c r="G105" i="3"/>
  <c r="BE105" i="3" s="1"/>
  <c r="F105" i="3"/>
  <c r="BD105" i="3" s="1"/>
  <c r="I106" i="3" l="1"/>
  <c r="H106" i="3"/>
  <c r="BF106" i="3" s="1"/>
  <c r="G106" i="3"/>
  <c r="BE106" i="3" s="1"/>
  <c r="F106" i="3"/>
  <c r="BD106" i="3" s="1"/>
  <c r="M105" i="3"/>
  <c r="BK105" i="3" s="1"/>
  <c r="BG105" i="3"/>
  <c r="BG106" i="3" l="1"/>
  <c r="M106" i="3"/>
  <c r="BK106" i="3" s="1"/>
  <c r="I107" i="3"/>
  <c r="H107" i="3"/>
  <c r="BF107" i="3" s="1"/>
  <c r="G107" i="3"/>
  <c r="BE107" i="3" s="1"/>
  <c r="F107" i="3"/>
  <c r="BD107" i="3" s="1"/>
  <c r="BG107" i="3" l="1"/>
  <c r="M107" i="3"/>
  <c r="BK107" i="3" s="1"/>
  <c r="I108" i="3"/>
  <c r="H108" i="3"/>
  <c r="BF108" i="3" s="1"/>
  <c r="G108" i="3"/>
  <c r="BE108" i="3" s="1"/>
  <c r="F108" i="3"/>
  <c r="BD108" i="3" s="1"/>
  <c r="BG108" i="3" l="1"/>
  <c r="M108" i="3"/>
  <c r="BK108" i="3" s="1"/>
  <c r="H109" i="3"/>
  <c r="BF109" i="3" s="1"/>
  <c r="G109" i="3"/>
  <c r="BE109" i="3" s="1"/>
  <c r="F109" i="3"/>
  <c r="BD109" i="3" s="1"/>
  <c r="I109" i="3"/>
  <c r="BG109" i="3" l="1"/>
  <c r="M109" i="3"/>
  <c r="BK109" i="3" s="1"/>
  <c r="G110" i="3"/>
  <c r="BE110" i="3" s="1"/>
  <c r="F110" i="3"/>
  <c r="BD110" i="3" s="1"/>
  <c r="I110" i="3"/>
  <c r="H110" i="3"/>
  <c r="BF110" i="3" s="1"/>
  <c r="BG110" i="3" l="1"/>
  <c r="M110" i="3"/>
  <c r="BK110" i="3" s="1"/>
  <c r="F111" i="3"/>
  <c r="BD111" i="3" s="1"/>
  <c r="I111" i="3"/>
  <c r="H111" i="3"/>
  <c r="BF111" i="3" s="1"/>
  <c r="G111" i="3"/>
  <c r="BE111" i="3" s="1"/>
  <c r="BG111" i="3" l="1"/>
  <c r="M111" i="3"/>
  <c r="BK111" i="3" s="1"/>
  <c r="I112" i="3"/>
  <c r="H112" i="3"/>
  <c r="BF112" i="3" s="1"/>
  <c r="G112" i="3"/>
  <c r="BE112" i="3" s="1"/>
  <c r="F112" i="3"/>
  <c r="BD112" i="3" s="1"/>
  <c r="I113" i="3" l="1"/>
  <c r="H113" i="3"/>
  <c r="BF113" i="3" s="1"/>
  <c r="G113" i="3"/>
  <c r="BE113" i="3" s="1"/>
  <c r="F113" i="3"/>
  <c r="BD113" i="3" s="1"/>
  <c r="BG112" i="3"/>
  <c r="M112" i="3"/>
  <c r="BK112" i="3" s="1"/>
  <c r="I114" i="3" l="1"/>
  <c r="H114" i="3"/>
  <c r="BF114" i="3" s="1"/>
  <c r="G114" i="3"/>
  <c r="BE114" i="3" s="1"/>
  <c r="F114" i="3"/>
  <c r="BD114" i="3" s="1"/>
  <c r="BG113" i="3"/>
  <c r="M113" i="3"/>
  <c r="BK113" i="3" s="1"/>
  <c r="I115" i="3" l="1"/>
  <c r="H115" i="3"/>
  <c r="BF115" i="3" s="1"/>
  <c r="G115" i="3"/>
  <c r="BE115" i="3" s="1"/>
  <c r="F115" i="3"/>
  <c r="BD115" i="3" s="1"/>
  <c r="BG114" i="3"/>
  <c r="M114" i="3"/>
  <c r="BK114" i="3" s="1"/>
  <c r="I116" i="3" l="1"/>
  <c r="H116" i="3"/>
  <c r="BF116" i="3" s="1"/>
  <c r="G116" i="3"/>
  <c r="BE116" i="3" s="1"/>
  <c r="F116" i="3"/>
  <c r="BD116" i="3" s="1"/>
  <c r="M115" i="3"/>
  <c r="BK115" i="3" s="1"/>
  <c r="BG115" i="3"/>
  <c r="H117" i="3" l="1"/>
  <c r="BF117" i="3" s="1"/>
  <c r="G117" i="3"/>
  <c r="BE117" i="3" s="1"/>
  <c r="F117" i="3"/>
  <c r="BD117" i="3" s="1"/>
  <c r="I117" i="3"/>
  <c r="BG116" i="3"/>
  <c r="M116" i="3"/>
  <c r="BK116" i="3" s="1"/>
  <c r="BG117" i="3" l="1"/>
  <c r="M117" i="3"/>
  <c r="BK117" i="3" s="1"/>
  <c r="G118" i="3"/>
  <c r="BE118" i="3" s="1"/>
  <c r="F118" i="3"/>
  <c r="BD118" i="3" s="1"/>
  <c r="I118" i="3"/>
  <c r="H118" i="3"/>
  <c r="BF118" i="3" s="1"/>
  <c r="F119" i="3" l="1"/>
  <c r="BD119" i="3" s="1"/>
  <c r="I119" i="3"/>
  <c r="H119" i="3"/>
  <c r="BF119" i="3" s="1"/>
  <c r="G119" i="3"/>
  <c r="BE119" i="3" s="1"/>
  <c r="BG118" i="3"/>
  <c r="M118" i="3"/>
  <c r="BK118" i="3" s="1"/>
  <c r="M119" i="3" l="1"/>
  <c r="BK119" i="3" s="1"/>
  <c r="BG119" i="3"/>
  <c r="I120" i="3"/>
  <c r="H120" i="3"/>
  <c r="BF120" i="3" s="1"/>
  <c r="G120" i="3"/>
  <c r="BE120" i="3" s="1"/>
  <c r="F120" i="3"/>
  <c r="BD120" i="3" s="1"/>
  <c r="BG120" i="3" l="1"/>
  <c r="M120" i="3"/>
  <c r="BK120" i="3" s="1"/>
  <c r="I121" i="3"/>
  <c r="H121" i="3"/>
  <c r="BF121" i="3" s="1"/>
  <c r="G121" i="3"/>
  <c r="BE121" i="3" s="1"/>
  <c r="F121" i="3"/>
  <c r="BD121" i="3" s="1"/>
  <c r="I122" i="3" l="1"/>
  <c r="H122" i="3"/>
  <c r="BF122" i="3" s="1"/>
  <c r="G122" i="3"/>
  <c r="BE122" i="3" s="1"/>
  <c r="F122" i="3"/>
  <c r="BD122" i="3" s="1"/>
  <c r="BG121" i="3"/>
  <c r="M121" i="3"/>
  <c r="BK121" i="3" s="1"/>
  <c r="I123" i="3" l="1"/>
  <c r="H123" i="3"/>
  <c r="BF123" i="3" s="1"/>
  <c r="G123" i="3"/>
  <c r="BE123" i="3" s="1"/>
  <c r="F123" i="3"/>
  <c r="BD123" i="3" s="1"/>
  <c r="BG122" i="3"/>
  <c r="M122" i="3"/>
  <c r="BK122" i="3" s="1"/>
  <c r="I124" i="3" l="1"/>
  <c r="H124" i="3"/>
  <c r="BF124" i="3" s="1"/>
  <c r="G124" i="3"/>
  <c r="BE124" i="3" s="1"/>
  <c r="F124" i="3"/>
  <c r="BD124" i="3" s="1"/>
  <c r="M123" i="3"/>
  <c r="BK123" i="3" s="1"/>
  <c r="BG123" i="3"/>
  <c r="H125" i="3" l="1"/>
  <c r="BF125" i="3" s="1"/>
  <c r="G125" i="3"/>
  <c r="BE125" i="3" s="1"/>
  <c r="F125" i="3"/>
  <c r="BD125" i="3" s="1"/>
  <c r="I125" i="3"/>
  <c r="BG124" i="3"/>
  <c r="M124" i="3"/>
  <c r="BK124" i="3" s="1"/>
  <c r="BG125" i="3" l="1"/>
  <c r="M125" i="3"/>
  <c r="BK125" i="3" s="1"/>
  <c r="G126" i="3"/>
  <c r="BE126" i="3" s="1"/>
  <c r="F126" i="3"/>
  <c r="BD126" i="3" s="1"/>
  <c r="I126" i="3"/>
  <c r="H126" i="3"/>
  <c r="BF126" i="3" s="1"/>
  <c r="BG126" i="3" l="1"/>
  <c r="M126" i="3"/>
  <c r="BK126" i="3" s="1"/>
  <c r="F127" i="3"/>
  <c r="BD127" i="3" s="1"/>
  <c r="I127" i="3"/>
  <c r="H127" i="3"/>
  <c r="BF127" i="3" s="1"/>
  <c r="G127" i="3"/>
  <c r="BE127" i="3" s="1"/>
  <c r="I128" i="3" l="1"/>
  <c r="H128" i="3"/>
  <c r="BF128" i="3" s="1"/>
  <c r="G128" i="3"/>
  <c r="BE128" i="3" s="1"/>
  <c r="F128" i="3"/>
  <c r="BD128" i="3" s="1"/>
  <c r="M127" i="3"/>
  <c r="BK127" i="3" s="1"/>
  <c r="BG127" i="3"/>
  <c r="I129" i="3" l="1"/>
  <c r="H129" i="3"/>
  <c r="BF129" i="3" s="1"/>
  <c r="G129" i="3"/>
  <c r="BE129" i="3" s="1"/>
  <c r="F129" i="3"/>
  <c r="BD129" i="3" s="1"/>
  <c r="BG128" i="3"/>
  <c r="M128" i="3"/>
  <c r="BK128" i="3" s="1"/>
  <c r="I130" i="3" l="1"/>
  <c r="H130" i="3"/>
  <c r="BF130" i="3" s="1"/>
  <c r="G130" i="3"/>
  <c r="BE130" i="3" s="1"/>
  <c r="F130" i="3"/>
  <c r="BD130" i="3" s="1"/>
  <c r="BG129" i="3"/>
  <c r="M129" i="3"/>
  <c r="BK129" i="3" s="1"/>
  <c r="I131" i="3" l="1"/>
  <c r="H131" i="3"/>
  <c r="BF131" i="3" s="1"/>
  <c r="G131" i="3"/>
  <c r="BE131" i="3" s="1"/>
  <c r="F131" i="3"/>
  <c r="BD131" i="3" s="1"/>
  <c r="BG130" i="3"/>
  <c r="M130" i="3"/>
  <c r="BK130" i="3" s="1"/>
  <c r="I132" i="3" l="1"/>
  <c r="H132" i="3"/>
  <c r="BF132" i="3" s="1"/>
  <c r="G132" i="3"/>
  <c r="BE132" i="3" s="1"/>
  <c r="F132" i="3"/>
  <c r="BD132" i="3" s="1"/>
  <c r="M131" i="3"/>
  <c r="BK131" i="3" s="1"/>
  <c r="BG131" i="3"/>
  <c r="H133" i="3" l="1"/>
  <c r="BF133" i="3" s="1"/>
  <c r="G133" i="3"/>
  <c r="BE133" i="3" s="1"/>
  <c r="F133" i="3"/>
  <c r="BD133" i="3" s="1"/>
  <c r="I133" i="3"/>
  <c r="BG132" i="3"/>
  <c r="M132" i="3"/>
  <c r="BK132" i="3" s="1"/>
  <c r="BG133" i="3" l="1"/>
  <c r="M133" i="3"/>
  <c r="BK133" i="3" s="1"/>
  <c r="G134" i="3"/>
  <c r="BE134" i="3" s="1"/>
  <c r="F134" i="3"/>
  <c r="BD134" i="3" s="1"/>
  <c r="I134" i="3"/>
  <c r="H134" i="3"/>
  <c r="BF134" i="3" s="1"/>
  <c r="F135" i="3" l="1"/>
  <c r="BD135" i="3" s="1"/>
  <c r="I135" i="3"/>
  <c r="H135" i="3"/>
  <c r="BF135" i="3" s="1"/>
  <c r="G135" i="3"/>
  <c r="BE135" i="3" s="1"/>
  <c r="BG134" i="3"/>
  <c r="M134" i="3"/>
  <c r="BK134" i="3" s="1"/>
  <c r="M135" i="3" l="1"/>
  <c r="BK135" i="3" s="1"/>
  <c r="BG135" i="3"/>
  <c r="I136" i="3"/>
  <c r="H136" i="3"/>
  <c r="BF136" i="3" s="1"/>
  <c r="G136" i="3"/>
  <c r="BE136" i="3" s="1"/>
  <c r="F136" i="3"/>
  <c r="BD136" i="3" s="1"/>
  <c r="BG136" i="3" l="1"/>
  <c r="M136" i="3"/>
  <c r="BK136" i="3" s="1"/>
  <c r="I137" i="3"/>
  <c r="H137" i="3"/>
  <c r="BF137" i="3" s="1"/>
  <c r="G137" i="3"/>
  <c r="BE137" i="3" s="1"/>
  <c r="F137" i="3"/>
  <c r="BD137" i="3" s="1"/>
  <c r="I138" i="3" l="1"/>
  <c r="H138" i="3"/>
  <c r="BF138" i="3" s="1"/>
  <c r="G138" i="3"/>
  <c r="BE138" i="3" s="1"/>
  <c r="F138" i="3"/>
  <c r="BD138" i="3" s="1"/>
  <c r="BG137" i="3"/>
  <c r="M137" i="3"/>
  <c r="BK137" i="3" s="1"/>
  <c r="I139" i="3" l="1"/>
  <c r="H139" i="3"/>
  <c r="BF139" i="3" s="1"/>
  <c r="G139" i="3"/>
  <c r="BE139" i="3" s="1"/>
  <c r="F139" i="3"/>
  <c r="BD139" i="3" s="1"/>
  <c r="BG138" i="3"/>
  <c r="M138" i="3"/>
  <c r="BK138" i="3" s="1"/>
  <c r="I140" i="3" l="1"/>
  <c r="H140" i="3"/>
  <c r="BF140" i="3" s="1"/>
  <c r="G140" i="3"/>
  <c r="BE140" i="3" s="1"/>
  <c r="F140" i="3"/>
  <c r="BD140" i="3" s="1"/>
  <c r="M139" i="3"/>
  <c r="BK139" i="3" s="1"/>
  <c r="BG139" i="3"/>
  <c r="H141" i="3" l="1"/>
  <c r="BF141" i="3" s="1"/>
  <c r="G141" i="3"/>
  <c r="BE141" i="3" s="1"/>
  <c r="F141" i="3"/>
  <c r="BD141" i="3" s="1"/>
  <c r="I141" i="3"/>
  <c r="BG140" i="3"/>
  <c r="M140" i="3"/>
  <c r="BK140" i="3" s="1"/>
  <c r="BG141" i="3" l="1"/>
  <c r="M141" i="3"/>
  <c r="BK141" i="3" s="1"/>
  <c r="G142" i="3"/>
  <c r="BE142" i="3" s="1"/>
  <c r="F142" i="3"/>
  <c r="BD142" i="3" s="1"/>
  <c r="I142" i="3"/>
  <c r="H142" i="3"/>
  <c r="BF142" i="3" s="1"/>
  <c r="BG142" i="3" l="1"/>
  <c r="M142" i="3"/>
  <c r="BK142" i="3" s="1"/>
  <c r="F143" i="3"/>
  <c r="BD143" i="3" s="1"/>
  <c r="I143" i="3"/>
  <c r="H143" i="3"/>
  <c r="BF143" i="3" s="1"/>
  <c r="G143" i="3"/>
  <c r="BE143" i="3" s="1"/>
  <c r="I144" i="3" l="1"/>
  <c r="H144" i="3"/>
  <c r="BF144" i="3" s="1"/>
  <c r="G144" i="3"/>
  <c r="BE144" i="3" s="1"/>
  <c r="F144" i="3"/>
  <c r="BD144" i="3" s="1"/>
  <c r="M143" i="3"/>
  <c r="BK143" i="3" s="1"/>
  <c r="BG143" i="3"/>
  <c r="I145" i="3" l="1"/>
  <c r="H145" i="3"/>
  <c r="BF145" i="3" s="1"/>
  <c r="G145" i="3"/>
  <c r="BE145" i="3" s="1"/>
  <c r="F145" i="3"/>
  <c r="BD145" i="3" s="1"/>
  <c r="BG144" i="3"/>
  <c r="M144" i="3"/>
  <c r="BK144" i="3" s="1"/>
  <c r="I146" i="3" l="1"/>
  <c r="H146" i="3"/>
  <c r="BF146" i="3" s="1"/>
  <c r="G146" i="3"/>
  <c r="BE146" i="3" s="1"/>
  <c r="F146" i="3"/>
  <c r="BD146" i="3" s="1"/>
  <c r="BG145" i="3"/>
  <c r="M145" i="3"/>
  <c r="BK145" i="3" s="1"/>
  <c r="I147" i="3" l="1"/>
  <c r="H147" i="3"/>
  <c r="BF147" i="3" s="1"/>
  <c r="G147" i="3"/>
  <c r="BE147" i="3" s="1"/>
  <c r="F147" i="3"/>
  <c r="BD147" i="3" s="1"/>
  <c r="M146" i="3"/>
  <c r="BK146" i="3" s="1"/>
  <c r="BG146" i="3"/>
  <c r="I148" i="3" l="1"/>
  <c r="H148" i="3"/>
  <c r="BF148" i="3" s="1"/>
  <c r="G148" i="3"/>
  <c r="BE148" i="3" s="1"/>
  <c r="F148" i="3"/>
  <c r="BD148" i="3" s="1"/>
  <c r="BG147" i="3"/>
  <c r="M147" i="3"/>
  <c r="BK147" i="3" s="1"/>
  <c r="H149" i="3" l="1"/>
  <c r="BF149" i="3" s="1"/>
  <c r="G149" i="3"/>
  <c r="BE149" i="3" s="1"/>
  <c r="F149" i="3"/>
  <c r="BD149" i="3" s="1"/>
  <c r="I149" i="3"/>
  <c r="BG148" i="3"/>
  <c r="M148" i="3"/>
  <c r="BK148" i="3" s="1"/>
  <c r="BG149" i="3" l="1"/>
  <c r="M149" i="3"/>
  <c r="BK149" i="3" s="1"/>
  <c r="G150" i="3"/>
  <c r="BE150" i="3" s="1"/>
  <c r="F150" i="3"/>
  <c r="BD150" i="3" s="1"/>
  <c r="I150" i="3"/>
  <c r="H150" i="3"/>
  <c r="BF150" i="3" s="1"/>
  <c r="BG150" i="3" l="1"/>
  <c r="M150" i="3"/>
  <c r="BK150" i="3" s="1"/>
  <c r="F151" i="3"/>
  <c r="BD151" i="3" s="1"/>
  <c r="I151" i="3"/>
  <c r="H151" i="3"/>
  <c r="BF151" i="3" s="1"/>
  <c r="G151" i="3"/>
  <c r="BE151" i="3" s="1"/>
  <c r="M151" i="3" l="1"/>
  <c r="BK151" i="3" s="1"/>
  <c r="BG151" i="3"/>
  <c r="I152" i="3"/>
  <c r="H152" i="3"/>
  <c r="BF152" i="3" s="1"/>
  <c r="G152" i="3"/>
  <c r="BE152" i="3" s="1"/>
  <c r="F152" i="3"/>
  <c r="BD152" i="3" s="1"/>
  <c r="I153" i="3" l="1"/>
  <c r="H153" i="3"/>
  <c r="BF153" i="3" s="1"/>
  <c r="G153" i="3"/>
  <c r="BE153" i="3" s="1"/>
  <c r="F153" i="3"/>
  <c r="BD153" i="3" s="1"/>
  <c r="BG152" i="3"/>
  <c r="M152" i="3"/>
  <c r="BK152" i="3" s="1"/>
  <c r="I154" i="3" l="1"/>
  <c r="H154" i="3"/>
  <c r="BF154" i="3" s="1"/>
  <c r="G154" i="3"/>
  <c r="BE154" i="3" s="1"/>
  <c r="F154" i="3"/>
  <c r="BD154" i="3" s="1"/>
  <c r="M153" i="3"/>
  <c r="BK153" i="3" s="1"/>
  <c r="BG153" i="3"/>
  <c r="I155" i="3" l="1"/>
  <c r="H155" i="3"/>
  <c r="BF155" i="3" s="1"/>
  <c r="G155" i="3"/>
  <c r="BE155" i="3" s="1"/>
  <c r="F155" i="3"/>
  <c r="BD155" i="3" s="1"/>
  <c r="BG154" i="3"/>
  <c r="M154" i="3"/>
  <c r="BK154" i="3" s="1"/>
  <c r="I156" i="3" l="1"/>
  <c r="H156" i="3"/>
  <c r="BF156" i="3" s="1"/>
  <c r="G156" i="3"/>
  <c r="BE156" i="3" s="1"/>
  <c r="F156" i="3"/>
  <c r="BD156" i="3" s="1"/>
  <c r="BG155" i="3"/>
  <c r="M155" i="3"/>
  <c r="BK155" i="3" s="1"/>
  <c r="H157" i="3" l="1"/>
  <c r="BF157" i="3" s="1"/>
  <c r="G157" i="3"/>
  <c r="BE157" i="3" s="1"/>
  <c r="F157" i="3"/>
  <c r="BD157" i="3" s="1"/>
  <c r="I157" i="3"/>
  <c r="BG156" i="3"/>
  <c r="M156" i="3"/>
  <c r="BK156" i="3" s="1"/>
  <c r="BG157" i="3" l="1"/>
  <c r="M157" i="3"/>
  <c r="BK157" i="3" s="1"/>
  <c r="G158" i="3"/>
  <c r="BE158" i="3" s="1"/>
  <c r="F158" i="3"/>
  <c r="BD158" i="3" s="1"/>
  <c r="I158" i="3"/>
  <c r="H158" i="3"/>
  <c r="BF158" i="3" s="1"/>
  <c r="BG158" i="3" l="1"/>
  <c r="M158" i="3"/>
  <c r="BK158" i="3" s="1"/>
  <c r="F159" i="3"/>
  <c r="BD159" i="3" s="1"/>
  <c r="I159" i="3"/>
  <c r="H159" i="3"/>
  <c r="BF159" i="3" s="1"/>
  <c r="G159" i="3"/>
  <c r="BE159" i="3" s="1"/>
  <c r="I160" i="3" l="1"/>
  <c r="H160" i="3"/>
  <c r="BF160" i="3" s="1"/>
  <c r="G160" i="3"/>
  <c r="BE160" i="3" s="1"/>
  <c r="F160" i="3"/>
  <c r="BD160" i="3" s="1"/>
  <c r="M159" i="3"/>
  <c r="BK159" i="3" s="1"/>
  <c r="BG159" i="3"/>
  <c r="I161" i="3" l="1"/>
  <c r="H161" i="3"/>
  <c r="BF161" i="3" s="1"/>
  <c r="G161" i="3"/>
  <c r="BE161" i="3" s="1"/>
  <c r="F161" i="3"/>
  <c r="BD161" i="3" s="1"/>
  <c r="BG160" i="3"/>
  <c r="M160" i="3"/>
  <c r="BK160" i="3" s="1"/>
  <c r="I162" i="3" l="1"/>
  <c r="H162" i="3"/>
  <c r="BF162" i="3" s="1"/>
  <c r="G162" i="3"/>
  <c r="BE162" i="3" s="1"/>
  <c r="F162" i="3"/>
  <c r="BD162" i="3" s="1"/>
  <c r="BG161" i="3"/>
  <c r="M161" i="3"/>
  <c r="BK161" i="3" s="1"/>
  <c r="I163" i="3" l="1"/>
  <c r="H163" i="3"/>
  <c r="BF163" i="3" s="1"/>
  <c r="G163" i="3"/>
  <c r="BE163" i="3" s="1"/>
  <c r="F163" i="3"/>
  <c r="BD163" i="3" s="1"/>
  <c r="BG162" i="3"/>
  <c r="M162" i="3"/>
  <c r="BK162" i="3" s="1"/>
  <c r="I164" i="3" l="1"/>
  <c r="H164" i="3"/>
  <c r="BF164" i="3" s="1"/>
  <c r="G164" i="3"/>
  <c r="BE164" i="3" s="1"/>
  <c r="F164" i="3"/>
  <c r="BD164" i="3" s="1"/>
  <c r="BG163" i="3"/>
  <c r="M163" i="3"/>
  <c r="BK163" i="3" s="1"/>
  <c r="H165" i="3" l="1"/>
  <c r="BF165" i="3" s="1"/>
  <c r="G165" i="3"/>
  <c r="BE165" i="3" s="1"/>
  <c r="F165" i="3"/>
  <c r="BD165" i="3" s="1"/>
  <c r="I165" i="3"/>
  <c r="BG164" i="3"/>
  <c r="M164" i="3"/>
  <c r="BK164" i="3" s="1"/>
  <c r="BG165" i="3" l="1"/>
  <c r="M165" i="3"/>
  <c r="BK165" i="3" s="1"/>
  <c r="G166" i="3"/>
  <c r="BE166" i="3" s="1"/>
  <c r="F166" i="3"/>
  <c r="BD166" i="3" s="1"/>
  <c r="I166" i="3"/>
  <c r="H166" i="3"/>
  <c r="BF166" i="3" s="1"/>
  <c r="BG166" i="3" l="1"/>
  <c r="M166" i="3"/>
  <c r="BK166" i="3" s="1"/>
  <c r="F167" i="3"/>
  <c r="BD167" i="3" s="1"/>
  <c r="I167" i="3"/>
  <c r="H167" i="3"/>
  <c r="BF167" i="3" s="1"/>
  <c r="G167" i="3"/>
  <c r="BE167" i="3" s="1"/>
  <c r="M167" i="3" l="1"/>
  <c r="BK167" i="3" s="1"/>
  <c r="BG167" i="3"/>
  <c r="I168" i="3"/>
  <c r="H168" i="3"/>
  <c r="BF168" i="3" s="1"/>
  <c r="G168" i="3"/>
  <c r="BE168" i="3" s="1"/>
  <c r="F168" i="3"/>
  <c r="BD168" i="3" s="1"/>
  <c r="I169" i="3" l="1"/>
  <c r="H169" i="3"/>
  <c r="BF169" i="3" s="1"/>
  <c r="G169" i="3"/>
  <c r="BE169" i="3" s="1"/>
  <c r="F169" i="3"/>
  <c r="BD169" i="3" s="1"/>
  <c r="BG168" i="3"/>
  <c r="M168" i="3"/>
  <c r="BK168" i="3" s="1"/>
  <c r="I170" i="3" l="1"/>
  <c r="H170" i="3"/>
  <c r="BF170" i="3" s="1"/>
  <c r="G170" i="3"/>
  <c r="BE170" i="3" s="1"/>
  <c r="F170" i="3"/>
  <c r="BD170" i="3" s="1"/>
  <c r="BG169" i="3"/>
  <c r="M169" i="3"/>
  <c r="BK169" i="3" s="1"/>
  <c r="I171" i="3" l="1"/>
  <c r="H171" i="3"/>
  <c r="BF171" i="3" s="1"/>
  <c r="G171" i="3"/>
  <c r="BE171" i="3" s="1"/>
  <c r="F171" i="3"/>
  <c r="BD171" i="3" s="1"/>
  <c r="BG170" i="3"/>
  <c r="M170" i="3"/>
  <c r="BK170" i="3" s="1"/>
  <c r="I172" i="3" l="1"/>
  <c r="H172" i="3"/>
  <c r="BF172" i="3" s="1"/>
  <c r="G172" i="3"/>
  <c r="BE172" i="3" s="1"/>
  <c r="F172" i="3"/>
  <c r="BD172" i="3" s="1"/>
  <c r="M171" i="3"/>
  <c r="BK171" i="3" s="1"/>
  <c r="BG171" i="3"/>
  <c r="H173" i="3" l="1"/>
  <c r="BF173" i="3" s="1"/>
  <c r="G173" i="3"/>
  <c r="BE173" i="3" s="1"/>
  <c r="F173" i="3"/>
  <c r="BD173" i="3" s="1"/>
  <c r="I173" i="3"/>
  <c r="BG172" i="3"/>
  <c r="M172" i="3"/>
  <c r="BK172" i="3" s="1"/>
  <c r="BG173" i="3" l="1"/>
  <c r="M173" i="3"/>
  <c r="BK173" i="3" s="1"/>
  <c r="G174" i="3"/>
  <c r="BE174" i="3" s="1"/>
  <c r="F174" i="3"/>
  <c r="BD174" i="3" s="1"/>
  <c r="I174" i="3"/>
  <c r="H174" i="3"/>
  <c r="BF174" i="3" s="1"/>
  <c r="BG174" i="3" l="1"/>
  <c r="M174" i="3"/>
  <c r="BK174" i="3" s="1"/>
  <c r="F175" i="3"/>
  <c r="BD175" i="3" s="1"/>
  <c r="I175" i="3"/>
  <c r="H175" i="3"/>
  <c r="BF175" i="3" s="1"/>
  <c r="G175" i="3"/>
  <c r="BE175" i="3" s="1"/>
  <c r="BG175" i="3" l="1"/>
  <c r="M175" i="3"/>
  <c r="BK175" i="3" s="1"/>
  <c r="I176" i="3"/>
  <c r="H176" i="3"/>
  <c r="BF176" i="3" s="1"/>
  <c r="G176" i="3"/>
  <c r="BE176" i="3" s="1"/>
  <c r="F176" i="3"/>
  <c r="BD176" i="3" s="1"/>
  <c r="I177" i="3" l="1"/>
  <c r="H177" i="3"/>
  <c r="BF177" i="3" s="1"/>
  <c r="G177" i="3"/>
  <c r="BE177" i="3" s="1"/>
  <c r="F177" i="3"/>
  <c r="BD177" i="3" s="1"/>
  <c r="BG176" i="3"/>
  <c r="M176" i="3"/>
  <c r="BK176" i="3" s="1"/>
  <c r="I178" i="3" l="1"/>
  <c r="H178" i="3"/>
  <c r="BF178" i="3" s="1"/>
  <c r="G178" i="3"/>
  <c r="BE178" i="3" s="1"/>
  <c r="F178" i="3"/>
  <c r="BD178" i="3" s="1"/>
  <c r="M177" i="3"/>
  <c r="BK177" i="3" s="1"/>
  <c r="BG177" i="3"/>
  <c r="I179" i="3" l="1"/>
  <c r="H179" i="3"/>
  <c r="BF179" i="3" s="1"/>
  <c r="G179" i="3"/>
  <c r="BE179" i="3" s="1"/>
  <c r="F179" i="3"/>
  <c r="BD179" i="3" s="1"/>
  <c r="BG178" i="3"/>
  <c r="M178" i="3"/>
  <c r="BK178" i="3" s="1"/>
  <c r="I180" i="3" l="1"/>
  <c r="H180" i="3"/>
  <c r="BF180" i="3" s="1"/>
  <c r="G180" i="3"/>
  <c r="BE180" i="3" s="1"/>
  <c r="F180" i="3"/>
  <c r="BD180" i="3" s="1"/>
  <c r="BG179" i="3"/>
  <c r="M179" i="3"/>
  <c r="BK179" i="3" s="1"/>
  <c r="H181" i="3" l="1"/>
  <c r="BF181" i="3" s="1"/>
  <c r="G181" i="3"/>
  <c r="BE181" i="3" s="1"/>
  <c r="F181" i="3"/>
  <c r="BD181" i="3" s="1"/>
  <c r="I181" i="3"/>
  <c r="BG180" i="3"/>
  <c r="M180" i="3"/>
  <c r="BK180" i="3" s="1"/>
  <c r="BG181" i="3" l="1"/>
  <c r="M181" i="3"/>
  <c r="BK181" i="3" s="1"/>
  <c r="G182" i="3"/>
  <c r="BE182" i="3" s="1"/>
  <c r="F182" i="3"/>
  <c r="BD182" i="3" s="1"/>
  <c r="I182" i="3"/>
  <c r="H182" i="3"/>
  <c r="BF182" i="3" s="1"/>
  <c r="BG182" i="3" l="1"/>
  <c r="M182" i="3"/>
  <c r="BK182" i="3" s="1"/>
  <c r="F183" i="3"/>
  <c r="BD183" i="3" s="1"/>
  <c r="I183" i="3"/>
  <c r="H183" i="3"/>
  <c r="BF183" i="3" s="1"/>
  <c r="G183" i="3"/>
  <c r="BE183" i="3" s="1"/>
  <c r="I184" i="3" l="1"/>
  <c r="H184" i="3"/>
  <c r="BF184" i="3" s="1"/>
  <c r="G184" i="3"/>
  <c r="BE184" i="3" s="1"/>
  <c r="F184" i="3"/>
  <c r="BD184" i="3" s="1"/>
  <c r="BG183" i="3"/>
  <c r="M183" i="3"/>
  <c r="BK183" i="3" s="1"/>
  <c r="I185" i="3" l="1"/>
  <c r="H185" i="3"/>
  <c r="BF185" i="3" s="1"/>
  <c r="G185" i="3"/>
  <c r="BE185" i="3" s="1"/>
  <c r="F185" i="3"/>
  <c r="BD185" i="3" s="1"/>
  <c r="BG184" i="3"/>
  <c r="M184" i="3"/>
  <c r="BK184" i="3" s="1"/>
  <c r="I186" i="3" l="1"/>
  <c r="H186" i="3"/>
  <c r="BF186" i="3" s="1"/>
  <c r="G186" i="3"/>
  <c r="BE186" i="3" s="1"/>
  <c r="F186" i="3"/>
  <c r="BD186" i="3" s="1"/>
  <c r="BG185" i="3"/>
  <c r="M185" i="3"/>
  <c r="BK185" i="3" s="1"/>
  <c r="I187" i="3" l="1"/>
  <c r="H187" i="3"/>
  <c r="BF187" i="3" s="1"/>
  <c r="G187" i="3"/>
  <c r="BE187" i="3" s="1"/>
  <c r="F187" i="3"/>
  <c r="BD187" i="3" s="1"/>
  <c r="BG186" i="3"/>
  <c r="M186" i="3"/>
  <c r="BK186" i="3" s="1"/>
  <c r="I188" i="3" l="1"/>
  <c r="H188" i="3"/>
  <c r="BF188" i="3" s="1"/>
  <c r="G188" i="3"/>
  <c r="BE188" i="3" s="1"/>
  <c r="F188" i="3"/>
  <c r="BD188" i="3" s="1"/>
  <c r="BG187" i="3"/>
  <c r="M187" i="3"/>
  <c r="BK187" i="3" s="1"/>
  <c r="H189" i="3" l="1"/>
  <c r="BF189" i="3" s="1"/>
  <c r="G189" i="3"/>
  <c r="BE189" i="3" s="1"/>
  <c r="F189" i="3"/>
  <c r="BD189" i="3" s="1"/>
  <c r="I189" i="3"/>
  <c r="BG188" i="3"/>
  <c r="M188" i="3"/>
  <c r="BK188" i="3" s="1"/>
  <c r="BG189" i="3" l="1"/>
  <c r="M189" i="3"/>
  <c r="BK189" i="3" s="1"/>
  <c r="G190" i="3"/>
  <c r="BE190" i="3" s="1"/>
  <c r="F190" i="3"/>
  <c r="BD190" i="3" s="1"/>
  <c r="I190" i="3"/>
  <c r="H190" i="3"/>
  <c r="BF190" i="3" s="1"/>
  <c r="BG190" i="3" l="1"/>
  <c r="M190" i="3"/>
  <c r="BK190" i="3" s="1"/>
  <c r="F191" i="3"/>
  <c r="BD191" i="3" s="1"/>
  <c r="I191" i="3"/>
  <c r="H191" i="3"/>
  <c r="BF191" i="3" s="1"/>
  <c r="G191" i="3"/>
  <c r="BE191" i="3" s="1"/>
  <c r="I192" i="3" l="1"/>
  <c r="H192" i="3"/>
  <c r="BF192" i="3" s="1"/>
  <c r="G192" i="3"/>
  <c r="BE192" i="3" s="1"/>
  <c r="F192" i="3"/>
  <c r="BD192" i="3" s="1"/>
  <c r="BG191" i="3"/>
  <c r="M191" i="3"/>
  <c r="BK191" i="3" s="1"/>
  <c r="I193" i="3" l="1"/>
  <c r="H193" i="3"/>
  <c r="BF193" i="3" s="1"/>
  <c r="G193" i="3"/>
  <c r="BE193" i="3" s="1"/>
  <c r="F193" i="3"/>
  <c r="BD193" i="3" s="1"/>
  <c r="BG192" i="3"/>
  <c r="M192" i="3"/>
  <c r="BK192" i="3" s="1"/>
  <c r="I194" i="3" l="1"/>
  <c r="H194" i="3"/>
  <c r="BF194" i="3" s="1"/>
  <c r="G194" i="3"/>
  <c r="BE194" i="3" s="1"/>
  <c r="F194" i="3"/>
  <c r="BD194" i="3" s="1"/>
  <c r="BG193" i="3"/>
  <c r="M193" i="3"/>
  <c r="BK193" i="3" s="1"/>
  <c r="I195" i="3" l="1"/>
  <c r="H195" i="3"/>
  <c r="BF195" i="3" s="1"/>
  <c r="G195" i="3"/>
  <c r="BE195" i="3" s="1"/>
  <c r="F195" i="3"/>
  <c r="BD195" i="3" s="1"/>
  <c r="BG194" i="3"/>
  <c r="M194" i="3"/>
  <c r="BK194" i="3" s="1"/>
  <c r="I196" i="3" l="1"/>
  <c r="H196" i="3"/>
  <c r="BF196" i="3" s="1"/>
  <c r="G196" i="3"/>
  <c r="BE196" i="3" s="1"/>
  <c r="F196" i="3"/>
  <c r="BD196" i="3" s="1"/>
  <c r="BG195" i="3"/>
  <c r="M195" i="3"/>
  <c r="BK195" i="3" s="1"/>
  <c r="H197" i="3" l="1"/>
  <c r="BF197" i="3" s="1"/>
  <c r="G197" i="3"/>
  <c r="BE197" i="3" s="1"/>
  <c r="F197" i="3"/>
  <c r="BD197" i="3" s="1"/>
  <c r="I197" i="3"/>
  <c r="BG196" i="3"/>
  <c r="M196" i="3"/>
  <c r="BK196" i="3" s="1"/>
  <c r="BG197" i="3" l="1"/>
  <c r="M197" i="3"/>
  <c r="BK197" i="3" s="1"/>
  <c r="G198" i="3"/>
  <c r="BE198" i="3" s="1"/>
  <c r="F198" i="3"/>
  <c r="BD198" i="3" s="1"/>
  <c r="I198" i="3"/>
  <c r="H198" i="3"/>
  <c r="BF198" i="3" s="1"/>
  <c r="BG198" i="3" l="1"/>
  <c r="M198" i="3"/>
  <c r="BK198" i="3" s="1"/>
  <c r="F199" i="3"/>
  <c r="BD199" i="3" s="1"/>
  <c r="I199" i="3"/>
  <c r="H199" i="3"/>
  <c r="BF199" i="3" s="1"/>
  <c r="G199" i="3"/>
  <c r="BE199" i="3" s="1"/>
  <c r="BG199" i="3" l="1"/>
  <c r="M199" i="3"/>
  <c r="BK199" i="3" s="1"/>
  <c r="I200" i="3"/>
  <c r="H200" i="3"/>
  <c r="BF200" i="3" s="1"/>
  <c r="G200" i="3"/>
  <c r="BE200" i="3" s="1"/>
  <c r="F200" i="3"/>
  <c r="BD200" i="3" s="1"/>
  <c r="I201" i="3" l="1"/>
  <c r="H201" i="3"/>
  <c r="BF201" i="3" s="1"/>
  <c r="G201" i="3"/>
  <c r="BE201" i="3" s="1"/>
  <c r="F201" i="3"/>
  <c r="BD201" i="3" s="1"/>
  <c r="BG200" i="3"/>
  <c r="M200" i="3"/>
  <c r="BK200" i="3" s="1"/>
  <c r="I202" i="3" l="1"/>
  <c r="H202" i="3"/>
  <c r="BF202" i="3" s="1"/>
  <c r="G202" i="3"/>
  <c r="BE202" i="3" s="1"/>
  <c r="F202" i="3"/>
  <c r="BD202" i="3" s="1"/>
  <c r="BG201" i="3"/>
  <c r="M201" i="3"/>
  <c r="BK201" i="3" s="1"/>
  <c r="I203" i="3" l="1"/>
  <c r="H203" i="3"/>
  <c r="BF203" i="3" s="1"/>
  <c r="G203" i="3"/>
  <c r="BE203" i="3" s="1"/>
  <c r="F203" i="3"/>
  <c r="BD203" i="3" s="1"/>
  <c r="BG202" i="3"/>
  <c r="M202" i="3"/>
  <c r="BK202" i="3" s="1"/>
  <c r="I204" i="3" l="1"/>
  <c r="H204" i="3"/>
  <c r="BF204" i="3" s="1"/>
  <c r="G204" i="3"/>
  <c r="BE204" i="3" s="1"/>
  <c r="F204" i="3"/>
  <c r="BD204" i="3" s="1"/>
  <c r="M203" i="3"/>
  <c r="BK203" i="3" s="1"/>
  <c r="BG203" i="3"/>
  <c r="H205" i="3" l="1"/>
  <c r="BF205" i="3" s="1"/>
  <c r="G205" i="3"/>
  <c r="BE205" i="3" s="1"/>
  <c r="F205" i="3"/>
  <c r="BD205" i="3" s="1"/>
  <c r="I205" i="3"/>
  <c r="BG204" i="3"/>
  <c r="M204" i="3"/>
  <c r="BK204" i="3" s="1"/>
  <c r="BG205" i="3" l="1"/>
  <c r="M205" i="3"/>
  <c r="BK205" i="3" s="1"/>
  <c r="G206" i="3"/>
  <c r="BE206" i="3" s="1"/>
  <c r="F206" i="3"/>
  <c r="BD206" i="3" s="1"/>
  <c r="I206" i="3"/>
  <c r="H206" i="3"/>
  <c r="BF206" i="3" s="1"/>
  <c r="F207" i="3" l="1"/>
  <c r="BD207" i="3" s="1"/>
  <c r="I207" i="3"/>
  <c r="H207" i="3"/>
  <c r="BF207" i="3" s="1"/>
  <c r="G207" i="3"/>
  <c r="BE207" i="3" s="1"/>
  <c r="BG206" i="3"/>
  <c r="M206" i="3"/>
  <c r="BK206" i="3" s="1"/>
  <c r="M207" i="3" l="1"/>
  <c r="BK207" i="3" s="1"/>
  <c r="BG207" i="3"/>
  <c r="I208" i="3"/>
  <c r="H208" i="3"/>
  <c r="BF208" i="3" s="1"/>
  <c r="G208" i="3"/>
  <c r="BE208" i="3" s="1"/>
  <c r="F208" i="3"/>
  <c r="BD208" i="3" s="1"/>
  <c r="I209" i="3" l="1"/>
  <c r="H209" i="3"/>
  <c r="BF209" i="3" s="1"/>
  <c r="G209" i="3"/>
  <c r="BE209" i="3" s="1"/>
  <c r="F209" i="3"/>
  <c r="BD209" i="3" s="1"/>
  <c r="BG208" i="3"/>
  <c r="M208" i="3"/>
  <c r="BK208" i="3" s="1"/>
  <c r="I210" i="3" l="1"/>
  <c r="H210" i="3"/>
  <c r="BF210" i="3" s="1"/>
  <c r="G210" i="3"/>
  <c r="BE210" i="3" s="1"/>
  <c r="F210" i="3"/>
  <c r="BD210" i="3" s="1"/>
  <c r="M209" i="3"/>
  <c r="BK209" i="3" s="1"/>
  <c r="BG209" i="3"/>
  <c r="BG210" i="3" l="1"/>
  <c r="M210" i="3"/>
  <c r="BK210" i="3" s="1"/>
  <c r="I211" i="3"/>
  <c r="H211" i="3"/>
  <c r="BF211" i="3" s="1"/>
  <c r="G211" i="3"/>
  <c r="BE211" i="3" s="1"/>
  <c r="F211" i="3"/>
  <c r="BD211" i="3" s="1"/>
  <c r="I212" i="3" l="1"/>
  <c r="H212" i="3"/>
  <c r="BF212" i="3" s="1"/>
  <c r="G212" i="3"/>
  <c r="BE212" i="3" s="1"/>
  <c r="F212" i="3"/>
  <c r="BD212" i="3" s="1"/>
  <c r="BG211" i="3"/>
  <c r="M211" i="3"/>
  <c r="BK211" i="3" s="1"/>
  <c r="H213" i="3" l="1"/>
  <c r="BF213" i="3" s="1"/>
  <c r="G213" i="3"/>
  <c r="BE213" i="3" s="1"/>
  <c r="F213" i="3"/>
  <c r="BD213" i="3" s="1"/>
  <c r="I213" i="3"/>
  <c r="BG212" i="3"/>
  <c r="M212" i="3"/>
  <c r="BK212" i="3" s="1"/>
  <c r="BG213" i="3" l="1"/>
  <c r="M213" i="3"/>
  <c r="BK213" i="3" s="1"/>
  <c r="G214" i="3"/>
  <c r="BE214" i="3" s="1"/>
  <c r="F214" i="3"/>
  <c r="BD214" i="3" s="1"/>
  <c r="I214" i="3"/>
  <c r="H214" i="3"/>
  <c r="BF214" i="3" s="1"/>
  <c r="BG214" i="3" l="1"/>
  <c r="M214" i="3"/>
  <c r="BK214" i="3" s="1"/>
  <c r="F215" i="3"/>
  <c r="BD215" i="3" s="1"/>
  <c r="I215" i="3"/>
  <c r="H215" i="3"/>
  <c r="BF215" i="3" s="1"/>
  <c r="G215" i="3"/>
  <c r="BE215" i="3" s="1"/>
  <c r="I216" i="3" l="1"/>
  <c r="H216" i="3"/>
  <c r="BF216" i="3" s="1"/>
  <c r="G216" i="3"/>
  <c r="BE216" i="3" s="1"/>
  <c r="F216" i="3"/>
  <c r="BD216" i="3" s="1"/>
  <c r="M215" i="3"/>
  <c r="BK215" i="3" s="1"/>
  <c r="BG215" i="3"/>
  <c r="I217" i="3" l="1"/>
  <c r="H217" i="3"/>
  <c r="BF217" i="3" s="1"/>
  <c r="G217" i="3"/>
  <c r="BE217" i="3" s="1"/>
  <c r="F217" i="3"/>
  <c r="BD217" i="3" s="1"/>
  <c r="M216" i="3"/>
  <c r="BK216" i="3" s="1"/>
  <c r="BG216" i="3"/>
  <c r="BG217" i="3" l="1"/>
  <c r="M217" i="3"/>
  <c r="BK217" i="3" s="1"/>
  <c r="I218" i="3"/>
  <c r="H218" i="3"/>
  <c r="BF218" i="3" s="1"/>
  <c r="G218" i="3"/>
  <c r="BE218" i="3" s="1"/>
  <c r="F218" i="3"/>
  <c r="BD218" i="3" s="1"/>
  <c r="BG218" i="3" l="1"/>
  <c r="M218" i="3"/>
  <c r="BK218" i="3" s="1"/>
  <c r="I219" i="3"/>
  <c r="H219" i="3"/>
  <c r="BF219" i="3" s="1"/>
  <c r="G219" i="3"/>
  <c r="BE219" i="3" s="1"/>
  <c r="F219" i="3"/>
  <c r="BD219" i="3" s="1"/>
  <c r="I220" i="3" l="1"/>
  <c r="H220" i="3"/>
  <c r="BF220" i="3" s="1"/>
  <c r="G220" i="3"/>
  <c r="BE220" i="3" s="1"/>
  <c r="F220" i="3"/>
  <c r="BD220" i="3" s="1"/>
  <c r="BG219" i="3"/>
  <c r="M219" i="3"/>
  <c r="BK219" i="3" s="1"/>
  <c r="BG220" i="3" l="1"/>
  <c r="M220" i="3"/>
  <c r="BK220" i="3" s="1"/>
  <c r="H221" i="3"/>
  <c r="BF221" i="3" s="1"/>
  <c r="G221" i="3"/>
  <c r="BE221" i="3" s="1"/>
  <c r="F221" i="3"/>
  <c r="BD221" i="3" s="1"/>
  <c r="I221" i="3"/>
  <c r="G222" i="3" l="1"/>
  <c r="BE222" i="3" s="1"/>
  <c r="F222" i="3"/>
  <c r="BD222" i="3" s="1"/>
  <c r="I222" i="3"/>
  <c r="H222" i="3"/>
  <c r="BF222" i="3" s="1"/>
  <c r="BG221" i="3"/>
  <c r="M221" i="3"/>
  <c r="BK221" i="3" s="1"/>
  <c r="F223" i="3" l="1"/>
  <c r="BD223" i="3" s="1"/>
  <c r="I223" i="3"/>
  <c r="H223" i="3"/>
  <c r="BF223" i="3" s="1"/>
  <c r="G223" i="3"/>
  <c r="BE223" i="3" s="1"/>
  <c r="BG222" i="3"/>
  <c r="M222" i="3"/>
  <c r="BK222" i="3" s="1"/>
  <c r="M223" i="3" l="1"/>
  <c r="BK223" i="3" s="1"/>
  <c r="BG223" i="3"/>
  <c r="I224" i="3"/>
  <c r="H224" i="3"/>
  <c r="BF224" i="3" s="1"/>
  <c r="G224" i="3"/>
  <c r="BE224" i="3" s="1"/>
  <c r="F224" i="3"/>
  <c r="BD224" i="3" s="1"/>
  <c r="BG224" i="3" l="1"/>
  <c r="M224" i="3"/>
  <c r="BK224" i="3" s="1"/>
  <c r="I225" i="3"/>
  <c r="H225" i="3"/>
  <c r="BF225" i="3" s="1"/>
  <c r="G225" i="3"/>
  <c r="BE225" i="3" s="1"/>
  <c r="F225" i="3"/>
  <c r="BD225" i="3" s="1"/>
  <c r="I226" i="3" l="1"/>
  <c r="H226" i="3"/>
  <c r="BF226" i="3" s="1"/>
  <c r="G226" i="3"/>
  <c r="BE226" i="3" s="1"/>
  <c r="F226" i="3"/>
  <c r="BD226" i="3" s="1"/>
  <c r="M225" i="3"/>
  <c r="BK225" i="3" s="1"/>
  <c r="BG225" i="3"/>
  <c r="I227" i="3" l="1"/>
  <c r="H227" i="3"/>
  <c r="BF227" i="3" s="1"/>
  <c r="G227" i="3"/>
  <c r="BE227" i="3" s="1"/>
  <c r="F227" i="3"/>
  <c r="BD227" i="3" s="1"/>
  <c r="M226" i="3"/>
  <c r="BK226" i="3" s="1"/>
  <c r="BG226" i="3"/>
  <c r="I228" i="3" l="1"/>
  <c r="H228" i="3"/>
  <c r="BF228" i="3" s="1"/>
  <c r="G228" i="3"/>
  <c r="BE228" i="3" s="1"/>
  <c r="F228" i="3"/>
  <c r="BD228" i="3" s="1"/>
  <c r="BG227" i="3"/>
  <c r="M227" i="3"/>
  <c r="BK227" i="3" s="1"/>
  <c r="H229" i="3" l="1"/>
  <c r="BF229" i="3" s="1"/>
  <c r="G229" i="3"/>
  <c r="BE229" i="3" s="1"/>
  <c r="F229" i="3"/>
  <c r="BD229" i="3" s="1"/>
  <c r="I229" i="3"/>
  <c r="BG228" i="3"/>
  <c r="M228" i="3"/>
  <c r="BK228" i="3" s="1"/>
  <c r="M229" i="3" l="1"/>
  <c r="BK229" i="3" s="1"/>
  <c r="BG229" i="3"/>
  <c r="G230" i="3"/>
  <c r="BE230" i="3" s="1"/>
  <c r="F230" i="3"/>
  <c r="BD230" i="3" s="1"/>
  <c r="I230" i="3"/>
  <c r="H230" i="3"/>
  <c r="BF230" i="3" s="1"/>
  <c r="M230" i="3" l="1"/>
  <c r="BK230" i="3" s="1"/>
  <c r="BG230" i="3"/>
  <c r="F231" i="3"/>
  <c r="BD231" i="3" s="1"/>
  <c r="I231" i="3"/>
  <c r="H231" i="3"/>
  <c r="BF231" i="3" s="1"/>
  <c r="G231" i="3"/>
  <c r="BE231" i="3" s="1"/>
  <c r="BG231" i="3" l="1"/>
  <c r="M231" i="3"/>
  <c r="BK231" i="3" s="1"/>
  <c r="I232" i="3"/>
  <c r="H232" i="3"/>
  <c r="BF232" i="3" s="1"/>
  <c r="G232" i="3"/>
  <c r="BE232" i="3" s="1"/>
  <c r="F232" i="3"/>
  <c r="BD232" i="3" s="1"/>
  <c r="BG232" i="3" l="1"/>
  <c r="M232" i="3"/>
  <c r="BK232" i="3" s="1"/>
  <c r="I233" i="3"/>
  <c r="H233" i="3"/>
  <c r="BF233" i="3" s="1"/>
  <c r="G233" i="3"/>
  <c r="BE233" i="3" s="1"/>
  <c r="F233" i="3"/>
  <c r="BD233" i="3" s="1"/>
  <c r="M233" i="3" l="1"/>
  <c r="BK233" i="3" s="1"/>
  <c r="BG233" i="3"/>
  <c r="I234" i="3"/>
  <c r="H234" i="3"/>
  <c r="BF234" i="3" s="1"/>
  <c r="G234" i="3"/>
  <c r="BE234" i="3" s="1"/>
  <c r="F234" i="3"/>
  <c r="BD234" i="3" s="1"/>
  <c r="M234" i="3" l="1"/>
  <c r="BK234" i="3" s="1"/>
  <c r="BG234" i="3"/>
  <c r="I235" i="3"/>
  <c r="H235" i="3"/>
  <c r="BF235" i="3" s="1"/>
  <c r="G235" i="3"/>
  <c r="BE235" i="3" s="1"/>
  <c r="F235" i="3"/>
  <c r="BD235" i="3" s="1"/>
  <c r="BG235" i="3" l="1"/>
  <c r="M235" i="3"/>
  <c r="BK235" i="3" s="1"/>
</calcChain>
</file>

<file path=xl/sharedStrings.xml><?xml version="1.0" encoding="utf-8"?>
<sst xmlns="http://schemas.openxmlformats.org/spreadsheetml/2006/main" count="1932" uniqueCount="1610">
  <si>
    <t>Aktualizácia výmer a voľba poistených hektárových výnosov pre riziko ľadovec 2023</t>
  </si>
  <si>
    <t>k poistnej zmluve č.</t>
  </si>
  <si>
    <t>Poistník:</t>
  </si>
  <si>
    <t>Typ poistenia:</t>
  </si>
  <si>
    <t>B</t>
  </si>
  <si>
    <t>Poznámka:</t>
  </si>
  <si>
    <t>IČO:</t>
  </si>
  <si>
    <t>IBAN:</t>
  </si>
  <si>
    <t>e-mail:</t>
  </si>
  <si>
    <t>Tel.:</t>
  </si>
  <si>
    <t>Strana:</t>
  </si>
  <si>
    <t>Voľba hektárových výnosov</t>
  </si>
  <si>
    <r>
      <t xml:space="preserve">ROZŠÍRENÉ POISTENIE </t>
    </r>
    <r>
      <rPr>
        <sz val="8"/>
        <color indexed="30"/>
        <rFont val="Arial"/>
        <family val="2"/>
      </rPr>
      <t>*</t>
    </r>
  </si>
  <si>
    <t>plodiny poistené pre prípad ľadovca a požiaru</t>
  </si>
  <si>
    <t>NOVÝ OSEV</t>
  </si>
  <si>
    <t>VÍCHRICA</t>
  </si>
  <si>
    <t>ZAPLAVENIE</t>
  </si>
  <si>
    <t>PORŮSTÁNÍ</t>
  </si>
  <si>
    <t>SUCHO</t>
  </si>
  <si>
    <t xml:space="preserve">Finálne plochy: </t>
  </si>
  <si>
    <t>nie</t>
  </si>
  <si>
    <t xml:space="preserve">poistná čiastka v EUR/ha </t>
  </si>
  <si>
    <t>plocha plodiny celkom v ha</t>
  </si>
  <si>
    <t>Risiken AGBAS</t>
  </si>
  <si>
    <t>Formatierung und Gültigkeit</t>
  </si>
  <si>
    <t>Kultur freigeschalten</t>
  </si>
  <si>
    <t>platná v roku 2022</t>
  </si>
  <si>
    <t>požadovaná pre rok 2023**</t>
  </si>
  <si>
    <t>Celková poistená plocha v ha</t>
  </si>
  <si>
    <t>WA</t>
  </si>
  <si>
    <t>ST</t>
  </si>
  <si>
    <t>US</t>
  </si>
  <si>
    <t>AW</t>
  </si>
  <si>
    <t>D</t>
  </si>
  <si>
    <t>dátum; podpis/y štatutára/ov;</t>
  </si>
  <si>
    <t xml:space="preserve">meno/á, funkcia/e (paličkovým písmom); </t>
  </si>
  <si>
    <t xml:space="preserve">       Aktualizácia výmer 2023</t>
  </si>
  <si>
    <t>Univerzál cukrová řepa</t>
  </si>
  <si>
    <t>mák jarní</t>
  </si>
  <si>
    <t>identifikácia pozemku</t>
  </si>
  <si>
    <t>ROK 2022</t>
  </si>
  <si>
    <t>ROK 2023</t>
  </si>
  <si>
    <t>Poznámka</t>
  </si>
  <si>
    <t>Univerzál mák</t>
  </si>
  <si>
    <t>mák ozimý</t>
  </si>
  <si>
    <t>LOKALITA z deklarácie PPA</t>
  </si>
  <si>
    <t>skrátený LPIS–kód dielu</t>
  </si>
  <si>
    <t>plodina</t>
  </si>
  <si>
    <t>ha</t>
  </si>
  <si>
    <t>napr. o vykonanom novom oseve atď.</t>
  </si>
  <si>
    <t>cukrová řepa</t>
  </si>
  <si>
    <t>Mohn</t>
  </si>
  <si>
    <t>Us</t>
  </si>
  <si>
    <t>baklažán</t>
  </si>
  <si>
    <t>bôb obyčajný</t>
  </si>
  <si>
    <t>čakanka - sadeničky</t>
  </si>
  <si>
    <t>cesnak</t>
  </si>
  <si>
    <t>chren</t>
  </si>
  <si>
    <t>cibuľa</t>
  </si>
  <si>
    <t>čínska kapusta</t>
  </si>
  <si>
    <t>cirok</t>
  </si>
  <si>
    <t>cícer</t>
  </si>
  <si>
    <t>ZR</t>
  </si>
  <si>
    <t>cuketa</t>
  </si>
  <si>
    <t>cukrová repa</t>
  </si>
  <si>
    <t>cvikla/červená repa</t>
  </si>
  <si>
    <t>energetické rastliny</t>
  </si>
  <si>
    <t>facélia</t>
  </si>
  <si>
    <t>fazuľa záhradná</t>
  </si>
  <si>
    <t>feferónky</t>
  </si>
  <si>
    <t>fenikel - zelenina</t>
  </si>
  <si>
    <t>hlávkový šalát</t>
  </si>
  <si>
    <t>horčica</t>
  </si>
  <si>
    <t>hrach siaty pravý</t>
  </si>
  <si>
    <t>hrozno viniča</t>
  </si>
  <si>
    <t>iné aromatické koreniny a liečivé r</t>
  </si>
  <si>
    <t>iné obilniny</t>
  </si>
  <si>
    <t>iné zmesi</t>
  </si>
  <si>
    <t>jačmeň jarný</t>
  </si>
  <si>
    <t>jačmeň ozimný</t>
  </si>
  <si>
    <t>jarné obilniny - zmes</t>
  </si>
  <si>
    <t>kapust. zelenina</t>
  </si>
  <si>
    <t>kapusta</t>
  </si>
  <si>
    <t>konope</t>
  </si>
  <si>
    <t>koreňová zelenina</t>
  </si>
  <si>
    <t>koreňová zelenina s listom</t>
  </si>
  <si>
    <t>kŕmna repa</t>
  </si>
  <si>
    <t>krmoviny - zmesi</t>
  </si>
  <si>
    <t>kukurica</t>
  </si>
  <si>
    <t>kukurica cukrová</t>
  </si>
  <si>
    <t>kukurica na osivo</t>
  </si>
  <si>
    <t>kukurica na siláž</t>
  </si>
  <si>
    <t>kukurica na zeleno</t>
  </si>
  <si>
    <t>kukurica na zrno</t>
  </si>
  <si>
    <t>kukurica zeleninová</t>
  </si>
  <si>
    <t>ľan olejný</t>
  </si>
  <si>
    <t>ľan priadny</t>
  </si>
  <si>
    <t>láskavec</t>
  </si>
  <si>
    <t>lupina/bôb vlčí</t>
  </si>
  <si>
    <t>mak jarný</t>
  </si>
  <si>
    <t>mak ozimný</t>
  </si>
  <si>
    <t>melón</t>
  </si>
  <si>
    <t>mrlík čílsky</t>
  </si>
  <si>
    <t>obilniny - zmesi</t>
  </si>
  <si>
    <t>okrúhlica</t>
  </si>
  <si>
    <t>ovos</t>
  </si>
  <si>
    <t>ovos jarný</t>
  </si>
  <si>
    <t>paprika</t>
  </si>
  <si>
    <t>paradajky</t>
  </si>
  <si>
    <t>pažítka</t>
  </si>
  <si>
    <t>peluška</t>
  </si>
  <si>
    <t>plodné drevo</t>
  </si>
  <si>
    <t>pohánka</t>
  </si>
  <si>
    <t>pór</t>
  </si>
  <si>
    <t>ostropestrec/požlt</t>
  </si>
  <si>
    <t>proso</t>
  </si>
  <si>
    <t>pšenica dvojzrnová</t>
  </si>
  <si>
    <t>pšenica jarná</t>
  </si>
  <si>
    <t>pšenica ozimná</t>
  </si>
  <si>
    <t>pšenica špaldová</t>
  </si>
  <si>
    <t>pšenica tvrdá jarná</t>
  </si>
  <si>
    <t>pšenica tvrdá ozimná</t>
  </si>
  <si>
    <t>rasca</t>
  </si>
  <si>
    <t>raž</t>
  </si>
  <si>
    <t>raž jarná</t>
  </si>
  <si>
    <t>reďkev olejnatá</t>
  </si>
  <si>
    <t>repa - sadenička</t>
  </si>
  <si>
    <t>repka jarná</t>
  </si>
  <si>
    <t>repka olejná</t>
  </si>
  <si>
    <t>rímsky šalát</t>
  </si>
  <si>
    <t>šľachtenie</t>
  </si>
  <si>
    <t>slnečnica</t>
  </si>
  <si>
    <t>sója</t>
  </si>
  <si>
    <t>šošovica</t>
  </si>
  <si>
    <t>špargľa</t>
  </si>
  <si>
    <t>špenát</t>
  </si>
  <si>
    <t>tekvica - zelenina</t>
  </si>
  <si>
    <t>tekvica obyčajná olejná</t>
  </si>
  <si>
    <t>tráva – semená</t>
  </si>
  <si>
    <t>triticale</t>
  </si>
  <si>
    <t>triticale jarné</t>
  </si>
  <si>
    <t>uhorky</t>
  </si>
  <si>
    <t>viacročné krmoviny</t>
  </si>
  <si>
    <t>vika</t>
  </si>
  <si>
    <t>zelený hrach</t>
  </si>
  <si>
    <t>zelený hrášok</t>
  </si>
  <si>
    <t>zemiaky</t>
  </si>
  <si>
    <t>NAZOV</t>
  </si>
  <si>
    <t>KG Name</t>
  </si>
  <si>
    <t>Celkom</t>
  </si>
  <si>
    <t>Celkem</t>
  </si>
  <si>
    <t>Ábelová</t>
  </si>
  <si>
    <t>304  Ábelová</t>
  </si>
  <si>
    <t>Abranovce</t>
  </si>
  <si>
    <t>484  Abranovce</t>
  </si>
  <si>
    <t>Babín</t>
  </si>
  <si>
    <t>294  Babín</t>
  </si>
  <si>
    <t>Babiná</t>
  </si>
  <si>
    <t>253  Babiná</t>
  </si>
  <si>
    <t>Badín</t>
  </si>
  <si>
    <t>250  Badín</t>
  </si>
  <si>
    <t>Bajč</t>
  </si>
  <si>
    <t>125  Bajč</t>
  </si>
  <si>
    <t>Bajerovce</t>
  </si>
  <si>
    <t>436  Bajerovce</t>
  </si>
  <si>
    <t>Bajtava</t>
  </si>
  <si>
    <t>204  Bajtava</t>
  </si>
  <si>
    <t>Banská Belá</t>
  </si>
  <si>
    <t>235  Banská Belá</t>
  </si>
  <si>
    <t>Bardoňovo</t>
  </si>
  <si>
    <t>160  Bardoňovo</t>
  </si>
  <si>
    <t>Bašta</t>
  </si>
  <si>
    <t>355  Bašta</t>
  </si>
  <si>
    <t>Batizovce</t>
  </si>
  <si>
    <t>387  Batizovce</t>
  </si>
  <si>
    <t>Bátka</t>
  </si>
  <si>
    <t>381  Bátka</t>
  </si>
  <si>
    <t>Beckov</t>
  </si>
  <si>
    <t>98  Beckov</t>
  </si>
  <si>
    <t>Belá</t>
  </si>
  <si>
    <t>183  Belá</t>
  </si>
  <si>
    <t>Belá nad Cirochou</t>
  </si>
  <si>
    <t>555  Belá nad Cirochou</t>
  </si>
  <si>
    <t>Beloveža</t>
  </si>
  <si>
    <t>480  Beloveža</t>
  </si>
  <si>
    <t>Beluša</t>
  </si>
  <si>
    <t>149  Beluša</t>
  </si>
  <si>
    <t>Beňuš</t>
  </si>
  <si>
    <t>333  Beňuš</t>
  </si>
  <si>
    <t>Bešeňová</t>
  </si>
  <si>
    <t>296  Bešeňová</t>
  </si>
  <si>
    <t>Beskydok</t>
  </si>
  <si>
    <t>309  Beskydok</t>
  </si>
  <si>
    <t>Betliar</t>
  </si>
  <si>
    <t>418  Betliar</t>
  </si>
  <si>
    <t>Bíňa</t>
  </si>
  <si>
    <t>182  Bíňa</t>
  </si>
  <si>
    <t>Blatnica</t>
  </si>
  <si>
    <t>247  Blatnica</t>
  </si>
  <si>
    <t>Blhovce</t>
  </si>
  <si>
    <t>354  Blhovce</t>
  </si>
  <si>
    <t>Bodíky</t>
  </si>
  <si>
    <t>39  Bodíky</t>
  </si>
  <si>
    <t>Bodzianske Lúky</t>
  </si>
  <si>
    <t>92  Bodzianske Lúky</t>
  </si>
  <si>
    <t>Bohdanovce</t>
  </si>
  <si>
    <t>487  Bohdanovce</t>
  </si>
  <si>
    <t>Borové</t>
  </si>
  <si>
    <t>313  Borové</t>
  </si>
  <si>
    <t>Borský Svätý Jur</t>
  </si>
  <si>
    <t>10  Borský Svätý Jur</t>
  </si>
  <si>
    <t>Bošáca</t>
  </si>
  <si>
    <t>81  Bošáca</t>
  </si>
  <si>
    <t>Brestov</t>
  </si>
  <si>
    <t>532  Brestov</t>
  </si>
  <si>
    <t>Breza</t>
  </si>
  <si>
    <t>293  Breza</t>
  </si>
  <si>
    <t>Brezová pod Bradlom</t>
  </si>
  <si>
    <t>55  Brezová pod Bradlom</t>
  </si>
  <si>
    <t>Brezovica</t>
  </si>
  <si>
    <t>327  Brezovica</t>
  </si>
  <si>
    <t>Brhlovce</t>
  </si>
  <si>
    <t>200  Brhlovce</t>
  </si>
  <si>
    <t>Brodské</t>
  </si>
  <si>
    <t>9  Brodské</t>
  </si>
  <si>
    <t>Brutovce</t>
  </si>
  <si>
    <t>437  Brutovce</t>
  </si>
  <si>
    <t>Budča</t>
  </si>
  <si>
    <t>251  Budča</t>
  </si>
  <si>
    <t>Budiš</t>
  </si>
  <si>
    <t>213  Budiš</t>
  </si>
  <si>
    <t>Bumbálka</t>
  </si>
  <si>
    <t>166  Bumbálka</t>
  </si>
  <si>
    <t>Burda</t>
  </si>
  <si>
    <t>223  Burda</t>
  </si>
  <si>
    <t>Bušince</t>
  </si>
  <si>
    <t>307  Bušince</t>
  </si>
  <si>
    <t>Buzitka</t>
  </si>
  <si>
    <t>338  Buzitka</t>
  </si>
  <si>
    <t>Byšta</t>
  </si>
  <si>
    <t>500  Byšta</t>
  </si>
  <si>
    <t>Bzovík</t>
  </si>
  <si>
    <t>254  Bzovík</t>
  </si>
  <si>
    <t>Cabaj-Čápor</t>
  </si>
  <si>
    <t>104  Cabaj-Čápor</t>
  </si>
  <si>
    <t>Čabalovce</t>
  </si>
  <si>
    <t>541  Čabalovce</t>
  </si>
  <si>
    <t>Čachtice</t>
  </si>
  <si>
    <t>83  Čachtice</t>
  </si>
  <si>
    <t>Čakany</t>
  </si>
  <si>
    <t>36  Čakany</t>
  </si>
  <si>
    <t>Čečejovce</t>
  </si>
  <si>
    <t>464  Čečejovce</t>
  </si>
  <si>
    <t>Čechynce</t>
  </si>
  <si>
    <t>121  Čechynce</t>
  </si>
  <si>
    <t>Čelovce</t>
  </si>
  <si>
    <t>255  Čelovce</t>
  </si>
  <si>
    <t>Čereňany</t>
  </si>
  <si>
    <t>174  Čereňany</t>
  </si>
  <si>
    <t>Čerešienky</t>
  </si>
  <si>
    <t>95  Čerešienky</t>
  </si>
  <si>
    <t>Cernina</t>
  </si>
  <si>
    <t>491  Cernina</t>
  </si>
  <si>
    <t>Čertižné</t>
  </si>
  <si>
    <t>527  Čertižné</t>
  </si>
  <si>
    <t>Červenica</t>
  </si>
  <si>
    <t>496  Červenica</t>
  </si>
  <si>
    <t>Červený potok</t>
  </si>
  <si>
    <t>341  Červený potok</t>
  </si>
  <si>
    <t>Chanava</t>
  </si>
  <si>
    <t>395  Chanava</t>
  </si>
  <si>
    <t>Chlievany</t>
  </si>
  <si>
    <t>134  Chlievany</t>
  </si>
  <si>
    <t>Chmeľnica</t>
  </si>
  <si>
    <t>435  Chmeľnica</t>
  </si>
  <si>
    <t>Chmiňany</t>
  </si>
  <si>
    <t>459  Chmiňany</t>
  </si>
  <si>
    <t>Chotín</t>
  </si>
  <si>
    <t>126  Chotín</t>
  </si>
  <si>
    <t>Chrámec</t>
  </si>
  <si>
    <t>382  Chrámec</t>
  </si>
  <si>
    <t>Chvojnica</t>
  </si>
  <si>
    <t>40  Chvojnica</t>
  </si>
  <si>
    <t>Chynorany</t>
  </si>
  <si>
    <t>135  Chynorany</t>
  </si>
  <si>
    <t>Čierna nad Tisou</t>
  </si>
  <si>
    <t>550  Čierna nad Tisou</t>
  </si>
  <si>
    <t>Čierna Voda</t>
  </si>
  <si>
    <t>61  Čierna Voda</t>
  </si>
  <si>
    <t>Čierny Balog</t>
  </si>
  <si>
    <t>334  Čierny Balog</t>
  </si>
  <si>
    <t>Čierny Váh</t>
  </si>
  <si>
    <t>360  Čierny Váh</t>
  </si>
  <si>
    <t>Cífer</t>
  </si>
  <si>
    <t>46  Cífer</t>
  </si>
  <si>
    <t>Cigeľka</t>
  </si>
  <si>
    <t>466  Cigeľka</t>
  </si>
  <si>
    <t>Číž</t>
  </si>
  <si>
    <t>396  Číž</t>
  </si>
  <si>
    <t>Čoltovo</t>
  </si>
  <si>
    <t>408  Čoltovo</t>
  </si>
  <si>
    <t>Demänovská Dolina</t>
  </si>
  <si>
    <t>316  Demänovská Dolina</t>
  </si>
  <si>
    <t>Devínska Nová Ves</t>
  </si>
  <si>
    <t>7  Devínska Nová Ves</t>
  </si>
  <si>
    <t>Divina</t>
  </si>
  <si>
    <t>208  Divina</t>
  </si>
  <si>
    <t>Dlhé nad Cirochou</t>
  </si>
  <si>
    <t>544  Dlhé nad Cirochou</t>
  </si>
  <si>
    <t>Dobrá Niva</t>
  </si>
  <si>
    <t>252  Dobrá Niva</t>
  </si>
  <si>
    <t>Dobrá Voda</t>
  </si>
  <si>
    <t>56  Dobrá Voda</t>
  </si>
  <si>
    <t>Dobrohošť</t>
  </si>
  <si>
    <t>38  Dobrohošť</t>
  </si>
  <si>
    <t>Dobšiná</t>
  </si>
  <si>
    <t>404  Dobšiná</t>
  </si>
  <si>
    <t>Dohňany</t>
  </si>
  <si>
    <t>148  Dohňany</t>
  </si>
  <si>
    <t>Dolná Krupá</t>
  </si>
  <si>
    <t>57  Dolná Krupá</t>
  </si>
  <si>
    <t>Dolné Srnie</t>
  </si>
  <si>
    <t>82  Dolné Srnie</t>
  </si>
  <si>
    <t>Dolný Bar</t>
  </si>
  <si>
    <t>63  Dolný Bar</t>
  </si>
  <si>
    <t>Domanínsky les</t>
  </si>
  <si>
    <t>567  Domanínsky les</t>
  </si>
  <si>
    <t>Donovaly</t>
  </si>
  <si>
    <t>264  Donovaly</t>
  </si>
  <si>
    <t>Drahovce</t>
  </si>
  <si>
    <t>85  Drahovce</t>
  </si>
  <si>
    <t>Drienovec</t>
  </si>
  <si>
    <t>453  Drienovec</t>
  </si>
  <si>
    <t>Drietoma</t>
  </si>
  <si>
    <t>97  Drietoma</t>
  </si>
  <si>
    <t>Drnava</t>
  </si>
  <si>
    <t>431  Drnava</t>
  </si>
  <si>
    <t>Drženice</t>
  </si>
  <si>
    <t>199  Drženice</t>
  </si>
  <si>
    <t>Dubnica</t>
  </si>
  <si>
    <t>131  Dubnica</t>
  </si>
  <si>
    <t>Dubová</t>
  </si>
  <si>
    <t>33  Dubová</t>
  </si>
  <si>
    <t>Dubovica</t>
  </si>
  <si>
    <t>447  Dubovica</t>
  </si>
  <si>
    <t>Dunajský Klátov</t>
  </si>
  <si>
    <t>62  Dunajský Klátov</t>
  </si>
  <si>
    <t>Dvory nad Žitavou</t>
  </si>
  <si>
    <t>124  Dvory nad Žitavou</t>
  </si>
  <si>
    <t>Fačkov</t>
  </si>
  <si>
    <t>191  Fačkov</t>
  </si>
  <si>
    <t>Fiľakovo</t>
  </si>
  <si>
    <t>339  Fiľakovo</t>
  </si>
  <si>
    <t>Frička</t>
  </si>
  <si>
    <t>455  Frička</t>
  </si>
  <si>
    <t>Gabčíkovo</t>
  </si>
  <si>
    <t>51  Gabčíkovo</t>
  </si>
  <si>
    <t>Gaboltov</t>
  </si>
  <si>
    <t>467  Gaboltov</t>
  </si>
  <si>
    <t>Gajary</t>
  </si>
  <si>
    <t>4  Gajary</t>
  </si>
  <si>
    <t>Gbelce</t>
  </si>
  <si>
    <t>163  Gbelce</t>
  </si>
  <si>
    <t>Gbely</t>
  </si>
  <si>
    <t>19  Gbely</t>
  </si>
  <si>
    <t>Gemer</t>
  </si>
  <si>
    <t>394  Gemer</t>
  </si>
  <si>
    <t>Gemerské Dechtáre</t>
  </si>
  <si>
    <t>368  Gemerské Dechtáre</t>
  </si>
  <si>
    <t>Hačava</t>
  </si>
  <si>
    <t>442  Hačava</t>
  </si>
  <si>
    <t>Hájske</t>
  </si>
  <si>
    <t>88  Hájske</t>
  </si>
  <si>
    <t>Halič</t>
  </si>
  <si>
    <t>323  Halič</t>
  </si>
  <si>
    <t>Hamuliakovo</t>
  </si>
  <si>
    <t>27  Hamuliakovo</t>
  </si>
  <si>
    <t>Handlová</t>
  </si>
  <si>
    <t>214  Handlová</t>
  </si>
  <si>
    <t>Harmanec</t>
  </si>
  <si>
    <t>248  Harmanec</t>
  </si>
  <si>
    <t>Havaj</t>
  </si>
  <si>
    <t>516  Havaj</t>
  </si>
  <si>
    <t>Heľpa</t>
  </si>
  <si>
    <t>361  Heľpa</t>
  </si>
  <si>
    <t>Hencovce</t>
  </si>
  <si>
    <t>520  Hencovce</t>
  </si>
  <si>
    <t>Hermanovce nad Topľou</t>
  </si>
  <si>
    <t>495  Hermanovce nad Topľou</t>
  </si>
  <si>
    <t>Hertník</t>
  </si>
  <si>
    <t>469  Hertník</t>
  </si>
  <si>
    <t>Hladovka</t>
  </si>
  <si>
    <t>342  Hladovka</t>
  </si>
  <si>
    <t>Hniezdne</t>
  </si>
  <si>
    <t>424  Hniezdne</t>
  </si>
  <si>
    <t>Hnilec</t>
  </si>
  <si>
    <t>417  Hnilec</t>
  </si>
  <si>
    <t>Hokovce</t>
  </si>
  <si>
    <t>221  Hokovce</t>
  </si>
  <si>
    <t>Holíč</t>
  </si>
  <si>
    <t>18  Holíč</t>
  </si>
  <si>
    <t>Horeš</t>
  </si>
  <si>
    <t>538  Horeš</t>
  </si>
  <si>
    <t>Horná Súča</t>
  </si>
  <si>
    <t>96  Horná Súča</t>
  </si>
  <si>
    <t>Horné Srnie</t>
  </si>
  <si>
    <t>113  Horné Srnie</t>
  </si>
  <si>
    <t>Hostice</t>
  </si>
  <si>
    <t>383  Hostice</t>
  </si>
  <si>
    <t>Hrabušice</t>
  </si>
  <si>
    <t>402  Hrabušice</t>
  </si>
  <si>
    <t>Hrádok</t>
  </si>
  <si>
    <t>99  Hrádok</t>
  </si>
  <si>
    <t>Hranovnica</t>
  </si>
  <si>
    <t>388  Hranovnica</t>
  </si>
  <si>
    <t>Hrhov</t>
  </si>
  <si>
    <t>432  Hrhov</t>
  </si>
  <si>
    <t>Hriňová</t>
  </si>
  <si>
    <t>302  Hriňová</t>
  </si>
  <si>
    <t>Hronský Beňadik</t>
  </si>
  <si>
    <t>177  Hronský Beňadik</t>
  </si>
  <si>
    <t>Hubina</t>
  </si>
  <si>
    <t>100  Hubina</t>
  </si>
  <si>
    <t>Hucín</t>
  </si>
  <si>
    <t>393  Hucín</t>
  </si>
  <si>
    <t>Hul</t>
  </si>
  <si>
    <t>141  Hul</t>
  </si>
  <si>
    <t>Hybe</t>
  </si>
  <si>
    <t>345  Hybe</t>
  </si>
  <si>
    <t>Hýľov</t>
  </si>
  <si>
    <t>462  Hýľov</t>
  </si>
  <si>
    <t>Inovce</t>
  </si>
  <si>
    <t>573  Inovce</t>
  </si>
  <si>
    <t>Iža</t>
  </si>
  <si>
    <t>127  Iža</t>
  </si>
  <si>
    <t>Jablonica</t>
  </si>
  <si>
    <t>43  Jablonica</t>
  </si>
  <si>
    <t>Jabloňovce</t>
  </si>
  <si>
    <t>219  Jabloňovce</t>
  </si>
  <si>
    <t>Jaklovce</t>
  </si>
  <si>
    <t>450  Jaklovce</t>
  </si>
  <si>
    <t>Jakušovce</t>
  </si>
  <si>
    <t>517  Jakušovce</t>
  </si>
  <si>
    <t>Janík</t>
  </si>
  <si>
    <t>454  Janík</t>
  </si>
  <si>
    <t>Janova Lehota</t>
  </si>
  <si>
    <t>215  Janova Lehota</t>
  </si>
  <si>
    <t>Jarabá</t>
  </si>
  <si>
    <t>332  Jarabá</t>
  </si>
  <si>
    <t>Jasenica</t>
  </si>
  <si>
    <t>168  Jasenica</t>
  </si>
  <si>
    <t>Jasenie</t>
  </si>
  <si>
    <t>299  Jasenie</t>
  </si>
  <si>
    <t>Jasov</t>
  </si>
  <si>
    <t>452  Jasov</t>
  </si>
  <si>
    <t>Jatov</t>
  </si>
  <si>
    <t>105  Jatov</t>
  </si>
  <si>
    <t>Javorinka</t>
  </si>
  <si>
    <t>370  Javorinka</t>
  </si>
  <si>
    <t>Jedľové Kostoľany</t>
  </si>
  <si>
    <t>176  Jedľové Kostoľany</t>
  </si>
  <si>
    <t>Jelenec</t>
  </si>
  <si>
    <t>138  Jelenec</t>
  </si>
  <si>
    <t>Jelka</t>
  </si>
  <si>
    <t>48  Jelka</t>
  </si>
  <si>
    <t>Jezersko</t>
  </si>
  <si>
    <t>399  Jezersko</t>
  </si>
  <si>
    <t>Kalná nad Hronom</t>
  </si>
  <si>
    <t>179  Kalná nad Hronom</t>
  </si>
  <si>
    <t>Kalná Roztoka</t>
  </si>
  <si>
    <t>564  Kalná Roztoka</t>
  </si>
  <si>
    <t>Kameňany</t>
  </si>
  <si>
    <t>379  Kameňany</t>
  </si>
  <si>
    <t>Kamenec</t>
  </si>
  <si>
    <t>526  Kamenec</t>
  </si>
  <si>
    <t>Kamenica</t>
  </si>
  <si>
    <t>497  Kamenica</t>
  </si>
  <si>
    <t>Kameničná</t>
  </si>
  <si>
    <t>109  Kameničná</t>
  </si>
  <si>
    <t>Kamienka</t>
  </si>
  <si>
    <t>423  Kamienka</t>
  </si>
  <si>
    <t>Kapušany</t>
  </si>
  <si>
    <t>483  Kapušany</t>
  </si>
  <si>
    <t>Kasprov vrch</t>
  </si>
  <si>
    <t>357  Kasprov vrch</t>
  </si>
  <si>
    <t>Kavečany</t>
  </si>
  <si>
    <t>474  Kavečany</t>
  </si>
  <si>
    <t>Kechnec</t>
  </si>
  <si>
    <t>489  Kechnec</t>
  </si>
  <si>
    <t>Kečovo</t>
  </si>
  <si>
    <t>421  Kečovo</t>
  </si>
  <si>
    <t>Kelčov</t>
  </si>
  <si>
    <t>165  Kelčov</t>
  </si>
  <si>
    <t>Kendice</t>
  </si>
  <si>
    <t>472  Kendice</t>
  </si>
  <si>
    <t>Kľačno</t>
  </si>
  <si>
    <t>192  Kľačno</t>
  </si>
  <si>
    <t>Klenovec</t>
  </si>
  <si>
    <t>350  Klenovec</t>
  </si>
  <si>
    <t>Klin nad Bodrogom</t>
  </si>
  <si>
    <t>513  Klin nad Bodrogom</t>
  </si>
  <si>
    <t>Klíž</t>
  </si>
  <si>
    <t>155  Klíž</t>
  </si>
  <si>
    <t>Klokočov</t>
  </si>
  <si>
    <t>186  Klokočov</t>
  </si>
  <si>
    <t>Kluknava</t>
  </si>
  <si>
    <t>449  Kluknava</t>
  </si>
  <si>
    <t>Kobyly</t>
  </si>
  <si>
    <t>481  Kobyly</t>
  </si>
  <si>
    <t>Kojšovská hoľa</t>
  </si>
  <si>
    <t>451  Kojšovská hoľa</t>
  </si>
  <si>
    <t>Kolta</t>
  </si>
  <si>
    <t>161  Kolta</t>
  </si>
  <si>
    <t>Komárnik</t>
  </si>
  <si>
    <t>514  Komárnik</t>
  </si>
  <si>
    <t>Komjatice</t>
  </si>
  <si>
    <t>122  Komjatice</t>
  </si>
  <si>
    <t>Konská</t>
  </si>
  <si>
    <t>329  Konská</t>
  </si>
  <si>
    <t>Koňuš</t>
  </si>
  <si>
    <t>566  Koňuš</t>
  </si>
  <si>
    <t>Kopernica</t>
  </si>
  <si>
    <t>233  Kopernica</t>
  </si>
  <si>
    <t>Košarovce</t>
  </si>
  <si>
    <t>518  Košarovce</t>
  </si>
  <si>
    <t>Košeca</t>
  </si>
  <si>
    <t>150  Košeca</t>
  </si>
  <si>
    <t>Kostolný Sek</t>
  </si>
  <si>
    <t>123  Kostolný Sek</t>
  </si>
  <si>
    <t>Kračany</t>
  </si>
  <si>
    <t>50  Kračany</t>
  </si>
  <si>
    <t>Krajné</t>
  </si>
  <si>
    <t>68  Krajné</t>
  </si>
  <si>
    <t>Kráľov Brod</t>
  </si>
  <si>
    <t>75  Kráľov Brod</t>
  </si>
  <si>
    <t>Kráľova hoľa</t>
  </si>
  <si>
    <t>375  Kráľova hoľa</t>
  </si>
  <si>
    <t>Kráľova Lehota</t>
  </si>
  <si>
    <t>346  Kráľova Lehota</t>
  </si>
  <si>
    <t>Kráľová pri Senci</t>
  </si>
  <si>
    <t>47  Kráľová pri Senci</t>
  </si>
  <si>
    <t>Kraskovo</t>
  </si>
  <si>
    <t>365  Kraskovo</t>
  </si>
  <si>
    <t>Krásno nad Kysucou</t>
  </si>
  <si>
    <t>225  Krásno nad Kysucou</t>
  </si>
  <si>
    <t>Krásnohorské Podhradie</t>
  </si>
  <si>
    <t>419  Krásnohorské Podhradie</t>
  </si>
  <si>
    <t>Krásny Brod</t>
  </si>
  <si>
    <t>529  Krásny Brod</t>
  </si>
  <si>
    <t>Kravany nad Dunajom</t>
  </si>
  <si>
    <t>164  Kravany nad Dunajom</t>
  </si>
  <si>
    <t>Kremnické Bane</t>
  </si>
  <si>
    <t>232  Kremnické Bane</t>
  </si>
  <si>
    <t>Krišovská Liesková</t>
  </si>
  <si>
    <t>548  Krišovská Liesková</t>
  </si>
  <si>
    <t>Kristy</t>
  </si>
  <si>
    <t>558  Kristy</t>
  </si>
  <si>
    <t>Kriváň</t>
  </si>
  <si>
    <t>358  Kriváň</t>
  </si>
  <si>
    <t>Krivany</t>
  </si>
  <si>
    <t>446  Krivany</t>
  </si>
  <si>
    <t>Krivoklát</t>
  </si>
  <si>
    <t>112  Krivoklát</t>
  </si>
  <si>
    <t>Krná</t>
  </si>
  <si>
    <t>336  Krná</t>
  </si>
  <si>
    <t>Krnča</t>
  </si>
  <si>
    <t>136  Krnča</t>
  </si>
  <si>
    <t>Krpeľany</t>
  </si>
  <si>
    <t>261  Krpeľany</t>
  </si>
  <si>
    <t>Kšinná</t>
  </si>
  <si>
    <t>152  Kšinná</t>
  </si>
  <si>
    <t>Kubáňovo</t>
  </si>
  <si>
    <t>222  Kubáňovo</t>
  </si>
  <si>
    <t>Kubínska hoľa</t>
  </si>
  <si>
    <t>276  Kubínska hoľa</t>
  </si>
  <si>
    <t>Kuková</t>
  </si>
  <si>
    <t>493  Kuková</t>
  </si>
  <si>
    <t>Kurima</t>
  </si>
  <si>
    <t>492  Kurima</t>
  </si>
  <si>
    <t>Kysak</t>
  </si>
  <si>
    <t>473  Kysak</t>
  </si>
  <si>
    <t>Kysucké Nové Mesto</t>
  </si>
  <si>
    <t>226  Kysucké Nové Mesto</t>
  </si>
  <si>
    <t>Láb</t>
  </si>
  <si>
    <t>5  Láb</t>
  </si>
  <si>
    <t>Ladičkovce</t>
  </si>
  <si>
    <t>531  Ladičkovce</t>
  </si>
  <si>
    <t>Ladomirová</t>
  </si>
  <si>
    <t>502  Ladomirová</t>
  </si>
  <si>
    <t>Lakšárska Nová Ves</t>
  </si>
  <si>
    <t>21  Lakšárska Nová Ves</t>
  </si>
  <si>
    <t>Lánec</t>
  </si>
  <si>
    <t>465  Lánec</t>
  </si>
  <si>
    <t>Lastomír</t>
  </si>
  <si>
    <t>535  Lastomír</t>
  </si>
  <si>
    <t>Latorica</t>
  </si>
  <si>
    <t>537  Latorica</t>
  </si>
  <si>
    <t>Lazany</t>
  </si>
  <si>
    <t>193  Lazany</t>
  </si>
  <si>
    <t>Lazy pod Makytou</t>
  </si>
  <si>
    <t>128  Lazy pod Makytou</t>
  </si>
  <si>
    <t>Lefantovce</t>
  </si>
  <si>
    <t>119  Lefantovce</t>
  </si>
  <si>
    <t>Legnava</t>
  </si>
  <si>
    <t>444  Legnava</t>
  </si>
  <si>
    <t>Lekárovce</t>
  </si>
  <si>
    <t>559  Lekárovce</t>
  </si>
  <si>
    <t>Leopoldov</t>
  </si>
  <si>
    <t>71  Leopoldov</t>
  </si>
  <si>
    <t>Leváre</t>
  </si>
  <si>
    <t>12  Leváre</t>
  </si>
  <si>
    <t>Levoča</t>
  </si>
  <si>
    <t>415  Levoča</t>
  </si>
  <si>
    <t>Lietava</t>
  </si>
  <si>
    <t>209  Lietava</t>
  </si>
  <si>
    <t>Likavka</t>
  </si>
  <si>
    <t>278  Likavka</t>
  </si>
  <si>
    <t>Limbach</t>
  </si>
  <si>
    <t>24  Limbach</t>
  </si>
  <si>
    <t>Lipovany</t>
  </si>
  <si>
    <t>325  Lipovany</t>
  </si>
  <si>
    <t>Liptovská Mara</t>
  </si>
  <si>
    <t>314  Liptovská Mara</t>
  </si>
  <si>
    <t>Liptovská Osada</t>
  </si>
  <si>
    <t>280  Liptovská Osada</t>
  </si>
  <si>
    <t>Liptovské Revúce</t>
  </si>
  <si>
    <t>263  Liptovské Revúce</t>
  </si>
  <si>
    <t>Liptovský Ján</t>
  </si>
  <si>
    <t>330  Liptovský Ján</t>
  </si>
  <si>
    <t>Litmanová</t>
  </si>
  <si>
    <t>422  Litmanová</t>
  </si>
  <si>
    <t>Lok</t>
  </si>
  <si>
    <t>159  Lok</t>
  </si>
  <si>
    <t>Lom nad Rimavicou</t>
  </si>
  <si>
    <t>320  Lom nad Rimavicou</t>
  </si>
  <si>
    <t>Lovinobaňa</t>
  </si>
  <si>
    <t>322  Lovinobaňa</t>
  </si>
  <si>
    <t>Lubeník</t>
  </si>
  <si>
    <t>378  Lubeník</t>
  </si>
  <si>
    <t>Ľubica</t>
  </si>
  <si>
    <t>414  Ľubica</t>
  </si>
  <si>
    <t>Ľubietová</t>
  </si>
  <si>
    <t>301  Ľubietová</t>
  </si>
  <si>
    <t>Ľubochňa</t>
  </si>
  <si>
    <t>262  Ľubochňa</t>
  </si>
  <si>
    <t>Ľuboreč</t>
  </si>
  <si>
    <t>305  Ľuboreč</t>
  </si>
  <si>
    <t>Ľubotín</t>
  </si>
  <si>
    <t>445  Ľubotín</t>
  </si>
  <si>
    <t>Lutiše</t>
  </si>
  <si>
    <t>243  Lutiše</t>
  </si>
  <si>
    <t>Lužianky</t>
  </si>
  <si>
    <t>103  Lužianky</t>
  </si>
  <si>
    <t>Majere</t>
  </si>
  <si>
    <t>397  Majere</t>
  </si>
  <si>
    <t>Makov-kasárne</t>
  </si>
  <si>
    <t>146  Makov-kasárne</t>
  </si>
  <si>
    <t>Malcov</t>
  </si>
  <si>
    <t>456  Malcov</t>
  </si>
  <si>
    <t>Malé Leváre</t>
  </si>
  <si>
    <t>3  Malé Leváre</t>
  </si>
  <si>
    <t>Malé Trakany</t>
  </si>
  <si>
    <t>561  Malé Trakany</t>
  </si>
  <si>
    <t>Málinec</t>
  </si>
  <si>
    <t>321  Málinec</t>
  </si>
  <si>
    <t>Malinô Brdo</t>
  </si>
  <si>
    <t>279  Malinô Brdo</t>
  </si>
  <si>
    <t>Malý Polom</t>
  </si>
  <si>
    <t>185  Malý Polom</t>
  </si>
  <si>
    <t>Maňa</t>
  </si>
  <si>
    <t>140  Maňa</t>
  </si>
  <si>
    <t>Mariková</t>
  </si>
  <si>
    <t>147  Mariková</t>
  </si>
  <si>
    <t>Markušovce</t>
  </si>
  <si>
    <t>428  Markušovce</t>
  </si>
  <si>
    <t>Matúškovo</t>
  </si>
  <si>
    <t>74  Matúškovo</t>
  </si>
  <si>
    <t>Medovarce</t>
  </si>
  <si>
    <t>238  Medovarce</t>
  </si>
  <si>
    <t>Medveďov</t>
  </si>
  <si>
    <t>65  Medveďov</t>
  </si>
  <si>
    <t>Michaľany</t>
  </si>
  <si>
    <t>511  Michaľany</t>
  </si>
  <si>
    <t>Mičiná</t>
  </si>
  <si>
    <t>266  Mičiná</t>
  </si>
  <si>
    <t>Miková</t>
  </si>
  <si>
    <t>528  Miková</t>
  </si>
  <si>
    <t>Milhosť</t>
  </si>
  <si>
    <t>477  Milhosť</t>
  </si>
  <si>
    <t>Miroľa</t>
  </si>
  <si>
    <t>515  Miroľa</t>
  </si>
  <si>
    <t>Mochovce</t>
  </si>
  <si>
    <t>158  Mochovce</t>
  </si>
  <si>
    <t>Modrany</t>
  </si>
  <si>
    <t>144  Modrany</t>
  </si>
  <si>
    <t>Moravce</t>
  </si>
  <si>
    <t>220  Moravce</t>
  </si>
  <si>
    <t>Morské Oko</t>
  </si>
  <si>
    <t>556  Morské Oko</t>
  </si>
  <si>
    <t>Mošovce</t>
  </si>
  <si>
    <t>230  Mošovce</t>
  </si>
  <si>
    <t>Moštenec</t>
  </si>
  <si>
    <t>169  Moštenec</t>
  </si>
  <si>
    <t>Muráň</t>
  </si>
  <si>
    <t>363  Muráň</t>
  </si>
  <si>
    <t>Muránska Planina</t>
  </si>
  <si>
    <t>362  Muránska Planina</t>
  </si>
  <si>
    <t>Muránska Zdychava</t>
  </si>
  <si>
    <t>377  Muránska Zdychava</t>
  </si>
  <si>
    <t>Mútne</t>
  </si>
  <si>
    <t>274  Mútne</t>
  </si>
  <si>
    <t>Neded</t>
  </si>
  <si>
    <t>91  Neded</t>
  </si>
  <si>
    <t>Nemecká</t>
  </si>
  <si>
    <t>300  Nemecká</t>
  </si>
  <si>
    <t>Nenince</t>
  </si>
  <si>
    <t>272  Nenince</t>
  </si>
  <si>
    <t>Neporadza</t>
  </si>
  <si>
    <t>409  Neporadza</t>
  </si>
  <si>
    <t>Nesvady</t>
  </si>
  <si>
    <t>108  Nesvady</t>
  </si>
  <si>
    <t>Nitrianske Rudno</t>
  </si>
  <si>
    <t>172  Nitrianske Rudno</t>
  </si>
  <si>
    <t>Nižná Boca</t>
  </si>
  <si>
    <t>331  Nižná Boca</t>
  </si>
  <si>
    <t>Nižná Slaná</t>
  </si>
  <si>
    <t>405  Nižná Slaná</t>
  </si>
  <si>
    <t>Nižný Hrušov</t>
  </si>
  <si>
    <t>521  Nižný Hrušov</t>
  </si>
  <si>
    <t>Nižný Žipov</t>
  </si>
  <si>
    <t>510  Nižný Žipov</t>
  </si>
  <si>
    <t>Nová Bošáca</t>
  </si>
  <si>
    <t>80  Nová Bošáca</t>
  </si>
  <si>
    <t>Nová Sedlica</t>
  </si>
  <si>
    <t>574  Nová Sedlica</t>
  </si>
  <si>
    <t>Nová Stráž</t>
  </si>
  <si>
    <t>110  Nová Stráž</t>
  </si>
  <si>
    <t>Nováky</t>
  </si>
  <si>
    <t>173  Nováky</t>
  </si>
  <si>
    <t>Nové Sady</t>
  </si>
  <si>
    <t>102  Nové Sady</t>
  </si>
  <si>
    <t>Novoť</t>
  </si>
  <si>
    <t>275  Novoť</t>
  </si>
  <si>
    <t>Nýrovce</t>
  </si>
  <si>
    <t>181  Nýrovce</t>
  </si>
  <si>
    <t>Obid</t>
  </si>
  <si>
    <t>184  Obid</t>
  </si>
  <si>
    <t>Ochtiná</t>
  </si>
  <si>
    <t>392  Ochtiná</t>
  </si>
  <si>
    <t>Očová</t>
  </si>
  <si>
    <t>284  Očová</t>
  </si>
  <si>
    <t>Okoličná na Ostrove</t>
  </si>
  <si>
    <t>93  Okoličná na Ostrove</t>
  </si>
  <si>
    <t>Olejníkov</t>
  </si>
  <si>
    <t>457  Olejníkov</t>
  </si>
  <si>
    <t>Olšava</t>
  </si>
  <si>
    <t>504  Olšava</t>
  </si>
  <si>
    <t>Omšenie</t>
  </si>
  <si>
    <t>132  Omšenie</t>
  </si>
  <si>
    <t>Ondavka</t>
  </si>
  <si>
    <t>478  Ondavka</t>
  </si>
  <si>
    <t>Opatová</t>
  </si>
  <si>
    <t>114  Opatová</t>
  </si>
  <si>
    <t>Oravská Polhora</t>
  </si>
  <si>
    <t>291  Oravská Polhora</t>
  </si>
  <si>
    <t>Oravská Priehrada</t>
  </si>
  <si>
    <t>311  Oravská Priehrada</t>
  </si>
  <si>
    <t>Oravské Hámre</t>
  </si>
  <si>
    <t>326  Oravské Hámre</t>
  </si>
  <si>
    <t>Oravské Veselé</t>
  </si>
  <si>
    <t>292  Oravské Veselé</t>
  </si>
  <si>
    <t>Orechová Potôň</t>
  </si>
  <si>
    <t>49  Orechová Potôň</t>
  </si>
  <si>
    <t>Osadné</t>
  </si>
  <si>
    <t>553  Osadné</t>
  </si>
  <si>
    <t>Ostrý Grúň</t>
  </si>
  <si>
    <t>196  Ostrý Grúň</t>
  </si>
  <si>
    <t>Osturňa</t>
  </si>
  <si>
    <t>384  Osturňa</t>
  </si>
  <si>
    <t>Ožďany</t>
  </si>
  <si>
    <t>353  Ožďany</t>
  </si>
  <si>
    <t>Pajštún</t>
  </si>
  <si>
    <t>14  Pajštún</t>
  </si>
  <si>
    <t>Paka</t>
  </si>
  <si>
    <t>37  Paka</t>
  </si>
  <si>
    <t>Palárikovo</t>
  </si>
  <si>
    <t>106  Palárikovo</t>
  </si>
  <si>
    <t>Palota</t>
  </si>
  <si>
    <t>540  Palota</t>
  </si>
  <si>
    <t>Panické Dravce</t>
  </si>
  <si>
    <t>324  Panické Dravce</t>
  </si>
  <si>
    <t>Paňovce</t>
  </si>
  <si>
    <t>463  Paňovce</t>
  </si>
  <si>
    <t>Papradno</t>
  </si>
  <si>
    <t>167  Papradno</t>
  </si>
  <si>
    <t>Párnica</t>
  </si>
  <si>
    <t>260  Párnica</t>
  </si>
  <si>
    <t>Partizánska Ľupča</t>
  </si>
  <si>
    <t>298  Partizánska Ľupča</t>
  </si>
  <si>
    <t>Partizánske</t>
  </si>
  <si>
    <t>154  Partizánske</t>
  </si>
  <si>
    <t>Pastuchov</t>
  </si>
  <si>
    <t>86  Pastuchov</t>
  </si>
  <si>
    <t>Pataš</t>
  </si>
  <si>
    <t>64  Pataš</t>
  </si>
  <si>
    <t>Patince</t>
  </si>
  <si>
    <t>145  Patince</t>
  </si>
  <si>
    <t>Pavlovce nad Topľou</t>
  </si>
  <si>
    <t>494  Pavlovce nad Topľou</t>
  </si>
  <si>
    <t>Pčoliné</t>
  </si>
  <si>
    <t>554  Pčoliné</t>
  </si>
  <si>
    <t>Pečovská Nová Ves</t>
  </si>
  <si>
    <t>458  Pečovská Nová Ves</t>
  </si>
  <si>
    <t>Pernek</t>
  </si>
  <si>
    <t>23  Pernek</t>
  </si>
  <si>
    <t>Peťov</t>
  </si>
  <si>
    <t>308  Peťov</t>
  </si>
  <si>
    <t>Petrovce</t>
  </si>
  <si>
    <t>369  Petrovce</t>
  </si>
  <si>
    <t>Petržalka</t>
  </si>
  <si>
    <t>16  Petržalka</t>
  </si>
  <si>
    <t>Pieniny</t>
  </si>
  <si>
    <t>410  Pieniny</t>
  </si>
  <si>
    <t>Piešťany-letisko</t>
  </si>
  <si>
    <t>84  Piešťany-letisko</t>
  </si>
  <si>
    <t>Pilhov</t>
  </si>
  <si>
    <t>433  Pilhov</t>
  </si>
  <si>
    <t>Pisaná</t>
  </si>
  <si>
    <t>501  Pisaná</t>
  </si>
  <si>
    <t>Plachtince</t>
  </si>
  <si>
    <t>271  Plachtince</t>
  </si>
  <si>
    <t>Plavecký Mikuláš</t>
  </si>
  <si>
    <t>32  Plavecký Mikuláš</t>
  </si>
  <si>
    <t>Plešivec</t>
  </si>
  <si>
    <t>407  Plešivec</t>
  </si>
  <si>
    <t>Počúvadlo</t>
  </si>
  <si>
    <t>218  Počúvadlo</t>
  </si>
  <si>
    <t>Podbánske</t>
  </si>
  <si>
    <t>344  Podbánske</t>
  </si>
  <si>
    <t>Podbrezová</t>
  </si>
  <si>
    <t>318  Podbrezová</t>
  </si>
  <si>
    <t>Podhradie pri Novákoch</t>
  </si>
  <si>
    <t>195  Podhradie pri Novákoch</t>
  </si>
  <si>
    <t>Podkriváň</t>
  </si>
  <si>
    <t>303  Podkriváň</t>
  </si>
  <si>
    <t>Podolínec</t>
  </si>
  <si>
    <t>412  Podolínec</t>
  </si>
  <si>
    <t>Pohronská Polhora</t>
  </si>
  <si>
    <t>348  Pohronská Polhora</t>
  </si>
  <si>
    <t>Pokoradz</t>
  </si>
  <si>
    <t>366  Pokoradz</t>
  </si>
  <si>
    <t>Poloma</t>
  </si>
  <si>
    <t>347  Poloma</t>
  </si>
  <si>
    <t>Poľov</t>
  </si>
  <si>
    <t>475  Poľov</t>
  </si>
  <si>
    <t>Poltár</t>
  </si>
  <si>
    <t>337  Poltár</t>
  </si>
  <si>
    <t>Pondelok</t>
  </si>
  <si>
    <t>352  Pondelok</t>
  </si>
  <si>
    <t>Poniky</t>
  </si>
  <si>
    <t>283  Poniky</t>
  </si>
  <si>
    <t>Prašivá</t>
  </si>
  <si>
    <t>281  Prašivá</t>
  </si>
  <si>
    <t>Pribeta</t>
  </si>
  <si>
    <t>143  Pribeta</t>
  </si>
  <si>
    <t>Pribiš</t>
  </si>
  <si>
    <t>295  Pribiš</t>
  </si>
  <si>
    <t>Príbovce</t>
  </si>
  <si>
    <t>229  Príbovce</t>
  </si>
  <si>
    <t>Prietrž</t>
  </si>
  <si>
    <t>42  Prietrž</t>
  </si>
  <si>
    <t>Prievaly</t>
  </si>
  <si>
    <t>31  Prievaly</t>
  </si>
  <si>
    <t>Pružina</t>
  </si>
  <si>
    <t>170  Pružina</t>
  </si>
  <si>
    <t>Rabča</t>
  </si>
  <si>
    <t>310  Rabča</t>
  </si>
  <si>
    <t>Radošina</t>
  </si>
  <si>
    <t>101  Radošina</t>
  </si>
  <si>
    <t>Radošovce</t>
  </si>
  <si>
    <t>29  Radošovce</t>
  </si>
  <si>
    <t>Radvaň nad Laborcom</t>
  </si>
  <si>
    <t>530  Radvaň nad Laborcom</t>
  </si>
  <si>
    <t>Rajec</t>
  </si>
  <si>
    <t>190  Rajec</t>
  </si>
  <si>
    <t>Rajecké Teplice</t>
  </si>
  <si>
    <t>210  Rajecké Teplice</t>
  </si>
  <si>
    <t>Rakúsy</t>
  </si>
  <si>
    <t>400  Rakúsy</t>
  </si>
  <si>
    <t>Raškovce</t>
  </si>
  <si>
    <t>536  Raškovce</t>
  </si>
  <si>
    <t>Raslavice</t>
  </si>
  <si>
    <t>482  Raslavice</t>
  </si>
  <si>
    <t>Ratkova</t>
  </si>
  <si>
    <t>364  Ratkova</t>
  </si>
  <si>
    <t>Rejdová</t>
  </si>
  <si>
    <t>390  Rejdová</t>
  </si>
  <si>
    <t>Rimavica</t>
  </si>
  <si>
    <t>351  Rimavica</t>
  </si>
  <si>
    <t>Rimavské Janovce</t>
  </si>
  <si>
    <t>367  Rimavské Janovce</t>
  </si>
  <si>
    <t>Rišňovce</t>
  </si>
  <si>
    <t>87  Rišňovce</t>
  </si>
  <si>
    <t>Rohožník</t>
  </si>
  <si>
    <t>22  Rohožník</t>
  </si>
  <si>
    <t>Rokytov</t>
  </si>
  <si>
    <t>468  Rokytov</t>
  </si>
  <si>
    <t>Rovinka</t>
  </si>
  <si>
    <t>26  Rovinka</t>
  </si>
  <si>
    <t>Rozhanovce</t>
  </si>
  <si>
    <t>486  Rozhanovce</t>
  </si>
  <si>
    <t>Runina</t>
  </si>
  <si>
    <t>570  Runina</t>
  </si>
  <si>
    <t>Ruské</t>
  </si>
  <si>
    <t>569  Ruské</t>
  </si>
  <si>
    <t>Rusovce</t>
  </si>
  <si>
    <t>17  Rusovce</t>
  </si>
  <si>
    <t>Ružín</t>
  </si>
  <si>
    <t>461  Ružín</t>
  </si>
  <si>
    <t>Rysy</t>
  </si>
  <si>
    <t>372  Rysy</t>
  </si>
  <si>
    <t>Šajdíkove Humence</t>
  </si>
  <si>
    <t>30  Šajdíkove Humence</t>
  </si>
  <si>
    <t>Šaľa</t>
  </si>
  <si>
    <t>89  Šaľa</t>
  </si>
  <si>
    <t>Šalov</t>
  </si>
  <si>
    <t>202  Šalov</t>
  </si>
  <si>
    <t>Sap</t>
  </si>
  <si>
    <t>52  Sap</t>
  </si>
  <si>
    <t>Šariš</t>
  </si>
  <si>
    <t>471  Šariš</t>
  </si>
  <si>
    <t>Šášovské Podhradie</t>
  </si>
  <si>
    <t>234  Šášovské Podhradie</t>
  </si>
  <si>
    <t>Šaštín</t>
  </si>
  <si>
    <t>20  Šaštín</t>
  </si>
  <si>
    <t>Sebechleby</t>
  </si>
  <si>
    <t>237  Sebechleby</t>
  </si>
  <si>
    <t>Sebedražie</t>
  </si>
  <si>
    <t>194  Sebedražie</t>
  </si>
  <si>
    <t>Sečovce</t>
  </si>
  <si>
    <t>509  Sečovce</t>
  </si>
  <si>
    <t>Sečovská Polianka</t>
  </si>
  <si>
    <t>508  Sečovská Polianka</t>
  </si>
  <si>
    <t>Sedlice</t>
  </si>
  <si>
    <t>460  Sedlice</t>
  </si>
  <si>
    <t>Sekule</t>
  </si>
  <si>
    <t>2  Sekule</t>
  </si>
  <si>
    <t>Semerovo</t>
  </si>
  <si>
    <t>142  Semerovo</t>
  </si>
  <si>
    <t>Seňa</t>
  </si>
  <si>
    <t>476  Seňa</t>
  </si>
  <si>
    <t>Senec</t>
  </si>
  <si>
    <t>35  Senec</t>
  </si>
  <si>
    <t>Šenkvice</t>
  </si>
  <si>
    <t>34  Šenkvice</t>
  </si>
  <si>
    <t>Senné</t>
  </si>
  <si>
    <t>547  Senné</t>
  </si>
  <si>
    <t>Senohrad</t>
  </si>
  <si>
    <t>270  Senohrad</t>
  </si>
  <si>
    <t>Šiatorská Bukovinka</t>
  </si>
  <si>
    <t>340  Šiatorská Bukovinka</t>
  </si>
  <si>
    <t>Sihla</t>
  </si>
  <si>
    <t>319  Sihla</t>
  </si>
  <si>
    <t>Sihoť</t>
  </si>
  <si>
    <t>8  Sihoť</t>
  </si>
  <si>
    <t>Sikenička</t>
  </si>
  <si>
    <t>203  Sikenička</t>
  </si>
  <si>
    <t>Silica</t>
  </si>
  <si>
    <t>420  Silica</t>
  </si>
  <si>
    <t>Široké</t>
  </si>
  <si>
    <t>448  Široké</t>
  </si>
  <si>
    <t>Skalica</t>
  </si>
  <si>
    <t>28  Skalica</t>
  </si>
  <si>
    <t>Skalité</t>
  </si>
  <si>
    <t>241  Skalité</t>
  </si>
  <si>
    <t>Sklabiňa</t>
  </si>
  <si>
    <t>246  Sklabiňa</t>
  </si>
  <si>
    <t>Sládkovičovo</t>
  </si>
  <si>
    <t>60  Sládkovičovo</t>
  </si>
  <si>
    <t>Slanec</t>
  </si>
  <si>
    <t>498  Slanec</t>
  </si>
  <si>
    <t>Slanská Huta</t>
  </si>
  <si>
    <t>499  Slanská Huta</t>
  </si>
  <si>
    <t>Slavošovce</t>
  </si>
  <si>
    <t>391  Slavošovce</t>
  </si>
  <si>
    <t>Sliač</t>
  </si>
  <si>
    <t>267  Sliač</t>
  </si>
  <si>
    <t>Sliače</t>
  </si>
  <si>
    <t>297  Sliače</t>
  </si>
  <si>
    <t>Slovenská Ľupča</t>
  </si>
  <si>
    <t>282  Slovenská Ľupča</t>
  </si>
  <si>
    <t>Slovenské Ďarmoty</t>
  </si>
  <si>
    <t>273  Slovenské Ďarmoty</t>
  </si>
  <si>
    <t>Slovenské Nové Mesto</t>
  </si>
  <si>
    <t>512  Slovenské Nové Mesto</t>
  </si>
  <si>
    <t>Slovenské Pravno</t>
  </si>
  <si>
    <t>212  Slovenské Pravno</t>
  </si>
  <si>
    <t>Slovenský Raj</t>
  </si>
  <si>
    <t>403  Slovenský Raj</t>
  </si>
  <si>
    <t>Slovinky</t>
  </si>
  <si>
    <t>440  Slovinky</t>
  </si>
  <si>
    <t>Šmigovec</t>
  </si>
  <si>
    <t>565  Šmigovec</t>
  </si>
  <si>
    <t>Smižany</t>
  </si>
  <si>
    <t>416  Smižany</t>
  </si>
  <si>
    <t>Smolenice</t>
  </si>
  <si>
    <t>44  Smolenice</t>
  </si>
  <si>
    <t>Smolník</t>
  </si>
  <si>
    <t>430  Smolník</t>
  </si>
  <si>
    <t>Sobotište</t>
  </si>
  <si>
    <t>41  Sobotište</t>
  </si>
  <si>
    <t>Soľ</t>
  </si>
  <si>
    <t>506  Soľ</t>
  </si>
  <si>
    <t>Somotor</t>
  </si>
  <si>
    <t>525  Somotor</t>
  </si>
  <si>
    <t>Špačince</t>
  </si>
  <si>
    <t>58  Špačince</t>
  </si>
  <si>
    <t>Špania Dolina</t>
  </si>
  <si>
    <t>265  Špania Dolina</t>
  </si>
  <si>
    <t>Spišská Belá</t>
  </si>
  <si>
    <t>413  Spišská Belá</t>
  </si>
  <si>
    <t>Spišská Stará Ves</t>
  </si>
  <si>
    <t>398  Spišská Stará Ves</t>
  </si>
  <si>
    <t>Spišské Vlachy</t>
  </si>
  <si>
    <t>439  Spišské Vlachy</t>
  </si>
  <si>
    <t>Spišský Hrhov</t>
  </si>
  <si>
    <t>427  Spišský Hrhov</t>
  </si>
  <si>
    <t>Stará Bystrica</t>
  </si>
  <si>
    <t>242  Stará Bystrica</t>
  </si>
  <si>
    <t>Stará Turá</t>
  </si>
  <si>
    <t>67  Stará Turá</t>
  </si>
  <si>
    <t>Staré</t>
  </si>
  <si>
    <t>533  Staré</t>
  </si>
  <si>
    <t>Stariná</t>
  </si>
  <si>
    <t>563  Stariná</t>
  </si>
  <si>
    <t>Staškov</t>
  </si>
  <si>
    <t>206  Staškov</t>
  </si>
  <si>
    <t>Stinská</t>
  </si>
  <si>
    <t>575  Stinská</t>
  </si>
  <si>
    <t>Štítnik</t>
  </si>
  <si>
    <t>406  Štítnik</t>
  </si>
  <si>
    <t>Štós</t>
  </si>
  <si>
    <t>441  Štós</t>
  </si>
  <si>
    <t>Stráňany</t>
  </si>
  <si>
    <t>534  Stráňany</t>
  </si>
  <si>
    <t>Strážne</t>
  </si>
  <si>
    <t>539  Strážne</t>
  </si>
  <si>
    <t>Štrba</t>
  </si>
  <si>
    <t>373  Štrba</t>
  </si>
  <si>
    <t>Strehová</t>
  </si>
  <si>
    <t>306  Strehová</t>
  </si>
  <si>
    <t>Stropkov</t>
  </si>
  <si>
    <t>503  Stropkov</t>
  </si>
  <si>
    <t>Štúrovo-papiereň</t>
  </si>
  <si>
    <t>205  Štúrovo-papiereň</t>
  </si>
  <si>
    <t>Suchá nad Parnou</t>
  </si>
  <si>
    <t>45  Suchá nad Parnou</t>
  </si>
  <si>
    <t>Sulín</t>
  </si>
  <si>
    <t>434  Sulín</t>
  </si>
  <si>
    <t>Šumiac</t>
  </si>
  <si>
    <t>376  Šumiac</t>
  </si>
  <si>
    <t>Svätý Anton</t>
  </si>
  <si>
    <t>236  Svätý Anton</t>
  </si>
  <si>
    <t>Svätý Kríž</t>
  </si>
  <si>
    <t>315  Svätý Kríž</t>
  </si>
  <si>
    <t>Švedlár</t>
  </si>
  <si>
    <t>429  Švedlár</t>
  </si>
  <si>
    <t>Svetlice</t>
  </si>
  <si>
    <t>542  Svetlice</t>
  </si>
  <si>
    <t>Svodín</t>
  </si>
  <si>
    <t>162  Svodín</t>
  </si>
  <si>
    <t>Svrčinovec</t>
  </si>
  <si>
    <t>224  Svrčinovec</t>
  </si>
  <si>
    <t>Tachty</t>
  </si>
  <si>
    <t>356  Tachty</t>
  </si>
  <si>
    <t>Tajov</t>
  </si>
  <si>
    <t>249  Tajov</t>
  </si>
  <si>
    <t>Tále</t>
  </si>
  <si>
    <t>317  Tále</t>
  </si>
  <si>
    <t>Tatranská Javorina</t>
  </si>
  <si>
    <t>371  Tatranská Javorina</t>
  </si>
  <si>
    <t>Tatranská Lomnica</t>
  </si>
  <si>
    <t>386  Tatranská Lomnica</t>
  </si>
  <si>
    <t>Tekovská Breznica</t>
  </si>
  <si>
    <t>198  Tekovská Breznica</t>
  </si>
  <si>
    <t>Tekovské Lužany</t>
  </si>
  <si>
    <t>180  Tekovské Lužany</t>
  </si>
  <si>
    <t>Terchová</t>
  </si>
  <si>
    <t>244  Terchová</t>
  </si>
  <si>
    <t>Terňa</t>
  </si>
  <si>
    <t>470  Terňa</t>
  </si>
  <si>
    <t>Tešmák</t>
  </si>
  <si>
    <t>240  Tešmák</t>
  </si>
  <si>
    <t>Timoradza</t>
  </si>
  <si>
    <t>133  Timoradza</t>
  </si>
  <si>
    <t>Tisovník</t>
  </si>
  <si>
    <t>286  Tisovník</t>
  </si>
  <si>
    <t>Tlmače</t>
  </si>
  <si>
    <t>178  Tlmače</t>
  </si>
  <si>
    <t>Tôň</t>
  </si>
  <si>
    <t>78  Tôň</t>
  </si>
  <si>
    <t>Topoľčianky</t>
  </si>
  <si>
    <t>156  Topoľčianky</t>
  </si>
  <si>
    <t>Topoľníky</t>
  </si>
  <si>
    <t>76  Topoľníky</t>
  </si>
  <si>
    <t>Torysky</t>
  </si>
  <si>
    <t>426  Torysky</t>
  </si>
  <si>
    <t>Tovarský Potok</t>
  </si>
  <si>
    <t>111  Tovarský Potok</t>
  </si>
  <si>
    <t>Trávnik</t>
  </si>
  <si>
    <t>79  Trávnik</t>
  </si>
  <si>
    <t>Trenčianske Jastrabie</t>
  </si>
  <si>
    <t>115  Trenčianske Jastrabie</t>
  </si>
  <si>
    <t>Trhovište</t>
  </si>
  <si>
    <t>522  Trhovište</t>
  </si>
  <si>
    <t>Turá Lúka</t>
  </si>
  <si>
    <t>54  Turá Lúka</t>
  </si>
  <si>
    <t>Turany</t>
  </si>
  <si>
    <t>245  Turany</t>
  </si>
  <si>
    <t>Turčianske Teplice</t>
  </si>
  <si>
    <t>231  Turčianske Teplice</t>
  </si>
  <si>
    <t>Turňa nad Bodvou</t>
  </si>
  <si>
    <t>443  Turňa nad Bodvou</t>
  </si>
  <si>
    <t>Turovce</t>
  </si>
  <si>
    <t>239  Turovce</t>
  </si>
  <si>
    <t>Tvrdošín</t>
  </si>
  <si>
    <t>312  Tvrdošín</t>
  </si>
  <si>
    <t>Ubľa</t>
  </si>
  <si>
    <t>572  Ubľa</t>
  </si>
  <si>
    <t>Úbrež</t>
  </si>
  <si>
    <t>557  Úbrež</t>
  </si>
  <si>
    <t>Uhrovec</t>
  </si>
  <si>
    <t>153  Uhrovec</t>
  </si>
  <si>
    <t>Ulič</t>
  </si>
  <si>
    <t>571  Ulič</t>
  </si>
  <si>
    <t>Urmince</t>
  </si>
  <si>
    <t>118  Urmince</t>
  </si>
  <si>
    <t>Utekáč</t>
  </si>
  <si>
    <t>335  Utekáč</t>
  </si>
  <si>
    <t>Uzovská Panica</t>
  </si>
  <si>
    <t>380  Uzovská Panica</t>
  </si>
  <si>
    <t>Váhovce</t>
  </si>
  <si>
    <t>73  Váhovce</t>
  </si>
  <si>
    <t>Vajnory</t>
  </si>
  <si>
    <t>25  Vajnory</t>
  </si>
  <si>
    <t>Valaškovce</t>
  </si>
  <si>
    <t>545  Valaškovce</t>
  </si>
  <si>
    <t>Vápeč</t>
  </si>
  <si>
    <t>151  Vápeč</t>
  </si>
  <si>
    <t>Varhaňovce</t>
  </si>
  <si>
    <t>485  Varhaňovce</t>
  </si>
  <si>
    <t>Varín</t>
  </si>
  <si>
    <t>227  Varín</t>
  </si>
  <si>
    <t>Vavrinec</t>
  </si>
  <si>
    <t>505  Vavrinec</t>
  </si>
  <si>
    <t>Važec</t>
  </si>
  <si>
    <t>359  Važec</t>
  </si>
  <si>
    <t>Vechec</t>
  </si>
  <si>
    <t>507  Vechec</t>
  </si>
  <si>
    <t>Velčice</t>
  </si>
  <si>
    <t>137  Velčice</t>
  </si>
  <si>
    <t>Veličná</t>
  </si>
  <si>
    <t>277  Veličná</t>
  </si>
  <si>
    <t>Veľká Bytča</t>
  </si>
  <si>
    <t>189  Veľká Bytča</t>
  </si>
  <si>
    <t>Veľká Javorina</t>
  </si>
  <si>
    <t>66  Veľká Javorina</t>
  </si>
  <si>
    <t>Veľká Ves nad Ipľom</t>
  </si>
  <si>
    <t>257  Veľká Ves nad Ipľom</t>
  </si>
  <si>
    <t>Veľké Kapušany</t>
  </si>
  <si>
    <t>549  Veľké Kapušany</t>
  </si>
  <si>
    <t>Veľké Kostoľany</t>
  </si>
  <si>
    <t>70  Veľké Kostoľany</t>
  </si>
  <si>
    <t>Veľké Pole</t>
  </si>
  <si>
    <t>175  Veľké Pole</t>
  </si>
  <si>
    <t>Veľké Rovné</t>
  </si>
  <si>
    <t>188  Veľké Rovné</t>
  </si>
  <si>
    <t>Veľké Slemence</t>
  </si>
  <si>
    <t>560  Veľké Slemence</t>
  </si>
  <si>
    <t>Veľké Trakany</t>
  </si>
  <si>
    <t>551  Veľké Trakany</t>
  </si>
  <si>
    <t>Veľký Krtíš</t>
  </si>
  <si>
    <t>288  Veľký Krtíš</t>
  </si>
  <si>
    <t>Veľký Lipník</t>
  </si>
  <si>
    <t>411  Veľký Lipník</t>
  </si>
  <si>
    <t>Veľký Lom</t>
  </si>
  <si>
    <t>287  Veľký Lom</t>
  </si>
  <si>
    <t>Veľký Meder</t>
  </si>
  <si>
    <t>77  Veľký Meder</t>
  </si>
  <si>
    <t>Velušovce</t>
  </si>
  <si>
    <t>117  Velušovce</t>
  </si>
  <si>
    <t>Vernár</t>
  </si>
  <si>
    <t>389  Vernár</t>
  </si>
  <si>
    <t>Vígľaš</t>
  </si>
  <si>
    <t>285  Vígľaš</t>
  </si>
  <si>
    <t>Vikartovce</t>
  </si>
  <si>
    <t>374  Vikartovce</t>
  </si>
  <si>
    <t>Vinica</t>
  </si>
  <si>
    <t>256  Vinica</t>
  </si>
  <si>
    <t>Vinohrady</t>
  </si>
  <si>
    <t>15  Vinohrady</t>
  </si>
  <si>
    <t>Vinohrady nad Váhom</t>
  </si>
  <si>
    <t>72  Vinohrady nad Váhom</t>
  </si>
  <si>
    <t>Vitanová</t>
  </si>
  <si>
    <t>343  Vitanová</t>
  </si>
  <si>
    <t>VO Javorina</t>
  </si>
  <si>
    <t>425  VO Javorina</t>
  </si>
  <si>
    <t>VO Lešť</t>
  </si>
  <si>
    <t>269  VO Lešť</t>
  </si>
  <si>
    <t>VO Záhorie</t>
  </si>
  <si>
    <t>13  VO Záhorie</t>
  </si>
  <si>
    <t>Vráble</t>
  </si>
  <si>
    <t>139  Vráble</t>
  </si>
  <si>
    <t>Vrbov</t>
  </si>
  <si>
    <t>401  Vrbov</t>
  </si>
  <si>
    <t>Vrbovce</t>
  </si>
  <si>
    <t>53  Vrbovce</t>
  </si>
  <si>
    <t>Vrbové</t>
  </si>
  <si>
    <t>69  Vrbové</t>
  </si>
  <si>
    <t>Vrbovka</t>
  </si>
  <si>
    <t>290  Vrbovka</t>
  </si>
  <si>
    <t>Vrícko</t>
  </si>
  <si>
    <t>211  Vrícko</t>
  </si>
  <si>
    <t>Vršatec</t>
  </si>
  <si>
    <t>130  Vršatec</t>
  </si>
  <si>
    <t>Vrútky</t>
  </si>
  <si>
    <t>228  Vrútky</t>
  </si>
  <si>
    <t>Vychylovka</t>
  </si>
  <si>
    <t>258  Vychylovka</t>
  </si>
  <si>
    <t>Vyhne</t>
  </si>
  <si>
    <t>217  Vyhne</t>
  </si>
  <si>
    <t>Vyšné Nemecké</t>
  </si>
  <si>
    <t>568  Vyšné Nemecké</t>
  </si>
  <si>
    <t>Vyšný Mirošov</t>
  </si>
  <si>
    <t>490  Vyšný Mirošov</t>
  </si>
  <si>
    <t>Vysoká nad Kysucou</t>
  </si>
  <si>
    <t>187  Vysoká nad Kysucou</t>
  </si>
  <si>
    <t>Vysoký Grúň</t>
  </si>
  <si>
    <t>552  Vysoký Grúň</t>
  </si>
  <si>
    <t>Záhorská Ves</t>
  </si>
  <si>
    <t>1  Záhorská Ves</t>
  </si>
  <si>
    <t>Zaježová</t>
  </si>
  <si>
    <t>268  Zaježová</t>
  </si>
  <si>
    <t>Zákopčie</t>
  </si>
  <si>
    <t>207  Zákopčie</t>
  </si>
  <si>
    <t>Žalobín</t>
  </si>
  <si>
    <t>519  Žalobín</t>
  </si>
  <si>
    <t>Žarnovica</t>
  </si>
  <si>
    <t>197  Žarnovica</t>
  </si>
  <si>
    <t>Závod</t>
  </si>
  <si>
    <t>11  Závod</t>
  </si>
  <si>
    <t>Zázrivá</t>
  </si>
  <si>
    <t>259  Zázrivá</t>
  </si>
  <si>
    <t>Zbojská</t>
  </si>
  <si>
    <t>349  Zbojská</t>
  </si>
  <si>
    <t>Zborov</t>
  </si>
  <si>
    <t>479  Zborov</t>
  </si>
  <si>
    <t>Zbrojníky</t>
  </si>
  <si>
    <t>201  Zbrojníky</t>
  </si>
  <si>
    <t>Ždaňa</t>
  </si>
  <si>
    <t>488  Ždaňa</t>
  </si>
  <si>
    <t>Ždiar</t>
  </si>
  <si>
    <t>385  Ždiar</t>
  </si>
  <si>
    <t>Žehra</t>
  </si>
  <si>
    <t>438  Žehra</t>
  </si>
  <si>
    <t>Zeleneč</t>
  </si>
  <si>
    <t>59  Zeleneč</t>
  </si>
  <si>
    <t>Želovce</t>
  </si>
  <si>
    <t>289  Želovce</t>
  </si>
  <si>
    <t>Zemné</t>
  </si>
  <si>
    <t>107  Zemné</t>
  </si>
  <si>
    <t>Zemplínska Šírava</t>
  </si>
  <si>
    <t>546  Zemplínska Šírava</t>
  </si>
  <si>
    <t>Zemplínske Hradište</t>
  </si>
  <si>
    <t>523  Zemplínske Hradište</t>
  </si>
  <si>
    <t>Zemplínske Jastrabie</t>
  </si>
  <si>
    <t>524  Zemplínske Jastrabie</t>
  </si>
  <si>
    <t>Žiar nad Hronom</t>
  </si>
  <si>
    <t>216  Žiar nad Hronom</t>
  </si>
  <si>
    <t>Žihárec</t>
  </si>
  <si>
    <t>90  Žihárec</t>
  </si>
  <si>
    <t>Žirany</t>
  </si>
  <si>
    <t>120  Žirany</t>
  </si>
  <si>
    <t>Zlaté Moravce</t>
  </si>
  <si>
    <t>157  Zlaté Moravce</t>
  </si>
  <si>
    <t>Zlatná na Ostrove</t>
  </si>
  <si>
    <t>94  Zlatná na Ostrove</t>
  </si>
  <si>
    <t>Zlatníky</t>
  </si>
  <si>
    <t>116  Zlatníky</t>
  </si>
  <si>
    <t>Zliechov</t>
  </si>
  <si>
    <t>171  Zliechov</t>
  </si>
  <si>
    <t>Zohor</t>
  </si>
  <si>
    <t>6  Zohor</t>
  </si>
  <si>
    <t>Zubák</t>
  </si>
  <si>
    <t>129  Zubák</t>
  </si>
  <si>
    <t>Zuberec</t>
  </si>
  <si>
    <t>328  Zuberec</t>
  </si>
  <si>
    <t>Zubné</t>
  </si>
  <si>
    <t>543  Zubné</t>
  </si>
  <si>
    <t>Zvala</t>
  </si>
  <si>
    <t>562  Zvala</t>
  </si>
  <si>
    <t/>
  </si>
  <si>
    <t>Code</t>
  </si>
  <si>
    <t>Code 2</t>
  </si>
  <si>
    <t>Code 3</t>
  </si>
  <si>
    <t>k pojistné smlouvě č.</t>
  </si>
  <si>
    <t>IČ</t>
  </si>
  <si>
    <t>LPIS–kód čtverce</t>
  </si>
  <si>
    <t>LPIS–kód bloku</t>
  </si>
  <si>
    <t>Fläche</t>
  </si>
  <si>
    <t>SZ</t>
  </si>
  <si>
    <t>BEZ neu</t>
  </si>
  <si>
    <t>Kulturen IBISS</t>
  </si>
  <si>
    <t>Text</t>
  </si>
  <si>
    <t xml:space="preserve">Code </t>
  </si>
  <si>
    <t>Nr</t>
  </si>
  <si>
    <t>Summe Ausgabe</t>
  </si>
  <si>
    <t>Summe Eingabe</t>
  </si>
  <si>
    <t>poistka č.</t>
  </si>
  <si>
    <t>IČO</t>
  </si>
  <si>
    <t>Názov pozemku</t>
  </si>
  <si>
    <t>Číslo LPIS</t>
  </si>
  <si>
    <t>Plodina/objekt</t>
  </si>
  <si>
    <t>Plocha (ha)</t>
  </si>
  <si>
    <t>poistený výnos EUR/ha</t>
  </si>
  <si>
    <t>poistný variant</t>
  </si>
  <si>
    <t>Kulturbezeichnung</t>
  </si>
  <si>
    <t>Sortierung</t>
  </si>
  <si>
    <t>Sortierung 1</t>
  </si>
  <si>
    <t>Sortierung 2</t>
  </si>
  <si>
    <t>ha-Wert Normal</t>
  </si>
  <si>
    <t>Ha Wert AGBAS</t>
  </si>
  <si>
    <t xml:space="preserve">Ha Wert </t>
  </si>
  <si>
    <t>Sturm</t>
  </si>
  <si>
    <t>Starkregen</t>
  </si>
  <si>
    <t>Auswuchs</t>
  </si>
  <si>
    <t>Dürre</t>
  </si>
  <si>
    <t>BEZL</t>
  </si>
  <si>
    <t>plodina000</t>
  </si>
  <si>
    <t>000</t>
  </si>
  <si>
    <t>vymazať pozemok</t>
  </si>
  <si>
    <t>001</t>
  </si>
  <si>
    <t>(Zeilenanzahl)</t>
  </si>
  <si>
    <t>*vinič ľadovec-mráz</t>
  </si>
  <si>
    <t>002</t>
  </si>
  <si>
    <t>kukurica na osivo oddelene</t>
  </si>
  <si>
    <t>003</t>
  </si>
  <si>
    <t>Anzahl Zeilen:</t>
  </si>
  <si>
    <t>Anzahl Zeilen IBISS</t>
  </si>
  <si>
    <t>cukrová repa AGRANA</t>
  </si>
  <si>
    <t>004</t>
  </si>
  <si>
    <t>nepoistiteľná plodina</t>
  </si>
  <si>
    <t>005</t>
  </si>
  <si>
    <t>poistené oddelene</t>
  </si>
  <si>
    <t>006</t>
  </si>
  <si>
    <t>AGPAU/AGUNI</t>
  </si>
  <si>
    <t>* lad, úhor</t>
  </si>
  <si>
    <t>007</t>
  </si>
  <si>
    <t>neosiate</t>
  </si>
  <si>
    <t>008</t>
  </si>
  <si>
    <t>bez výnosu</t>
  </si>
  <si>
    <t>009</t>
  </si>
  <si>
    <t>013</t>
  </si>
  <si>
    <t>kŕmna repa - druhý osev</t>
  </si>
  <si>
    <t>014</t>
  </si>
  <si>
    <t>015</t>
  </si>
  <si>
    <t>repa na semená</t>
  </si>
  <si>
    <t>026</t>
  </si>
  <si>
    <t>027</t>
  </si>
  <si>
    <t>042</t>
  </si>
  <si>
    <t>tráva/ďatelina - semená 1. zber</t>
  </si>
  <si>
    <t>043</t>
  </si>
  <si>
    <t>VOĽNÁ POLOŽKA</t>
  </si>
  <si>
    <t>044</t>
  </si>
  <si>
    <t>045</t>
  </si>
  <si>
    <t>rebarbora</t>
  </si>
  <si>
    <t>068</t>
  </si>
  <si>
    <t>071</t>
  </si>
  <si>
    <t>083</t>
  </si>
  <si>
    <t>084</t>
  </si>
  <si>
    <t>085</t>
  </si>
  <si>
    <t>koreňová zelenina - semeno</t>
  </si>
  <si>
    <t>086</t>
  </si>
  <si>
    <t>90</t>
  </si>
  <si>
    <t>mladé rastliny kvety/zelenina</t>
  </si>
  <si>
    <t>097</t>
  </si>
  <si>
    <t>ostatné plodiny</t>
  </si>
  <si>
    <t>kŕmna zmes pre ďalší osev</t>
  </si>
  <si>
    <t>krmoviny-miešanka druhý osev</t>
  </si>
  <si>
    <t>kvety-cibule</t>
  </si>
  <si>
    <t>raž (jarná)</t>
  </si>
  <si>
    <t>ryža</t>
  </si>
  <si>
    <t>zeleninová záhradka</t>
  </si>
  <si>
    <t>rôzne druhy zeleniny</t>
  </si>
  <si>
    <t>zelenina 1. zber</t>
  </si>
  <si>
    <t>zelenina viacnásobný zber</t>
  </si>
  <si>
    <t>zelenina 1. zber - spracovanie</t>
  </si>
  <si>
    <t>zelenina viacnásobný zber - spr.</t>
  </si>
  <si>
    <t>slnečnica okrasná (úbor)</t>
  </si>
  <si>
    <t>slnečnica okrasná (celá rastlina)</t>
  </si>
  <si>
    <t>mak</t>
  </si>
  <si>
    <t>mak - makovica</t>
  </si>
  <si>
    <t>sezam</t>
  </si>
  <si>
    <t>skoré zemiaky</t>
  </si>
  <si>
    <t>repka na zeleno</t>
  </si>
  <si>
    <t>repka Monsanto</t>
  </si>
  <si>
    <t>repka Monsanto bez víchrice</t>
  </si>
  <si>
    <t>kvety rezané</t>
  </si>
  <si>
    <t>kvety - semeno</t>
  </si>
  <si>
    <t>obilniny/strukoviny</t>
  </si>
  <si>
    <t>črepníkové rastliny</t>
  </si>
  <si>
    <t>šalátoviny</t>
  </si>
  <si>
    <t>čakanka - puky</t>
  </si>
  <si>
    <t>čakanka</t>
  </si>
  <si>
    <t>záhonové rastliny</t>
  </si>
  <si>
    <t>triticale (jarné)</t>
  </si>
  <si>
    <t>uhorky druhý osev</t>
  </si>
  <si>
    <t>ovos (jarný)</t>
  </si>
  <si>
    <t>fenikel - semeno</t>
  </si>
  <si>
    <t>aníz - semeno</t>
  </si>
  <si>
    <t>koriander - semeno</t>
  </si>
  <si>
    <t>pestovanie na semeno trieda3</t>
  </si>
  <si>
    <t>pestovanie na semeno trieda4</t>
  </si>
  <si>
    <t>zelenina na semeno</t>
  </si>
  <si>
    <t>Saatmais P.S.</t>
  </si>
  <si>
    <t>cibuľoviny</t>
  </si>
  <si>
    <t>artičoky</t>
  </si>
  <si>
    <t>sudánska tráva</t>
  </si>
  <si>
    <t>Glanzsamen</t>
  </si>
  <si>
    <t>chmeľ</t>
  </si>
  <si>
    <t>kapusta čínska druhý osev</t>
  </si>
  <si>
    <t>ovocné škôlky trieda 2</t>
  </si>
  <si>
    <t>ovocné škôlky trieda 3</t>
  </si>
  <si>
    <t>kôstkové/škrupinové ovocie 2</t>
  </si>
  <si>
    <t>kôstkové/škrupinové ovocie 4</t>
  </si>
  <si>
    <t>kvety - cibule - pestovanie</t>
  </si>
  <si>
    <t>škôlky ihličnatých stromov 2</t>
  </si>
  <si>
    <t>škôlka</t>
  </si>
  <si>
    <t>topoľ/vŕba</t>
  </si>
  <si>
    <t>podpníky viniča</t>
  </si>
  <si>
    <t>kukurica - víchrica</t>
  </si>
  <si>
    <t>chmeľ - víchrica</t>
  </si>
  <si>
    <t>kukurica na zeleno druhý osev</t>
  </si>
  <si>
    <t>energetický les</t>
  </si>
  <si>
    <t>škôlky listnatých stromov</t>
  </si>
  <si>
    <t>vianočné stromčeky</t>
  </si>
  <si>
    <t>tabak</t>
  </si>
  <si>
    <t>rezané ruže</t>
  </si>
  <si>
    <t>mladá výsadba - jadrové ovocie</t>
  </si>
  <si>
    <t>mladá výsadba - kôstkové ovocie</t>
  </si>
  <si>
    <t>mladá výsadba - bobuľové ovocie</t>
  </si>
  <si>
    <t>ovocné dreviny kl.3</t>
  </si>
  <si>
    <t>ovocné dreviny kl.4</t>
  </si>
  <si>
    <t>ovocie na mušt</t>
  </si>
  <si>
    <t>jahody - sadeničky</t>
  </si>
  <si>
    <t>jahody</t>
  </si>
  <si>
    <t>karambola</t>
  </si>
  <si>
    <t>jarabina vtáčia</t>
  </si>
  <si>
    <t>brusnice</t>
  </si>
  <si>
    <t>čučoriedky</t>
  </si>
  <si>
    <t>ostružiny</t>
  </si>
  <si>
    <t>arónia, temnoplodec</t>
  </si>
  <si>
    <t>baza čierna</t>
  </si>
  <si>
    <t>ríbezľa</t>
  </si>
  <si>
    <t>egreše</t>
  </si>
  <si>
    <t>ostat. bobuľové ovocie</t>
  </si>
  <si>
    <t>maliny</t>
  </si>
  <si>
    <t>slivka</t>
  </si>
  <si>
    <t>dula (Rondo)</t>
  </si>
  <si>
    <t>orech</t>
  </si>
  <si>
    <t>čerešňa</t>
  </si>
  <si>
    <t>kiwi</t>
  </si>
  <si>
    <t>pagaštan</t>
  </si>
  <si>
    <t>višňa</t>
  </si>
  <si>
    <t>marhuľa</t>
  </si>
  <si>
    <t>broskyňa</t>
  </si>
  <si>
    <t>jablko</t>
  </si>
  <si>
    <t>hruška</t>
  </si>
  <si>
    <t>sklo</t>
  </si>
  <si>
    <t>izolačné sklo</t>
  </si>
  <si>
    <t>bezpečnostné sklo</t>
  </si>
  <si>
    <t>vnútorné okná</t>
  </si>
  <si>
    <t>pareniskové rámy</t>
  </si>
  <si>
    <t>krytina</t>
  </si>
  <si>
    <t>umelohmotné platne od 10mm</t>
  </si>
  <si>
    <t>umelohmotné platne 6-9mm</t>
  </si>
  <si>
    <t>fólie</t>
  </si>
  <si>
    <t>polyesterové platne</t>
  </si>
  <si>
    <t>PVC-platne</t>
  </si>
  <si>
    <t>plodiny pod jednoduchým sklom</t>
  </si>
  <si>
    <t>plodiny pod bezpečnostným sklom</t>
  </si>
  <si>
    <t>Kulturen im KLGWH</t>
  </si>
  <si>
    <t>plodiny v pareniskách</t>
  </si>
  <si>
    <t>plodiny pod umelohmotnými platňami</t>
  </si>
  <si>
    <t>plodiny proti skaze</t>
  </si>
  <si>
    <t>plodiny pod fóliou</t>
  </si>
  <si>
    <t>tienidlá pod jednoduchým sklom</t>
  </si>
  <si>
    <t>tienidlá pod bezpečnostným sklom</t>
  </si>
  <si>
    <t>tienidlá pod umelohmotnými platňami</t>
  </si>
  <si>
    <t>tienidlá pod fóliou</t>
  </si>
  <si>
    <t>konštrukcie</t>
  </si>
  <si>
    <t>Konstruktionen KLGWH</t>
  </si>
  <si>
    <t>predpestovateľské rámy</t>
  </si>
  <si>
    <t>konštrukcie fóliovníkov</t>
  </si>
  <si>
    <t>zariadenia pod jednoduchým sklom</t>
  </si>
  <si>
    <t>cirok cukrový</t>
  </si>
  <si>
    <t>zariadenia pod bezpečnostným sklom</t>
  </si>
  <si>
    <t>zar. pod umelohmotnými platňami</t>
  </si>
  <si>
    <t>zariadenia pod fóliou</t>
  </si>
  <si>
    <t>hospodárske zvieratá</t>
  </si>
  <si>
    <t>býk</t>
  </si>
  <si>
    <t>hovädzí dobytok na pastvinách</t>
  </si>
  <si>
    <t>prázdne</t>
  </si>
  <si>
    <t>Z10</t>
  </si>
  <si>
    <t>teľatá do veku 3 mesiacov</t>
  </si>
  <si>
    <t>Z11</t>
  </si>
  <si>
    <t>teľatá do veku 6 mesiacov</t>
  </si>
  <si>
    <t>Z12</t>
  </si>
  <si>
    <t>jalovice od 6 do 12 mesiacov</t>
  </si>
  <si>
    <t>Z13</t>
  </si>
  <si>
    <t>vysokoteľné jalovice</t>
  </si>
  <si>
    <t>Z14</t>
  </si>
  <si>
    <t>kravy</t>
  </si>
  <si>
    <t>Z15</t>
  </si>
  <si>
    <t>výkrm HD od 6 -12 mes.</t>
  </si>
  <si>
    <t>Z16</t>
  </si>
  <si>
    <t>plemenné býky</t>
  </si>
  <si>
    <t>Z17</t>
  </si>
  <si>
    <t>matky býkov</t>
  </si>
  <si>
    <t>Z18</t>
  </si>
  <si>
    <t>jalovice staršie ako 12 mesiacov</t>
  </si>
  <si>
    <t>Z19</t>
  </si>
  <si>
    <t>výkrm HD od 12 mes.</t>
  </si>
  <si>
    <t>Z21</t>
  </si>
  <si>
    <t>ciciaky</t>
  </si>
  <si>
    <t>Z22</t>
  </si>
  <si>
    <t>ošípané po odstave do 35 kg</t>
  </si>
  <si>
    <t>Z23</t>
  </si>
  <si>
    <t>výkrm ošípaných po odstave</t>
  </si>
  <si>
    <t>Z24</t>
  </si>
  <si>
    <t>výkrm ošípaných nad 11 týždňov</t>
  </si>
  <si>
    <t>Z25</t>
  </si>
  <si>
    <t>prasničky od 5 m. do pripustenia</t>
  </si>
  <si>
    <t>Z26</t>
  </si>
  <si>
    <t>prasničky chovné</t>
  </si>
  <si>
    <t>Z27</t>
  </si>
  <si>
    <t>prasnice</t>
  </si>
  <si>
    <t>Z28</t>
  </si>
  <si>
    <t>plemenní kanci</t>
  </si>
  <si>
    <t>Z29</t>
  </si>
  <si>
    <t>kančeky odchov</t>
  </si>
  <si>
    <t>Z30</t>
  </si>
  <si>
    <t>odchov jahničiek od 3 mesiacov</t>
  </si>
  <si>
    <t>Z31</t>
  </si>
  <si>
    <t>jahňatá do 3 mes.</t>
  </si>
  <si>
    <t>Z32</t>
  </si>
  <si>
    <t>jarky od 1 roku</t>
  </si>
  <si>
    <t>Z33</t>
  </si>
  <si>
    <t>baránkovia od 1 roku</t>
  </si>
  <si>
    <t>Z34</t>
  </si>
  <si>
    <t>bahnice</t>
  </si>
  <si>
    <t>Z35</t>
  </si>
  <si>
    <t>plemenné barany</t>
  </si>
  <si>
    <t>Z36</t>
  </si>
  <si>
    <t>odchov baránkov od 3 mes.</t>
  </si>
  <si>
    <t>Z37</t>
  </si>
  <si>
    <t>mladé ovce - jarky</t>
  </si>
  <si>
    <t>Z38</t>
  </si>
  <si>
    <t>výkrm jahniat do 6 mes.</t>
  </si>
  <si>
    <t>Z39</t>
  </si>
  <si>
    <t>výkrm jahniat od 6 mes.</t>
  </si>
  <si>
    <t>Z41</t>
  </si>
  <si>
    <t>kozľatá do 1 roku</t>
  </si>
  <si>
    <t>Z42</t>
  </si>
  <si>
    <t>kozičky od 1 roku</t>
  </si>
  <si>
    <t>Z43</t>
  </si>
  <si>
    <t>plemenní capi</t>
  </si>
  <si>
    <t>Z51</t>
  </si>
  <si>
    <t>základný kŕdeľ</t>
  </si>
  <si>
    <t>Z52</t>
  </si>
  <si>
    <t>základný rodičovský kŕdeľ</t>
  </si>
  <si>
    <t>Z53</t>
  </si>
  <si>
    <t>kurice</t>
  </si>
  <si>
    <t>Z54</t>
  </si>
  <si>
    <t>nosnice</t>
  </si>
  <si>
    <t>Z55</t>
  </si>
  <si>
    <t>výkrm kuriat</t>
  </si>
  <si>
    <t>Z56</t>
  </si>
  <si>
    <t>základný kŕdeľ moriek</t>
  </si>
  <si>
    <t>Z57</t>
  </si>
  <si>
    <t>výkrm moriek</t>
  </si>
  <si>
    <t>Z58</t>
  </si>
  <si>
    <t>výkrm moriakov</t>
  </si>
  <si>
    <t>Z59</t>
  </si>
  <si>
    <t>základný kŕdeľ kačíc</t>
  </si>
  <si>
    <t>Z60</t>
  </si>
  <si>
    <t>výkrm kačíc</t>
  </si>
  <si>
    <t>Z61</t>
  </si>
  <si>
    <t>základný kŕdeľ husí</t>
  </si>
  <si>
    <t>Z62</t>
  </si>
  <si>
    <t>výkrm husí</t>
  </si>
  <si>
    <t>Agrar Basis</t>
  </si>
  <si>
    <t xml:space="preserve">                         </t>
  </si>
  <si>
    <t>-</t>
  </si>
  <si>
    <t>1/2</t>
  </si>
  <si>
    <t xml:space="preserve">Túto stranu podpíšte a pošlite naskenovanú  e-mailom príslušnému regionálnemu manažé-rovi. Vyplnený Excel-formulár s jesennými plodinami pošlite do 30. 11. 2022, s komplet-ným osevom pre aktuálny rok do 15. 5. 2023  e-mailom príslušnému regionálnemu manažérovi.
</t>
  </si>
  <si>
    <t xml:space="preserve">prázdne/nové zoznamy plôch: </t>
  </si>
  <si>
    <t>https://www.agrapoistovna.sk</t>
  </si>
  <si>
    <t>** Nové hodnoty poistených výnosov v EUR/ha je potrebné zadať     do prázdneho stĺpca vpravo "požadovaná pre rok 2023".                      Ak stĺpec vpravo nevyplníte, platia aj pre rok 2023 poistené výnosy        v EUR/ha uvedené vľavo "platná pre rok 2022".</t>
  </si>
  <si>
    <t>* plodina označená + je okrem ľadovca a požiaru poistená aj pre prípad poškodenia príslušným rizikom uvedeným vyššie.           V prípade záujmu o rozšírenie poistenia sa obráťte na svoju kontaktnú osobu.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</si>
</sst>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Kč&quot;"/>
    <numFmt numFmtId="165" formatCode="#,##0.00\ [$Kč-405]"/>
    <numFmt numFmtId="166" formatCode="##\ ###\ ###"/>
    <numFmt numFmtId="167" formatCode="000\ 00"/>
  </numFmts>
  <fonts count="47" x14ac:knownFonts="1">
    <font>
      <sz val="11"/>
      <color theme="1"/>
      <name val="Arial"/>
      <family val="2"/>
    </font>
    <font>
      <sz val="10"/>
      <name val="Arial"/>
      <family val="2"/>
    </font>
    <font>
      <sz val="10"/>
      <color theme="0"/>
      <name val="Arial"/>
      <family val="2"/>
    </font>
    <font>
      <b/>
      <sz val="11"/>
      <name val="Arial"/>
      <family val="2"/>
    </font>
    <font>
      <sz val="11"/>
      <name val="Arial"/>
      <family val="2"/>
    </font>
    <font>
      <sz val="11"/>
      <color theme="1"/>
      <name val="Arial"/>
      <family val="2"/>
    </font>
    <font>
      <b/>
      <sz val="10"/>
      <name val="Arial"/>
      <family val="2"/>
    </font>
    <font>
      <b/>
      <sz val="14"/>
      <name val="Arial"/>
      <family val="2"/>
    </font>
    <font>
      <b/>
      <sz val="14"/>
      <color theme="0"/>
      <name val="Arial"/>
      <family val="2"/>
    </font>
    <font>
      <b/>
      <sz val="11"/>
      <color theme="0"/>
      <name val="Arial"/>
      <family val="2"/>
    </font>
    <font>
      <sz val="11"/>
      <color indexed="8"/>
      <name val="Arial"/>
      <family val="2"/>
    </font>
    <font>
      <sz val="11"/>
      <color rgb="FFFF0000"/>
      <name val="Arial"/>
      <family val="2"/>
    </font>
    <font>
      <sz val="10"/>
      <color theme="1"/>
      <name val="Arial"/>
      <family val="2"/>
    </font>
    <font>
      <b/>
      <sz val="12"/>
      <name val="Arial"/>
      <family val="2"/>
    </font>
    <font>
      <sz val="12"/>
      <name val="Arial"/>
      <family val="2"/>
    </font>
    <font>
      <sz val="11"/>
      <color theme="0"/>
      <name val="Arial"/>
      <family val="2"/>
    </font>
    <font>
      <sz val="10"/>
      <color rgb="FF0066CC"/>
      <name val="Arial"/>
      <family val="2"/>
    </font>
    <font>
      <sz val="8"/>
      <color rgb="FF0066CC"/>
      <name val="Arial"/>
      <family val="2"/>
    </font>
    <font>
      <sz val="8"/>
      <color indexed="30"/>
      <name val="Arial"/>
      <family val="2"/>
    </font>
    <font>
      <sz val="12"/>
      <color rgb="FF0066CC"/>
      <name val="Arial"/>
      <family val="2"/>
    </font>
    <font>
      <sz val="9"/>
      <color rgb="FF0066CC"/>
      <name val="Arial"/>
      <family val="2"/>
    </font>
    <font>
      <sz val="11"/>
      <color rgb="FF000000"/>
      <name val="Arial"/>
      <family val="2"/>
    </font>
    <font>
      <b/>
      <sz val="11"/>
      <color rgb="FFFF0000"/>
      <name val="Arial"/>
      <family val="2"/>
    </font>
    <font>
      <b/>
      <sz val="9"/>
      <name val="Arial"/>
      <family val="2"/>
    </font>
    <font>
      <b/>
      <sz val="9"/>
      <color rgb="FF333333"/>
      <name val="Arial"/>
      <family val="2"/>
    </font>
    <font>
      <b/>
      <sz val="16"/>
      <name val="Arial"/>
      <family val="2"/>
    </font>
    <font>
      <i/>
      <sz val="11"/>
      <name val="Arial"/>
      <family val="2"/>
    </font>
    <font>
      <b/>
      <sz val="11"/>
      <color indexed="9"/>
      <name val="Arial"/>
      <family val="2"/>
    </font>
    <font>
      <sz val="11"/>
      <color indexed="9"/>
      <name val="Arial"/>
      <family val="2"/>
    </font>
    <font>
      <sz val="10"/>
      <color rgb="FFFF0000"/>
      <name val="Arial"/>
      <family val="2"/>
    </font>
    <font>
      <sz val="9"/>
      <name val="Arial"/>
      <family val="2"/>
    </font>
    <font>
      <sz val="9"/>
      <color indexed="56"/>
      <name val="Tahoma"/>
      <family val="2"/>
      <charset val="238"/>
    </font>
    <font>
      <i/>
      <sz val="10"/>
      <color rgb="FF0066CC"/>
      <name val="Arial"/>
      <family val="2"/>
    </font>
    <font>
      <i/>
      <sz val="10"/>
      <color indexed="10"/>
      <name val="Arial"/>
      <family val="2"/>
    </font>
    <font>
      <sz val="9"/>
      <color indexed="56"/>
      <name val="Arial"/>
      <family val="2"/>
    </font>
    <font>
      <sz val="10"/>
      <color indexed="9"/>
      <name val="Arial"/>
      <family val="2"/>
    </font>
    <font>
      <b/>
      <sz val="10"/>
      <color indexed="56"/>
      <name val="Arial"/>
      <family val="2"/>
    </font>
    <font>
      <sz val="10"/>
      <color indexed="10"/>
      <name val="Arial"/>
      <family val="2"/>
    </font>
    <font>
      <sz val="10"/>
      <color indexed="56"/>
      <name val="Arial"/>
      <family val="2"/>
    </font>
    <font>
      <b/>
      <sz val="16"/>
      <color theme="1"/>
      <name val="Calibri"/>
      <family val="2"/>
      <charset val="238"/>
      <scheme val="minor"/>
    </font>
    <font>
      <b/>
      <sz val="10"/>
      <color rgb="FFFF0000"/>
      <name val="Arial"/>
      <family val="2"/>
    </font>
    <font>
      <u/>
      <sz val="10"/>
      <color theme="10"/>
      <name val="Arial"/>
      <family val="2"/>
      <charset val="238"/>
    </font>
    <font>
      <b/>
      <sz val="16"/>
      <color indexed="10"/>
      <name val="Arial"/>
      <family val="2"/>
    </font>
    <font>
      <b/>
      <sz val="14"/>
      <color rgb="FFFF0000"/>
      <name val="Arial"/>
      <family val="2"/>
    </font>
    <font>
      <sz val="10"/>
      <color theme="0" tint="-0.34998626667073579"/>
      <name val="Arial"/>
      <family val="2"/>
    </font>
    <font>
      <sz val="8.5"/>
      <name val="Arial"/>
      <family val="2"/>
      <charset val="238"/>
    </font>
    <font>
      <u/>
      <sz val="8.5"/>
      <color theme="1"/>
      <name val="Arial"/>
      <family val="2"/>
      <charset val="238"/>
    </font>
  </fonts>
  <fills count="10">
    <fill>
      <patternFill patternType="none"/>
    </fill>
    <fill>
      <patternFill patternType="gray125"/>
    </fill>
    <fill>
      <patternFill patternType="solid">
        <fgColor rgb="FFFFFFCC"/>
        <bgColor indexed="64"/>
      </patternFill>
    </fill>
    <fill>
      <patternFill patternType="solid">
        <fgColor rgb="FFFFFFCC"/>
        <bgColor rgb="FFFFFFCC"/>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69">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s>
  <cellStyleXfs count="3">
    <xf numFmtId="0" fontId="0" fillId="0" borderId="0"/>
    <xf numFmtId="0" fontId="1" fillId="0" borderId="0"/>
    <xf numFmtId="0" fontId="41" fillId="0" borderId="0" applyNumberFormat="0" applyFill="0" applyBorder="0" applyAlignment="0" applyProtection="0"/>
  </cellStyleXfs>
  <cellXfs count="324">
    <xf numFmtId="0" fontId="0" fillId="0" borderId="0" xfId="0"/>
    <xf numFmtId="0" fontId="2" fillId="0" borderId="0" xfId="1" applyFont="1"/>
    <xf numFmtId="0" fontId="1" fillId="0" borderId="0" xfId="1" applyFont="1" applyProtection="1"/>
    <xf numFmtId="0" fontId="3" fillId="0" borderId="0" xfId="1" applyFont="1" applyAlignment="1" applyProtection="1">
      <alignment horizontal="left"/>
    </xf>
    <xf numFmtId="0" fontId="4" fillId="0" borderId="0" xfId="1" applyFont="1" applyAlignment="1" applyProtection="1">
      <alignment horizontal="center"/>
    </xf>
    <xf numFmtId="0" fontId="5" fillId="0" borderId="0" xfId="0" applyFont="1"/>
    <xf numFmtId="0" fontId="1" fillId="0" borderId="0" xfId="1" applyFont="1"/>
    <xf numFmtId="49" fontId="6" fillId="0" borderId="0" xfId="1" applyNumberFormat="1" applyFont="1"/>
    <xf numFmtId="49" fontId="1" fillId="0" borderId="0" xfId="1" applyNumberFormat="1" applyFont="1"/>
    <xf numFmtId="0" fontId="3" fillId="0" borderId="0" xfId="1" applyFont="1" applyAlignment="1" applyProtection="1">
      <protection locked="0"/>
    </xf>
    <xf numFmtId="0" fontId="7" fillId="0" borderId="0" xfId="1" applyFont="1" applyAlignment="1" applyProtection="1">
      <alignment horizontal="left" vertical="center" wrapText="1"/>
    </xf>
    <xf numFmtId="0" fontId="8" fillId="0" borderId="0" xfId="1" applyFont="1" applyAlignment="1">
      <alignment vertical="center" wrapText="1"/>
    </xf>
    <xf numFmtId="0" fontId="7" fillId="0" borderId="0" xfId="1" applyFont="1" applyAlignment="1" applyProtection="1">
      <alignment vertical="center" wrapText="1"/>
    </xf>
    <xf numFmtId="0" fontId="7" fillId="0" borderId="0" xfId="1" applyFont="1" applyAlignment="1">
      <alignment vertical="center" wrapText="1"/>
    </xf>
    <xf numFmtId="0" fontId="3" fillId="0" borderId="0" xfId="1" applyFont="1" applyAlignment="1" applyProtection="1"/>
    <xf numFmtId="0" fontId="9" fillId="0" borderId="0" xfId="1" applyFont="1" applyAlignment="1" applyProtection="1"/>
    <xf numFmtId="0" fontId="3" fillId="0" borderId="0" xfId="1" applyFont="1" applyProtection="1"/>
    <xf numFmtId="0" fontId="4" fillId="0" borderId="0" xfId="1" applyFont="1" applyAlignment="1" applyProtection="1">
      <alignment vertical="justify"/>
    </xf>
    <xf numFmtId="0" fontId="2" fillId="0" borderId="0" xfId="1" applyFont="1" applyProtection="1"/>
    <xf numFmtId="0" fontId="1" fillId="0" borderId="4" xfId="1" applyFont="1" applyBorder="1" applyAlignment="1" applyProtection="1">
      <alignment vertical="top"/>
      <protection locked="0"/>
    </xf>
    <xf numFmtId="0" fontId="4" fillId="0" borderId="0" xfId="1" applyFont="1" applyAlignment="1" applyProtection="1">
      <alignment horizontal="left"/>
    </xf>
    <xf numFmtId="0" fontId="4" fillId="0" borderId="0" xfId="1" applyFont="1" applyAlignment="1" applyProtection="1">
      <alignment horizontal="left"/>
      <protection locked="0"/>
    </xf>
    <xf numFmtId="0" fontId="4" fillId="0" borderId="0" xfId="1" applyFont="1" applyAlignment="1" applyProtection="1">
      <alignment horizontal="left" vertical="justify"/>
    </xf>
    <xf numFmtId="0" fontId="1" fillId="0" borderId="0" xfId="1" applyFont="1" applyAlignment="1" applyProtection="1">
      <alignment horizontal="left"/>
    </xf>
    <xf numFmtId="0" fontId="4" fillId="0" borderId="0" xfId="1" applyFont="1" applyAlignment="1" applyProtection="1">
      <alignment horizontal="left" indent="1"/>
      <protection locked="0"/>
    </xf>
    <xf numFmtId="0" fontId="10" fillId="0" borderId="0" xfId="1" applyFont="1" applyBorder="1" applyProtection="1"/>
    <xf numFmtId="0" fontId="4" fillId="0" borderId="0" xfId="1" applyNumberFormat="1" applyFont="1" applyBorder="1" applyAlignment="1" applyProtection="1">
      <alignment horizontal="left" shrinkToFit="1"/>
      <protection locked="0"/>
    </xf>
    <xf numFmtId="0" fontId="4" fillId="0" borderId="0" xfId="1" applyFont="1" applyBorder="1" applyAlignment="1" applyProtection="1">
      <alignment horizontal="left"/>
    </xf>
    <xf numFmtId="0" fontId="1" fillId="0" borderId="0" xfId="1" applyFont="1" applyAlignment="1">
      <alignment horizontal="left"/>
    </xf>
    <xf numFmtId="0" fontId="11" fillId="0" borderId="0" xfId="1" applyFont="1" applyBorder="1" applyAlignment="1" applyProtection="1">
      <alignment horizontal="left"/>
    </xf>
    <xf numFmtId="0" fontId="5" fillId="0" borderId="0" xfId="0" applyFont="1" applyAlignment="1" applyProtection="1">
      <alignment shrinkToFit="1"/>
      <protection locked="0"/>
    </xf>
    <xf numFmtId="0" fontId="4" fillId="0" borderId="0" xfId="1" applyFont="1" applyAlignment="1" applyProtection="1">
      <alignment horizontal="center"/>
      <protection locked="0"/>
    </xf>
    <xf numFmtId="0" fontId="3" fillId="0" borderId="0" xfId="1" applyFont="1" applyAlignment="1" applyProtection="1">
      <alignment horizontal="center"/>
    </xf>
    <xf numFmtId="0" fontId="15" fillId="0" borderId="0" xfId="1" applyFont="1" applyAlignment="1" applyProtection="1">
      <alignment horizontal="center"/>
      <protection locked="0"/>
    </xf>
    <xf numFmtId="0" fontId="3" fillId="0" borderId="0" xfId="1" applyFont="1" applyBorder="1" applyAlignment="1" applyProtection="1">
      <alignment horizontal="center" vertical="center"/>
    </xf>
    <xf numFmtId="0" fontId="16" fillId="0" borderId="0" xfId="1" applyFont="1" applyBorder="1" applyAlignment="1" applyProtection="1">
      <alignment vertical="center"/>
    </xf>
    <xf numFmtId="0" fontId="16" fillId="0" borderId="10" xfId="1" applyFont="1" applyBorder="1" applyAlignment="1" applyProtection="1">
      <alignment vertical="center"/>
    </xf>
    <xf numFmtId="0" fontId="1" fillId="0" borderId="14" xfId="1" applyFont="1" applyBorder="1"/>
    <xf numFmtId="0" fontId="1" fillId="0" borderId="9" xfId="1" applyFont="1" applyBorder="1"/>
    <xf numFmtId="3" fontId="4" fillId="0" borderId="0" xfId="1" applyNumberFormat="1" applyFont="1" applyBorder="1" applyAlignment="1" applyProtection="1">
      <alignment horizontal="center" vertical="center"/>
    </xf>
    <xf numFmtId="0" fontId="1" fillId="0" borderId="0" xfId="1" applyFont="1" applyBorder="1" applyProtection="1"/>
    <xf numFmtId="0" fontId="21" fillId="0" borderId="0" xfId="0" applyFont="1" applyAlignment="1" applyProtection="1">
      <alignment horizontal="right" vertical="center"/>
      <protection hidden="1"/>
    </xf>
    <xf numFmtId="0" fontId="22" fillId="0" borderId="0" xfId="1" applyFont="1" applyBorder="1" applyAlignment="1" applyProtection="1">
      <alignment vertical="center"/>
      <protection locked="0" hidden="1"/>
    </xf>
    <xf numFmtId="0" fontId="1" fillId="0" borderId="0" xfId="1" applyFont="1" applyBorder="1" applyAlignment="1" applyProtection="1">
      <alignment horizontal="center" vertical="center"/>
    </xf>
    <xf numFmtId="3" fontId="4" fillId="0" borderId="0" xfId="1" applyNumberFormat="1" applyFont="1" applyBorder="1" applyAlignment="1" applyProtection="1">
      <alignment horizontal="right" vertical="top"/>
      <protection hidden="1"/>
    </xf>
    <xf numFmtId="0" fontId="22" fillId="0" borderId="0" xfId="1" applyFont="1" applyBorder="1" applyAlignment="1" applyProtection="1">
      <alignment vertical="top"/>
      <protection locked="0" hidden="1"/>
    </xf>
    <xf numFmtId="0" fontId="3" fillId="0" borderId="0" xfId="1" applyFont="1" applyBorder="1" applyAlignment="1" applyProtection="1">
      <alignment horizontal="center"/>
    </xf>
    <xf numFmtId="0" fontId="9" fillId="0" borderId="0" xfId="1" applyFont="1" applyBorder="1" applyAlignment="1" applyProtection="1">
      <alignment horizontal="center"/>
    </xf>
    <xf numFmtId="0" fontId="25" fillId="0" borderId="15" xfId="1" applyFont="1" applyBorder="1" applyAlignment="1" applyProtection="1">
      <alignment horizontal="center"/>
      <protection locked="0"/>
    </xf>
    <xf numFmtId="0" fontId="25" fillId="0" borderId="16" xfId="1" applyFont="1" applyBorder="1" applyAlignment="1" applyProtection="1">
      <alignment horizontal="center"/>
      <protection locked="0"/>
    </xf>
    <xf numFmtId="0" fontId="25" fillId="0" borderId="17" xfId="1" applyFont="1" applyBorder="1" applyAlignment="1" applyProtection="1">
      <alignment horizontal="center"/>
      <protection locked="0"/>
    </xf>
    <xf numFmtId="2" fontId="3" fillId="0" borderId="28" xfId="1" applyNumberFormat="1" applyFont="1" applyFill="1" applyBorder="1" applyAlignment="1" applyProtection="1">
      <alignment horizontal="center"/>
    </xf>
    <xf numFmtId="0" fontId="27" fillId="0" borderId="0" xfId="1" applyFont="1" applyBorder="1" applyAlignment="1" applyProtection="1">
      <alignment horizontal="center"/>
    </xf>
    <xf numFmtId="0" fontId="3" fillId="3" borderId="15" xfId="1" applyFont="1" applyFill="1" applyBorder="1" applyAlignment="1" applyProtection="1">
      <alignment horizontal="center" vertical="center"/>
    </xf>
    <xf numFmtId="164" fontId="3" fillId="0" borderId="0" xfId="1" applyNumberFormat="1" applyFont="1" applyFill="1" applyBorder="1" applyAlignment="1" applyProtection="1">
      <alignment horizontal="center"/>
      <protection locked="0"/>
    </xf>
    <xf numFmtId="165" fontId="1" fillId="4" borderId="0" xfId="1" applyNumberFormat="1" applyFont="1" applyFill="1"/>
    <xf numFmtId="0" fontId="1" fillId="4" borderId="0" xfId="1" applyFont="1" applyFill="1"/>
    <xf numFmtId="0" fontId="1" fillId="5" borderId="0" xfId="1" applyFont="1" applyFill="1"/>
    <xf numFmtId="0" fontId="1" fillId="0" borderId="19" xfId="1" applyFont="1" applyBorder="1"/>
    <xf numFmtId="0" fontId="13" fillId="0" borderId="19" xfId="1" applyFont="1" applyBorder="1" applyAlignment="1">
      <alignment horizontal="center"/>
    </xf>
    <xf numFmtId="0" fontId="15" fillId="0" borderId="0" xfId="1" applyFont="1" applyBorder="1" applyAlignment="1" applyProtection="1">
      <alignment horizontal="center"/>
    </xf>
    <xf numFmtId="0" fontId="25" fillId="0" borderId="18" xfId="1" applyFont="1" applyBorder="1" applyAlignment="1" applyProtection="1">
      <alignment horizontal="center"/>
      <protection locked="0"/>
    </xf>
    <xf numFmtId="0" fontId="25" fillId="0" borderId="19" xfId="1" applyFont="1" applyBorder="1" applyAlignment="1" applyProtection="1">
      <alignment horizontal="center"/>
      <protection locked="0"/>
    </xf>
    <xf numFmtId="0" fontId="25" fillId="0" borderId="30" xfId="1" applyFont="1" applyBorder="1" applyAlignment="1" applyProtection="1">
      <alignment horizontal="center"/>
      <protection locked="0"/>
    </xf>
    <xf numFmtId="0" fontId="25" fillId="0" borderId="20" xfId="1" applyFont="1" applyBorder="1" applyAlignment="1" applyProtection="1">
      <alignment horizontal="center"/>
      <protection locked="0"/>
    </xf>
    <xf numFmtId="2" fontId="3" fillId="0" borderId="33" xfId="1" applyNumberFormat="1" applyFont="1" applyFill="1" applyBorder="1" applyAlignment="1" applyProtection="1">
      <alignment horizontal="center"/>
    </xf>
    <xf numFmtId="2" fontId="28" fillId="0" borderId="0" xfId="1" applyNumberFormat="1" applyFont="1" applyBorder="1" applyAlignment="1" applyProtection="1">
      <alignment horizontal="center"/>
    </xf>
    <xf numFmtId="166" fontId="4" fillId="0" borderId="0" xfId="1" applyNumberFormat="1" applyFont="1" applyBorder="1" applyAlignment="1" applyProtection="1"/>
    <xf numFmtId="0" fontId="28" fillId="0" borderId="0" xfId="1" applyFont="1" applyBorder="1" applyAlignment="1" applyProtection="1">
      <alignment horizontal="center"/>
    </xf>
    <xf numFmtId="2" fontId="28" fillId="0" borderId="0" xfId="1" applyNumberFormat="1" applyFont="1" applyFill="1" applyBorder="1" applyAlignment="1" applyProtection="1">
      <alignment horizontal="center"/>
    </xf>
    <xf numFmtId="0" fontId="4" fillId="0" borderId="0" xfId="1" applyFont="1" applyProtection="1"/>
    <xf numFmtId="0" fontId="4" fillId="0" borderId="0" xfId="1" applyFont="1" applyBorder="1" applyAlignment="1" applyProtection="1">
      <alignment horizontal="right" indent="1" shrinkToFit="1"/>
    </xf>
    <xf numFmtId="2" fontId="4" fillId="0" borderId="0" xfId="1" applyNumberFormat="1" applyFont="1" applyFill="1" applyBorder="1" applyAlignment="1" applyProtection="1"/>
    <xf numFmtId="2" fontId="4" fillId="0" borderId="0" xfId="1" applyNumberFormat="1" applyFont="1" applyBorder="1" applyAlignment="1" applyProtection="1"/>
    <xf numFmtId="0" fontId="13" fillId="0" borderId="0" xfId="1" applyFont="1" applyBorder="1" applyAlignment="1" applyProtection="1">
      <alignment horizontal="center"/>
    </xf>
    <xf numFmtId="0" fontId="1" fillId="0" borderId="0" xfId="1" applyFont="1" applyBorder="1" applyAlignment="1" applyProtection="1">
      <alignment horizontal="left" vertical="top" wrapText="1"/>
    </xf>
    <xf numFmtId="0" fontId="6" fillId="0" borderId="0" xfId="1" applyFont="1"/>
    <xf numFmtId="0" fontId="25" fillId="0" borderId="34" xfId="1" applyFont="1" applyBorder="1" applyAlignment="1" applyProtection="1">
      <alignment horizontal="center"/>
      <protection locked="0"/>
    </xf>
    <xf numFmtId="0" fontId="25" fillId="0" borderId="39" xfId="1" applyFont="1" applyBorder="1" applyAlignment="1" applyProtection="1">
      <alignment horizontal="center"/>
      <protection locked="0"/>
    </xf>
    <xf numFmtId="0" fontId="25" fillId="0" borderId="38" xfId="1" applyFont="1" applyBorder="1" applyAlignment="1" applyProtection="1">
      <alignment horizontal="center"/>
      <protection locked="0"/>
    </xf>
    <xf numFmtId="2" fontId="3" fillId="0" borderId="22" xfId="1" applyNumberFormat="1" applyFont="1" applyFill="1" applyBorder="1" applyAlignment="1" applyProtection="1">
      <alignment horizontal="center"/>
    </xf>
    <xf numFmtId="0" fontId="4" fillId="0" borderId="0" xfId="1" applyFont="1" applyBorder="1" applyAlignment="1" applyProtection="1">
      <alignment horizontal="center"/>
    </xf>
    <xf numFmtId="0" fontId="4" fillId="0" borderId="0" xfId="1" applyFont="1" applyBorder="1" applyAlignment="1" applyProtection="1">
      <alignment horizontal="left" shrinkToFit="1"/>
    </xf>
    <xf numFmtId="2" fontId="4" fillId="0" borderId="0" xfId="1" applyNumberFormat="1" applyFont="1" applyBorder="1" applyAlignment="1" applyProtection="1">
      <alignment horizontal="right" shrinkToFit="1"/>
    </xf>
    <xf numFmtId="2" fontId="4" fillId="0" borderId="0" xfId="1" applyNumberFormat="1" applyFont="1" applyBorder="1" applyAlignment="1" applyProtection="1">
      <alignment horizontal="center"/>
    </xf>
    <xf numFmtId="0" fontId="1" fillId="6" borderId="0" xfId="1" applyFont="1" applyFill="1"/>
    <xf numFmtId="0" fontId="31" fillId="0" borderId="0" xfId="1" applyFont="1" applyAlignment="1" applyProtection="1">
      <alignment vertical="top" wrapText="1"/>
    </xf>
    <xf numFmtId="167" fontId="33" fillId="0" borderId="0" xfId="0" applyNumberFormat="1" applyFont="1" applyBorder="1" applyAlignment="1">
      <alignment vertical="top" wrapText="1"/>
    </xf>
    <xf numFmtId="167" fontId="33" fillId="0" borderId="0" xfId="0" applyNumberFormat="1" applyFont="1" applyAlignment="1"/>
    <xf numFmtId="0" fontId="3" fillId="0" borderId="0" xfId="1" applyFont="1" applyBorder="1" applyProtection="1"/>
    <xf numFmtId="0" fontId="3" fillId="0" borderId="0" xfId="1" applyFont="1" applyBorder="1" applyAlignment="1" applyProtection="1">
      <alignment horizontal="right"/>
    </xf>
    <xf numFmtId="2" fontId="3" fillId="0" borderId="0" xfId="1" applyNumberFormat="1" applyFont="1" applyBorder="1" applyAlignment="1" applyProtection="1">
      <alignment horizontal="right"/>
    </xf>
    <xf numFmtId="2" fontId="3" fillId="0" borderId="0" xfId="1" applyNumberFormat="1" applyFont="1" applyBorder="1" applyAlignment="1" applyProtection="1">
      <alignment horizontal="center"/>
    </xf>
    <xf numFmtId="0" fontId="14" fillId="0" borderId="0" xfId="1" applyFont="1" applyProtection="1"/>
    <xf numFmtId="0" fontId="35" fillId="6" borderId="0" xfId="1" applyFont="1" applyFill="1" applyBorder="1" applyProtection="1"/>
    <xf numFmtId="0" fontId="35" fillId="6" borderId="0" xfId="1" applyFont="1" applyFill="1" applyProtection="1"/>
    <xf numFmtId="0" fontId="2" fillId="0" borderId="0" xfId="1" applyFont="1" applyProtection="1">
      <protection locked="0"/>
    </xf>
    <xf numFmtId="0" fontId="1" fillId="0" borderId="0" xfId="1" applyFont="1" applyProtection="1">
      <protection locked="0"/>
    </xf>
    <xf numFmtId="0" fontId="9" fillId="6" borderId="0" xfId="1" applyFont="1" applyFill="1" applyAlignment="1" applyProtection="1">
      <protection locked="0"/>
    </xf>
    <xf numFmtId="0" fontId="35" fillId="6" borderId="0" xfId="1" applyFont="1" applyFill="1" applyProtection="1">
      <protection locked="0"/>
    </xf>
    <xf numFmtId="0" fontId="6" fillId="0" borderId="0" xfId="1" applyFont="1" applyProtection="1">
      <protection locked="0"/>
    </xf>
    <xf numFmtId="0" fontId="3" fillId="0" borderId="10" xfId="1" applyFont="1" applyBorder="1" applyAlignment="1" applyProtection="1">
      <alignment horizontal="center"/>
      <protection locked="0"/>
    </xf>
    <xf numFmtId="0" fontId="6" fillId="0" borderId="43" xfId="1" applyFont="1" applyBorder="1" applyAlignment="1" applyProtection="1">
      <alignment vertical="center" wrapText="1"/>
      <protection locked="0"/>
    </xf>
    <xf numFmtId="0" fontId="6" fillId="0" borderId="44" xfId="1" applyFont="1" applyBorder="1" applyAlignment="1" applyProtection="1">
      <alignment vertical="center" wrapText="1"/>
      <protection locked="0"/>
    </xf>
    <xf numFmtId="0" fontId="3" fillId="2" borderId="44" xfId="1" applyFont="1" applyFill="1" applyBorder="1" applyAlignment="1" applyProtection="1">
      <alignment horizontal="center" vertical="center"/>
      <protection locked="0"/>
    </xf>
    <xf numFmtId="0" fontId="3" fillId="0" borderId="44" xfId="1" applyFont="1" applyBorder="1" applyAlignment="1" applyProtection="1">
      <alignment horizontal="center" vertical="center"/>
      <protection locked="0"/>
    </xf>
    <xf numFmtId="0" fontId="3" fillId="0" borderId="0" xfId="1" applyFont="1" applyBorder="1" applyAlignment="1" applyProtection="1">
      <alignment horizontal="center"/>
      <protection locked="0"/>
    </xf>
    <xf numFmtId="0" fontId="36" fillId="0" borderId="46" xfId="1" applyFont="1" applyBorder="1" applyProtection="1">
      <protection locked="0"/>
    </xf>
    <xf numFmtId="0" fontId="36" fillId="0" borderId="47" xfId="1" applyFont="1" applyBorder="1" applyProtection="1">
      <protection locked="0"/>
    </xf>
    <xf numFmtId="0" fontId="36" fillId="0" borderId="0" xfId="1" applyFont="1" applyBorder="1" applyProtection="1">
      <protection locked="0"/>
    </xf>
    <xf numFmtId="0" fontId="3" fillId="2" borderId="48" xfId="1" applyFont="1" applyFill="1" applyBorder="1" applyAlignment="1" applyProtection="1">
      <alignment horizontal="center"/>
      <protection locked="0"/>
    </xf>
    <xf numFmtId="0" fontId="3" fillId="2" borderId="10" xfId="1" applyFont="1" applyFill="1" applyBorder="1" applyAlignment="1" applyProtection="1">
      <alignment horizontal="center"/>
      <protection locked="0"/>
    </xf>
    <xf numFmtId="49" fontId="0" fillId="0" borderId="0" xfId="0" applyNumberFormat="1" applyFont="1" applyProtection="1">
      <protection locked="0"/>
    </xf>
    <xf numFmtId="0" fontId="27" fillId="0" borderId="0" xfId="1" applyFont="1" applyAlignment="1" applyProtection="1">
      <protection locked="0"/>
    </xf>
    <xf numFmtId="0" fontId="3" fillId="0" borderId="19" xfId="1" applyFont="1" applyBorder="1" applyAlignment="1" applyProtection="1">
      <protection locked="0"/>
    </xf>
    <xf numFmtId="0" fontId="1" fillId="0" borderId="19" xfId="1" applyFont="1" applyBorder="1" applyProtection="1">
      <protection locked="0"/>
    </xf>
    <xf numFmtId="0" fontId="9" fillId="0" borderId="19" xfId="1" applyFont="1" applyBorder="1" applyAlignment="1" applyProtection="1">
      <protection locked="0"/>
    </xf>
    <xf numFmtId="0" fontId="3" fillId="7" borderId="10" xfId="1" applyFont="1" applyFill="1" applyBorder="1" applyAlignment="1" applyProtection="1">
      <alignment horizontal="center"/>
      <protection locked="0"/>
    </xf>
    <xf numFmtId="0" fontId="1" fillId="0" borderId="31" xfId="1" applyFont="1" applyBorder="1" applyProtection="1">
      <protection locked="0"/>
    </xf>
    <xf numFmtId="0" fontId="1" fillId="0" borderId="49" xfId="1" applyFont="1" applyBorder="1" applyProtection="1">
      <protection locked="0"/>
    </xf>
    <xf numFmtId="0" fontId="1" fillId="0" borderId="32" xfId="1" applyFont="1" applyBorder="1" applyProtection="1">
      <protection locked="0"/>
    </xf>
    <xf numFmtId="0" fontId="9" fillId="0" borderId="0" xfId="1" applyFont="1" applyAlignment="1" applyProtection="1">
      <protection locked="0"/>
    </xf>
    <xf numFmtId="0" fontId="5" fillId="7" borderId="0" xfId="0" applyFont="1" applyFill="1"/>
    <xf numFmtId="49" fontId="0" fillId="0" borderId="0" xfId="0" applyNumberFormat="1" applyFont="1" applyFill="1" applyProtection="1">
      <protection locked="0"/>
    </xf>
    <xf numFmtId="0" fontId="35" fillId="0" borderId="0" xfId="1" applyFont="1" applyProtection="1">
      <protection locked="0"/>
    </xf>
    <xf numFmtId="0" fontId="0" fillId="8" borderId="0" xfId="0" applyFill="1" applyBorder="1"/>
    <xf numFmtId="0" fontId="0" fillId="0" borderId="0" xfId="0" applyFont="1" applyProtection="1">
      <protection locked="0"/>
    </xf>
    <xf numFmtId="0" fontId="0" fillId="8" borderId="0" xfId="0" applyFont="1" applyFill="1" applyBorder="1" applyProtection="1">
      <protection locked="0"/>
    </xf>
    <xf numFmtId="0" fontId="28" fillId="0" borderId="0" xfId="1" applyFont="1" applyBorder="1" applyAlignment="1" applyProtection="1">
      <alignment horizontal="center"/>
      <protection locked="0"/>
    </xf>
    <xf numFmtId="0" fontId="4" fillId="0" borderId="15" xfId="1" applyNumberFormat="1" applyFont="1" applyBorder="1" applyAlignment="1" applyProtection="1">
      <protection locked="0"/>
    </xf>
    <xf numFmtId="49" fontId="4" fillId="0" borderId="17" xfId="1" applyNumberFormat="1" applyFont="1" applyBorder="1" applyAlignment="1" applyProtection="1">
      <alignment horizontal="center"/>
      <protection locked="0"/>
    </xf>
    <xf numFmtId="2" fontId="4" fillId="0" borderId="17" xfId="1" applyNumberFormat="1" applyFont="1" applyBorder="1" applyAlignment="1" applyProtection="1">
      <alignment horizontal="center"/>
      <protection locked="0"/>
    </xf>
    <xf numFmtId="0" fontId="2" fillId="0" borderId="48" xfId="1" applyFont="1" applyBorder="1" applyProtection="1">
      <protection locked="0"/>
    </xf>
    <xf numFmtId="0" fontId="37" fillId="0" borderId="0" xfId="1" applyFont="1" applyBorder="1" applyAlignment="1" applyProtection="1">
      <alignment horizontal="left"/>
      <protection locked="0"/>
    </xf>
    <xf numFmtId="0" fontId="4" fillId="0" borderId="18" xfId="1" applyNumberFormat="1" applyFont="1" applyBorder="1" applyAlignment="1" applyProtection="1">
      <protection locked="0"/>
    </xf>
    <xf numFmtId="49" fontId="4" fillId="0" borderId="20" xfId="1" applyNumberFormat="1" applyFont="1" applyBorder="1" applyAlignment="1" applyProtection="1">
      <alignment horizontal="center"/>
      <protection locked="0"/>
    </xf>
    <xf numFmtId="2" fontId="4" fillId="0" borderId="20" xfId="1" applyNumberFormat="1" applyFont="1" applyBorder="1" applyAlignment="1" applyProtection="1">
      <alignment horizontal="center"/>
      <protection locked="0"/>
    </xf>
    <xf numFmtId="0" fontId="28" fillId="6" borderId="0" xfId="1" applyFont="1" applyFill="1" applyBorder="1" applyAlignment="1" applyProtection="1">
      <alignment horizontal="center"/>
      <protection locked="0"/>
    </xf>
    <xf numFmtId="0" fontId="4" fillId="0" borderId="34" xfId="1" applyNumberFormat="1" applyFont="1" applyBorder="1" applyAlignment="1" applyProtection="1">
      <protection locked="0"/>
    </xf>
    <xf numFmtId="49" fontId="4" fillId="0" borderId="38" xfId="1" applyNumberFormat="1" applyFont="1" applyBorder="1" applyAlignment="1" applyProtection="1">
      <alignment horizontal="center"/>
      <protection locked="0"/>
    </xf>
    <xf numFmtId="0" fontId="15" fillId="0" borderId="0" xfId="0" applyFont="1"/>
    <xf numFmtId="0" fontId="3" fillId="0" borderId="0" xfId="1" applyFont="1" applyBorder="1" applyProtection="1">
      <protection locked="0"/>
    </xf>
    <xf numFmtId="0" fontId="3" fillId="0" borderId="10" xfId="1" applyFont="1" applyBorder="1" applyAlignment="1" applyProtection="1">
      <alignment horizontal="right"/>
    </xf>
    <xf numFmtId="2" fontId="3" fillId="0" borderId="26" xfId="1" applyNumberFormat="1" applyFont="1" applyBorder="1" applyAlignment="1" applyProtection="1">
      <alignment horizontal="right"/>
    </xf>
    <xf numFmtId="0" fontId="1" fillId="0" borderId="41" xfId="1" applyFont="1" applyBorder="1" applyProtection="1">
      <protection locked="0"/>
    </xf>
    <xf numFmtId="2" fontId="3" fillId="0" borderId="42" xfId="1" applyNumberFormat="1" applyFont="1" applyBorder="1" applyAlignment="1" applyProtection="1">
      <alignment horizontal="center"/>
      <protection locked="0"/>
    </xf>
    <xf numFmtId="2" fontId="3" fillId="0" borderId="26" xfId="1" applyNumberFormat="1" applyFont="1" applyBorder="1" applyAlignment="1" applyProtection="1">
      <alignment horizontal="right"/>
      <protection locked="0"/>
    </xf>
    <xf numFmtId="0" fontId="1" fillId="0" borderId="48" xfId="1" applyFont="1" applyBorder="1" applyProtection="1">
      <protection locked="0"/>
    </xf>
    <xf numFmtId="0" fontId="38" fillId="0" borderId="0" xfId="1" applyFont="1" applyBorder="1" applyAlignment="1" applyProtection="1">
      <alignment wrapText="1"/>
      <protection locked="0"/>
    </xf>
    <xf numFmtId="2" fontId="0" fillId="0" borderId="0" xfId="0" applyNumberFormat="1"/>
    <xf numFmtId="0" fontId="6" fillId="0" borderId="0" xfId="0" applyFont="1" applyFill="1"/>
    <xf numFmtId="0" fontId="0" fillId="0" borderId="0" xfId="0" applyNumberFormat="1" applyFill="1"/>
    <xf numFmtId="0" fontId="0" fillId="0" borderId="0" xfId="0" applyFill="1"/>
    <xf numFmtId="0" fontId="39" fillId="0" borderId="0" xfId="0" applyFont="1" applyBorder="1"/>
    <xf numFmtId="0" fontId="0" fillId="0" borderId="0" xfId="0" applyBorder="1"/>
    <xf numFmtId="49" fontId="39" fillId="0" borderId="0" xfId="0" applyNumberFormat="1" applyFont="1" applyBorder="1"/>
    <xf numFmtId="49" fontId="0" fillId="0" borderId="0" xfId="0" applyNumberFormat="1" applyFill="1"/>
    <xf numFmtId="0" fontId="0" fillId="0" borderId="19" xfId="0" applyFill="1" applyBorder="1"/>
    <xf numFmtId="0" fontId="1" fillId="0" borderId="0" xfId="0" applyFont="1" applyFill="1"/>
    <xf numFmtId="0" fontId="14" fillId="0" borderId="0" xfId="0" applyFont="1" applyFill="1"/>
    <xf numFmtId="0" fontId="6" fillId="0" borderId="0" xfId="0" applyFont="1"/>
    <xf numFmtId="0" fontId="0" fillId="4" borderId="19" xfId="0" applyFill="1" applyBorder="1"/>
    <xf numFmtId="0" fontId="1" fillId="0" borderId="0" xfId="0" applyFont="1"/>
    <xf numFmtId="0" fontId="0" fillId="0" borderId="19" xfId="0" applyBorder="1"/>
    <xf numFmtId="0" fontId="0" fillId="0" borderId="53" xfId="0" applyFill="1" applyBorder="1"/>
    <xf numFmtId="2" fontId="0" fillId="0" borderId="0" xfId="0" applyNumberFormat="1" applyFill="1"/>
    <xf numFmtId="49" fontId="0" fillId="0" borderId="0" xfId="0" applyNumberFormat="1" applyBorder="1"/>
    <xf numFmtId="0" fontId="40" fillId="0" borderId="0" xfId="0" applyFont="1" applyFill="1"/>
    <xf numFmtId="2" fontId="0" fillId="0" borderId="19" xfId="0" applyNumberFormat="1" applyFill="1" applyBorder="1"/>
    <xf numFmtId="0" fontId="41" fillId="0" borderId="0" xfId="2"/>
    <xf numFmtId="0" fontId="40" fillId="0" borderId="0" xfId="0" applyFont="1"/>
    <xf numFmtId="2" fontId="0" fillId="4" borderId="19" xfId="0" applyNumberFormat="1" applyFill="1" applyBorder="1"/>
    <xf numFmtId="0" fontId="42" fillId="0" borderId="0" xfId="0" applyFont="1" applyFill="1"/>
    <xf numFmtId="0" fontId="0" fillId="0" borderId="0" xfId="0" applyFill="1" applyAlignment="1">
      <alignment horizontal="right" indent="1"/>
    </xf>
    <xf numFmtId="0" fontId="42" fillId="0" borderId="0" xfId="0" applyFont="1"/>
    <xf numFmtId="0" fontId="43" fillId="0" borderId="0" xfId="0" applyFont="1" applyFill="1"/>
    <xf numFmtId="0" fontId="0" fillId="0" borderId="0" xfId="0" applyAlignment="1">
      <alignment horizontal="right" indent="1"/>
    </xf>
    <xf numFmtId="0" fontId="43" fillId="0" borderId="0" xfId="0" applyFont="1"/>
    <xf numFmtId="0" fontId="44" fillId="0" borderId="0" xfId="0" applyFont="1" applyFill="1" applyAlignment="1">
      <alignment horizontal="center"/>
    </xf>
    <xf numFmtId="0" fontId="44" fillId="0" borderId="0" xfId="0" applyFont="1"/>
    <xf numFmtId="0" fontId="44" fillId="0" borderId="0" xfId="0" applyFont="1" applyAlignment="1">
      <alignment horizontal="center"/>
    </xf>
    <xf numFmtId="0" fontId="0" fillId="0" borderId="0" xfId="0" applyFill="1" applyBorder="1"/>
    <xf numFmtId="0" fontId="0" fillId="7" borderId="0" xfId="0" applyFill="1" applyBorder="1"/>
    <xf numFmtId="0" fontId="4" fillId="7" borderId="0" xfId="0" applyFont="1" applyFill="1" applyBorder="1" applyAlignment="1">
      <alignment vertical="center"/>
    </xf>
    <xf numFmtId="0" fontId="0" fillId="7" borderId="0" xfId="0" applyFont="1" applyFill="1" applyBorder="1" applyProtection="1">
      <protection locked="0"/>
    </xf>
    <xf numFmtId="49" fontId="0" fillId="7" borderId="0" xfId="0" applyNumberFormat="1" applyFont="1" applyFill="1" applyBorder="1" applyProtection="1">
      <protection locked="0"/>
    </xf>
    <xf numFmtId="0" fontId="0" fillId="7" borderId="0" xfId="0" applyFill="1"/>
    <xf numFmtId="0" fontId="0" fillId="9" borderId="0" xfId="0" applyFill="1" applyBorder="1"/>
    <xf numFmtId="0" fontId="5" fillId="9" borderId="0" xfId="0" applyFont="1" applyFill="1" applyBorder="1"/>
    <xf numFmtId="49" fontId="0" fillId="9" borderId="0" xfId="0" applyNumberFormat="1" applyFill="1" applyBorder="1"/>
    <xf numFmtId="0" fontId="24" fillId="2" borderId="0" xfId="0" applyFont="1" applyFill="1" applyAlignment="1">
      <alignment horizontal="center" vertical="center"/>
    </xf>
    <xf numFmtId="4" fontId="26" fillId="2" borderId="54" xfId="1" applyNumberFormat="1" applyFont="1" applyFill="1" applyBorder="1" applyAlignment="1" applyProtection="1">
      <alignment horizontal="center"/>
    </xf>
    <xf numFmtId="4" fontId="26" fillId="2" borderId="55" xfId="1" applyNumberFormat="1" applyFont="1" applyFill="1" applyBorder="1" applyAlignment="1" applyProtection="1">
      <alignment horizontal="center"/>
    </xf>
    <xf numFmtId="4" fontId="26" fillId="2" borderId="56" xfId="1" applyNumberFormat="1" applyFont="1" applyFill="1" applyBorder="1" applyAlignment="1" applyProtection="1">
      <alignment horizontal="center"/>
    </xf>
    <xf numFmtId="2" fontId="4" fillId="2" borderId="60" xfId="1" applyNumberFormat="1" applyFont="1" applyFill="1" applyBorder="1" applyAlignment="1" applyProtection="1">
      <alignment horizontal="center" shrinkToFit="1"/>
    </xf>
    <xf numFmtId="2" fontId="4" fillId="2" borderId="67" xfId="1" applyNumberFormat="1" applyFont="1" applyFill="1" applyBorder="1" applyAlignment="1" applyProtection="1">
      <alignment horizontal="center" shrinkToFit="1"/>
    </xf>
    <xf numFmtId="0" fontId="45" fillId="0" borderId="0" xfId="1" applyFont="1" applyBorder="1" applyAlignment="1" applyProtection="1">
      <alignment vertical="center"/>
    </xf>
    <xf numFmtId="0" fontId="46" fillId="0" borderId="0" xfId="2" applyFont="1" applyBorder="1" applyAlignment="1" applyProtection="1">
      <alignment vertical="center"/>
    </xf>
    <xf numFmtId="4" fontId="26" fillId="3" borderId="68" xfId="1" applyNumberFormat="1" applyFont="1" applyFill="1" applyBorder="1" applyAlignment="1" applyProtection="1">
      <alignment horizontal="center" vertical="center"/>
    </xf>
    <xf numFmtId="0" fontId="4" fillId="0" borderId="0" xfId="1" applyFont="1" applyAlignment="1" applyProtection="1">
      <alignment vertical="top"/>
      <protection locked="0"/>
    </xf>
    <xf numFmtId="0" fontId="4" fillId="0" borderId="0" xfId="1" applyFont="1" applyProtection="1">
      <protection locked="0"/>
    </xf>
    <xf numFmtId="0" fontId="4" fillId="0" borderId="0" xfId="1" applyFont="1" applyAlignment="1" applyProtection="1">
      <alignment vertical="justify"/>
      <protection locked="0"/>
    </xf>
    <xf numFmtId="1" fontId="4" fillId="0" borderId="0" xfId="1" applyNumberFormat="1" applyFont="1" applyAlignment="1" applyProtection="1">
      <alignment horizontal="left" indent="1"/>
      <protection locked="0"/>
    </xf>
    <xf numFmtId="0" fontId="7" fillId="0" borderId="0" xfId="1" applyFont="1" applyAlignment="1" applyProtection="1">
      <alignment horizontal="left" vertical="center" wrapText="1"/>
    </xf>
    <xf numFmtId="0" fontId="3" fillId="0" borderId="0" xfId="1" applyFont="1" applyAlignment="1" applyProtection="1"/>
    <xf numFmtId="1" fontId="12" fillId="0" borderId="0" xfId="0" applyNumberFormat="1" applyFont="1" applyAlignment="1" applyProtection="1">
      <alignment horizontal="left" shrinkToFit="1"/>
      <protection locked="0"/>
    </xf>
    <xf numFmtId="0" fontId="5" fillId="0" borderId="0" xfId="0" applyFont="1" applyAlignment="1" applyProtection="1">
      <alignment shrinkToFit="1"/>
      <protection locked="0"/>
    </xf>
    <xf numFmtId="0" fontId="13" fillId="0" borderId="0" xfId="1" applyFont="1" applyBorder="1" applyAlignment="1" applyProtection="1">
      <alignment horizontal="center"/>
    </xf>
    <xf numFmtId="0" fontId="13" fillId="0" borderId="0" xfId="1" applyFont="1" applyBorder="1" applyAlignment="1" applyProtection="1">
      <alignment horizontal="center" vertical="center"/>
    </xf>
    <xf numFmtId="0" fontId="14" fillId="0" borderId="0" xfId="1" applyFont="1" applyBorder="1" applyAlignment="1" applyProtection="1">
      <alignment horizontal="center" vertical="center"/>
    </xf>
    <xf numFmtId="0" fontId="14" fillId="0" borderId="9" xfId="1" applyFont="1" applyBorder="1" applyAlignment="1" applyProtection="1">
      <alignment horizontal="center" vertical="center"/>
    </xf>
    <xf numFmtId="0" fontId="14" fillId="0" borderId="0" xfId="1" applyFont="1" applyBorder="1" applyAlignment="1" applyProtection="1">
      <alignment vertical="center"/>
    </xf>
    <xf numFmtId="0" fontId="3" fillId="0" borderId="0"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1" xfId="1" applyFont="1" applyBorder="1" applyAlignment="1" applyProtection="1">
      <alignment horizontal="left" vertical="top"/>
      <protection locked="0"/>
    </xf>
    <xf numFmtId="0" fontId="1" fillId="0" borderId="2" xfId="1" applyFont="1" applyBorder="1" applyAlignment="1" applyProtection="1">
      <alignment horizontal="left" vertical="top"/>
      <protection locked="0"/>
    </xf>
    <xf numFmtId="0" fontId="1" fillId="0" borderId="3" xfId="1" applyFont="1" applyBorder="1" applyAlignment="1" applyProtection="1">
      <alignment horizontal="left" vertical="top"/>
      <protection locked="0"/>
    </xf>
    <xf numFmtId="0" fontId="1" fillId="0" borderId="4" xfId="1" applyFont="1" applyBorder="1" applyAlignment="1" applyProtection="1">
      <alignment horizontal="left" vertical="top"/>
      <protection locked="0"/>
    </xf>
    <xf numFmtId="0" fontId="1" fillId="0" borderId="0" xfId="1" applyFont="1" applyBorder="1" applyAlignment="1" applyProtection="1">
      <alignment horizontal="left" vertical="top"/>
      <protection locked="0"/>
    </xf>
    <xf numFmtId="0" fontId="1" fillId="0" borderId="5" xfId="1" applyFont="1" applyBorder="1" applyAlignment="1" applyProtection="1">
      <alignment horizontal="left" vertical="top"/>
      <protection locked="0"/>
    </xf>
    <xf numFmtId="0" fontId="1" fillId="0" borderId="6" xfId="1" applyFont="1" applyBorder="1" applyAlignment="1" applyProtection="1">
      <alignment horizontal="left" vertical="top"/>
      <protection locked="0"/>
    </xf>
    <xf numFmtId="0" fontId="1" fillId="0" borderId="7" xfId="1" applyFont="1" applyBorder="1" applyAlignment="1" applyProtection="1">
      <alignment horizontal="left" vertical="top"/>
      <protection locked="0"/>
    </xf>
    <xf numFmtId="0" fontId="1" fillId="0" borderId="8" xfId="1" applyFont="1" applyBorder="1" applyAlignment="1" applyProtection="1">
      <alignment horizontal="left" vertical="top"/>
      <protection locked="0"/>
    </xf>
    <xf numFmtId="0" fontId="1" fillId="0" borderId="1" xfId="1" applyFont="1" applyBorder="1" applyAlignment="1" applyProtection="1">
      <alignment vertical="top"/>
      <protection locked="0"/>
    </xf>
    <xf numFmtId="0" fontId="1" fillId="0" borderId="2" xfId="1" applyFont="1" applyBorder="1" applyAlignment="1" applyProtection="1">
      <alignment vertical="top"/>
      <protection locked="0"/>
    </xf>
    <xf numFmtId="0" fontId="1" fillId="0" borderId="3" xfId="1" applyFont="1" applyBorder="1" applyAlignment="1" applyProtection="1">
      <alignment vertical="top"/>
      <protection locked="0"/>
    </xf>
    <xf numFmtId="0" fontId="1" fillId="0" borderId="4" xfId="1" applyFont="1" applyBorder="1" applyAlignment="1" applyProtection="1">
      <alignment vertical="top"/>
      <protection locked="0"/>
    </xf>
    <xf numFmtId="0" fontId="1" fillId="0" borderId="0" xfId="1" applyFont="1" applyBorder="1" applyAlignment="1" applyProtection="1">
      <alignment vertical="top"/>
      <protection locked="0"/>
    </xf>
    <xf numFmtId="0" fontId="1" fillId="0" borderId="5" xfId="1" applyFont="1" applyBorder="1" applyAlignment="1" applyProtection="1">
      <alignment vertical="top"/>
      <protection locked="0"/>
    </xf>
    <xf numFmtId="0" fontId="1" fillId="0" borderId="6" xfId="1" applyFont="1" applyBorder="1" applyAlignment="1" applyProtection="1">
      <alignment vertical="top"/>
      <protection locked="0"/>
    </xf>
    <xf numFmtId="0" fontId="1" fillId="0" borderId="7" xfId="1" applyFont="1" applyBorder="1" applyAlignment="1" applyProtection="1">
      <alignment vertical="top"/>
      <protection locked="0"/>
    </xf>
    <xf numFmtId="0" fontId="1" fillId="0" borderId="8" xfId="1" applyFont="1" applyBorder="1" applyAlignment="1" applyProtection="1">
      <alignment vertical="top"/>
      <protection locked="0"/>
    </xf>
    <xf numFmtId="0" fontId="4" fillId="0" borderId="0" xfId="1" applyNumberFormat="1" applyFont="1" applyBorder="1" applyAlignment="1" applyProtection="1">
      <alignment horizontal="left" shrinkToFit="1"/>
      <protection locked="0"/>
    </xf>
    <xf numFmtId="0" fontId="5" fillId="0" borderId="0" xfId="0" applyFont="1" applyAlignment="1" applyProtection="1">
      <alignment horizontal="left" shrinkToFit="1"/>
      <protection locked="0"/>
    </xf>
    <xf numFmtId="0" fontId="17" fillId="0" borderId="11" xfId="1" applyFont="1" applyBorder="1" applyAlignment="1">
      <alignment horizontal="center"/>
    </xf>
    <xf numFmtId="0" fontId="17" fillId="0" borderId="12" xfId="1" applyFont="1" applyBorder="1" applyAlignment="1">
      <alignment horizontal="center"/>
    </xf>
    <xf numFmtId="0" fontId="17" fillId="0" borderId="13" xfId="1" applyFont="1" applyBorder="1" applyAlignment="1">
      <alignment horizontal="center"/>
    </xf>
    <xf numFmtId="3" fontId="4" fillId="0" borderId="0" xfId="1" applyNumberFormat="1" applyFont="1" applyBorder="1" applyAlignment="1" applyProtection="1">
      <alignment horizontal="center" vertical="center"/>
    </xf>
    <xf numFmtId="0" fontId="19" fillId="0" borderId="0" xfId="1" applyFont="1" applyBorder="1" applyAlignment="1" applyProtection="1">
      <alignment horizontal="center" wrapText="1"/>
    </xf>
    <xf numFmtId="0" fontId="19" fillId="0" borderId="10" xfId="1" applyFont="1" applyBorder="1" applyAlignment="1" applyProtection="1">
      <alignment horizontal="center" wrapText="1"/>
    </xf>
    <xf numFmtId="0" fontId="19" fillId="0" borderId="9" xfId="1" applyFont="1" applyBorder="1" applyAlignment="1" applyProtection="1">
      <alignment horizontal="center" wrapText="1"/>
    </xf>
    <xf numFmtId="0" fontId="19" fillId="0" borderId="22" xfId="1" applyFont="1" applyBorder="1" applyAlignment="1" applyProtection="1">
      <alignment horizontal="center" wrapText="1"/>
    </xf>
    <xf numFmtId="0" fontId="17" fillId="0" borderId="15" xfId="0" applyFont="1" applyBorder="1" applyAlignment="1" applyProtection="1">
      <alignment horizontal="center" textRotation="90" shrinkToFit="1"/>
      <protection locked="0"/>
    </xf>
    <xf numFmtId="0" fontId="17" fillId="0" borderId="18" xfId="0" applyFont="1" applyBorder="1" applyAlignment="1" applyProtection="1">
      <alignment horizontal="center" textRotation="90" shrinkToFit="1"/>
      <protection locked="0"/>
    </xf>
    <xf numFmtId="0" fontId="17" fillId="0" borderId="23" xfId="0" applyFont="1" applyBorder="1" applyAlignment="1" applyProtection="1">
      <alignment horizontal="center" textRotation="90" shrinkToFit="1"/>
      <protection locked="0"/>
    </xf>
    <xf numFmtId="0" fontId="20" fillId="0" borderId="16" xfId="0" applyFont="1" applyBorder="1" applyAlignment="1" applyProtection="1">
      <alignment horizontal="center" textRotation="90" shrinkToFit="1"/>
      <protection locked="0"/>
    </xf>
    <xf numFmtId="0" fontId="20" fillId="0" borderId="19" xfId="0" applyFont="1" applyBorder="1" applyAlignment="1" applyProtection="1">
      <alignment horizontal="center" textRotation="90" shrinkToFit="1"/>
      <protection locked="0"/>
    </xf>
    <xf numFmtId="0" fontId="20" fillId="0" borderId="24" xfId="0" applyFont="1" applyBorder="1" applyAlignment="1" applyProtection="1">
      <alignment horizontal="center" textRotation="90" shrinkToFit="1"/>
      <protection locked="0"/>
    </xf>
    <xf numFmtId="0" fontId="20" fillId="0" borderId="17" xfId="0" applyFont="1" applyBorder="1" applyAlignment="1" applyProtection="1">
      <alignment horizontal="center" textRotation="90" shrinkToFit="1"/>
      <protection locked="0"/>
    </xf>
    <xf numFmtId="0" fontId="20" fillId="0" borderId="20" xfId="0" applyFont="1" applyBorder="1" applyAlignment="1" applyProtection="1">
      <alignment horizontal="center" textRotation="90" shrinkToFit="1"/>
      <protection locked="0"/>
    </xf>
    <xf numFmtId="0" fontId="20" fillId="0" borderId="25" xfId="0" applyFont="1" applyBorder="1" applyAlignment="1" applyProtection="1">
      <alignment horizontal="center" textRotation="90" shrinkToFit="1"/>
      <protection locked="0"/>
    </xf>
    <xf numFmtId="0" fontId="14" fillId="0" borderId="11" xfId="1" applyFont="1" applyBorder="1" applyAlignment="1" applyProtection="1">
      <alignment horizontal="center" vertical="center"/>
    </xf>
    <xf numFmtId="0" fontId="14" fillId="0" borderId="12" xfId="1" applyFont="1" applyBorder="1" applyAlignment="1" applyProtection="1">
      <alignment horizontal="center" vertical="center"/>
    </xf>
    <xf numFmtId="0" fontId="14" fillId="0" borderId="13"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13" xfId="1" applyFont="1" applyBorder="1" applyAlignment="1" applyProtection="1">
      <alignment horizontal="center" vertical="center"/>
    </xf>
    <xf numFmtId="0" fontId="3" fillId="0" borderId="18" xfId="1" applyFont="1" applyBorder="1" applyAlignment="1" applyProtection="1">
      <protection locked="0"/>
    </xf>
    <xf numFmtId="0" fontId="1" fillId="0" borderId="20" xfId="1" applyFont="1" applyBorder="1" applyAlignment="1" applyProtection="1">
      <protection locked="0"/>
    </xf>
    <xf numFmtId="3" fontId="3" fillId="0" borderId="31" xfId="1" applyNumberFormat="1" applyFont="1" applyFill="1" applyBorder="1" applyAlignment="1" applyProtection="1">
      <alignment horizontal="center"/>
      <protection locked="0"/>
    </xf>
    <xf numFmtId="3" fontId="3" fillId="0" borderId="32" xfId="1" applyNumberFormat="1" applyFont="1" applyFill="1" applyBorder="1" applyAlignment="1" applyProtection="1">
      <alignment horizontal="center"/>
      <protection locked="0"/>
    </xf>
    <xf numFmtId="4" fontId="3" fillId="0" borderId="35" xfId="1" applyNumberFormat="1" applyFont="1" applyFill="1" applyBorder="1" applyAlignment="1" applyProtection="1">
      <alignment horizontal="center" vertical="center"/>
      <protection locked="0"/>
    </xf>
    <xf numFmtId="4" fontId="6" fillId="0" borderId="36" xfId="1" applyNumberFormat="1" applyFont="1" applyFill="1" applyBorder="1" applyAlignment="1" applyProtection="1">
      <alignment horizontal="center" vertical="center"/>
      <protection locked="0"/>
    </xf>
    <xf numFmtId="0" fontId="29" fillId="0" borderId="37" xfId="1" applyFont="1" applyBorder="1" applyAlignment="1" applyProtection="1">
      <alignment horizontal="center" vertical="top" wrapText="1"/>
    </xf>
    <xf numFmtId="0" fontId="29" fillId="0" borderId="0" xfId="1" applyFont="1" applyAlignment="1" applyProtection="1">
      <alignment horizontal="center" vertical="top" wrapText="1"/>
    </xf>
    <xf numFmtId="0" fontId="23" fillId="0" borderId="21" xfId="1" applyFont="1" applyBorder="1" applyAlignment="1" applyProtection="1">
      <alignment horizontal="center" vertical="center" wrapText="1"/>
    </xf>
    <xf numFmtId="0" fontId="23" fillId="0" borderId="26" xfId="1" applyFont="1" applyBorder="1" applyAlignment="1" applyProtection="1">
      <alignment horizontal="center" vertical="center" wrapText="1"/>
    </xf>
    <xf numFmtId="0" fontId="23" fillId="0" borderId="14" xfId="1" applyFont="1" applyBorder="1" applyAlignment="1" applyProtection="1">
      <alignment horizontal="center" vertical="center"/>
    </xf>
    <xf numFmtId="0" fontId="23" fillId="0" borderId="22" xfId="1" applyFont="1" applyBorder="1" applyAlignment="1" applyProtection="1">
      <alignment horizontal="center" vertical="center"/>
    </xf>
    <xf numFmtId="0" fontId="13" fillId="0" borderId="9" xfId="1" applyFont="1" applyBorder="1" applyAlignment="1" applyProtection="1">
      <alignment horizontal="left"/>
    </xf>
    <xf numFmtId="0" fontId="3" fillId="0" borderId="15" xfId="1" applyFont="1" applyBorder="1" applyAlignment="1" applyProtection="1">
      <protection locked="0"/>
    </xf>
    <xf numFmtId="0" fontId="1" fillId="0" borderId="17" xfId="1" applyFont="1" applyBorder="1" applyAlignment="1" applyProtection="1">
      <protection locked="0"/>
    </xf>
    <xf numFmtId="3" fontId="3" fillId="0" borderId="27" xfId="1" applyNumberFormat="1" applyFont="1" applyFill="1" applyBorder="1" applyAlignment="1" applyProtection="1">
      <alignment horizontal="center"/>
      <protection locked="0"/>
    </xf>
    <xf numFmtId="3" fontId="3" fillId="0" borderId="28" xfId="1" applyNumberFormat="1" applyFont="1" applyFill="1" applyBorder="1" applyAlignment="1" applyProtection="1">
      <alignment horizontal="center"/>
      <protection locked="0"/>
    </xf>
    <xf numFmtId="0" fontId="3" fillId="0" borderId="29" xfId="1" applyFont="1" applyBorder="1" applyAlignment="1" applyProtection="1">
      <alignment horizontal="center" vertical="center"/>
    </xf>
    <xf numFmtId="0" fontId="1" fillId="0" borderId="28" xfId="1" applyFont="1" applyBorder="1" applyAlignment="1" applyProtection="1">
      <alignment horizontal="center" vertical="center"/>
    </xf>
    <xf numFmtId="0" fontId="13" fillId="0" borderId="0" xfId="1" applyFont="1" applyBorder="1" applyAlignment="1" applyProtection="1">
      <alignment horizontal="left"/>
    </xf>
    <xf numFmtId="0" fontId="30" fillId="0" borderId="37" xfId="1" applyFont="1" applyBorder="1" applyAlignment="1" applyProtection="1">
      <alignment horizontal="center"/>
    </xf>
    <xf numFmtId="0" fontId="30" fillId="0" borderId="0" xfId="1" applyFont="1" applyBorder="1" applyAlignment="1" applyProtection="1">
      <alignment horizontal="center" vertical="top" wrapText="1"/>
    </xf>
    <xf numFmtId="0" fontId="31" fillId="0" borderId="0" xfId="1" applyFont="1" applyAlignment="1" applyProtection="1">
      <alignment horizontal="left" vertical="top" wrapText="1"/>
    </xf>
    <xf numFmtId="0" fontId="3" fillId="0" borderId="34" xfId="1" applyFont="1" applyBorder="1" applyAlignment="1" applyProtection="1">
      <protection locked="0"/>
    </xf>
    <xf numFmtId="0" fontId="1" fillId="0" borderId="38" xfId="1" applyFont="1" applyBorder="1" applyAlignment="1" applyProtection="1">
      <protection locked="0"/>
    </xf>
    <xf numFmtId="0" fontId="3" fillId="0" borderId="41" xfId="1" applyFont="1" applyBorder="1" applyAlignment="1" applyProtection="1">
      <alignment horizontal="center"/>
      <protection locked="0"/>
    </xf>
    <xf numFmtId="0" fontId="3" fillId="0" borderId="42" xfId="1" applyFont="1" applyBorder="1" applyAlignment="1" applyProtection="1">
      <alignment horizontal="center"/>
      <protection locked="0"/>
    </xf>
    <xf numFmtId="0" fontId="3" fillId="2" borderId="11" xfId="1" applyFont="1" applyFill="1" applyBorder="1" applyAlignment="1" applyProtection="1">
      <alignment horizontal="center"/>
      <protection locked="0"/>
    </xf>
    <xf numFmtId="0" fontId="3" fillId="2" borderId="12" xfId="1" applyFont="1" applyFill="1" applyBorder="1" applyAlignment="1" applyProtection="1">
      <alignment horizontal="center"/>
      <protection locked="0"/>
    </xf>
    <xf numFmtId="0" fontId="3" fillId="2" borderId="13" xfId="1" applyFont="1" applyFill="1" applyBorder="1" applyAlignment="1" applyProtection="1">
      <alignment horizontal="center"/>
      <protection locked="0"/>
    </xf>
    <xf numFmtId="0" fontId="3" fillId="0" borderId="11" xfId="1" applyFont="1" applyBorder="1" applyAlignment="1" applyProtection="1">
      <alignment horizontal="center"/>
      <protection locked="0"/>
    </xf>
    <xf numFmtId="0" fontId="3" fillId="0" borderId="1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11"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45" xfId="1" applyFont="1" applyBorder="1" applyAlignment="1" applyProtection="1">
      <alignment horizontal="center" vertical="center"/>
      <protection locked="0"/>
    </xf>
    <xf numFmtId="0" fontId="1" fillId="0" borderId="27" xfId="1" applyFont="1" applyBorder="1" applyAlignment="1" applyProtection="1">
      <alignment vertical="center"/>
      <protection locked="0"/>
    </xf>
    <xf numFmtId="0" fontId="1" fillId="0" borderId="28" xfId="1" applyFont="1" applyBorder="1" applyAlignment="1" applyProtection="1">
      <alignment vertical="center"/>
      <protection locked="0"/>
    </xf>
    <xf numFmtId="164" fontId="22" fillId="0" borderId="34" xfId="1" applyNumberFormat="1" applyFont="1" applyFill="1" applyBorder="1" applyAlignment="1" applyProtection="1">
      <alignment horizontal="center"/>
      <protection locked="0"/>
    </xf>
    <xf numFmtId="164" fontId="22" fillId="0" borderId="38" xfId="1" applyNumberFormat="1" applyFont="1" applyFill="1" applyBorder="1" applyAlignment="1" applyProtection="1">
      <alignment horizontal="center"/>
      <protection locked="0"/>
    </xf>
    <xf numFmtId="167" fontId="32" fillId="0" borderId="19" xfId="0" applyNumberFormat="1" applyFont="1" applyBorder="1" applyAlignment="1">
      <alignment horizontal="center" vertical="top" wrapText="1"/>
    </xf>
    <xf numFmtId="0" fontId="29" fillId="0" borderId="19" xfId="1" applyFont="1" applyBorder="1" applyAlignment="1" applyProtection="1">
      <alignment horizontal="center" vertical="top" wrapText="1" shrinkToFit="1"/>
    </xf>
    <xf numFmtId="0" fontId="34" fillId="0" borderId="0" xfId="1" applyFont="1" applyAlignment="1" applyProtection="1">
      <alignment wrapText="1"/>
    </xf>
    <xf numFmtId="0" fontId="3" fillId="0" borderId="0" xfId="1" applyFont="1" applyAlignment="1" applyProtection="1">
      <alignment horizontal="left"/>
      <protection hidden="1"/>
    </xf>
    <xf numFmtId="0" fontId="3" fillId="0" borderId="0" xfId="1" applyFont="1" applyProtection="1"/>
    <xf numFmtId="0" fontId="3" fillId="0" borderId="0" xfId="1" applyFont="1" applyBorder="1" applyAlignment="1" applyProtection="1">
      <alignment horizontal="left"/>
    </xf>
    <xf numFmtId="0" fontId="1" fillId="0" borderId="31" xfId="1" applyFont="1" applyBorder="1" applyProtection="1">
      <protection locked="0"/>
    </xf>
    <xf numFmtId="0" fontId="1" fillId="0" borderId="32" xfId="1" applyFont="1" applyBorder="1" applyProtection="1">
      <protection locked="0"/>
    </xf>
    <xf numFmtId="0" fontId="4" fillId="2" borderId="57" xfId="1" applyFont="1" applyFill="1" applyBorder="1" applyAlignment="1" applyProtection="1">
      <alignment horizontal="left" shrinkToFit="1"/>
    </xf>
    <xf numFmtId="0" fontId="4" fillId="2" borderId="58" xfId="1" applyFont="1" applyFill="1" applyBorder="1" applyAlignment="1" applyProtection="1">
      <alignment horizontal="left" shrinkToFit="1"/>
    </xf>
    <xf numFmtId="0" fontId="4" fillId="2" borderId="59" xfId="1" applyFont="1" applyFill="1" applyBorder="1" applyAlignment="1" applyProtection="1">
      <alignment horizontal="left" shrinkToFit="1"/>
    </xf>
    <xf numFmtId="0" fontId="4" fillId="0" borderId="50" xfId="1" applyFont="1" applyBorder="1" applyAlignment="1" applyProtection="1">
      <alignment horizontal="left"/>
      <protection locked="0"/>
    </xf>
    <xf numFmtId="0" fontId="4" fillId="0" borderId="51" xfId="1" applyFont="1" applyBorder="1" applyAlignment="1" applyProtection="1">
      <alignment horizontal="left"/>
      <protection locked="0"/>
    </xf>
    <xf numFmtId="0" fontId="4" fillId="2" borderId="61" xfId="1" applyFont="1" applyFill="1" applyBorder="1" applyAlignment="1" applyProtection="1">
      <alignment horizontal="left" shrinkToFit="1"/>
    </xf>
    <xf numFmtId="0" fontId="4" fillId="2" borderId="62" xfId="1" applyFont="1" applyFill="1" applyBorder="1" applyAlignment="1" applyProtection="1">
      <alignment horizontal="left" shrinkToFit="1"/>
    </xf>
    <xf numFmtId="0" fontId="4" fillId="2" borderId="63" xfId="1" applyFont="1" applyFill="1" applyBorder="1" applyAlignment="1" applyProtection="1">
      <alignment horizontal="left" shrinkToFit="1"/>
    </xf>
    <xf numFmtId="0" fontId="4" fillId="0" borderId="31" xfId="1" applyFont="1" applyBorder="1" applyAlignment="1" applyProtection="1">
      <alignment horizontal="left"/>
      <protection locked="0"/>
    </xf>
    <xf numFmtId="0" fontId="4" fillId="0" borderId="52" xfId="1" applyFont="1" applyBorder="1" applyAlignment="1" applyProtection="1">
      <alignment horizontal="left"/>
      <protection locked="0"/>
    </xf>
    <xf numFmtId="0" fontId="1" fillId="0" borderId="49" xfId="1" applyFont="1" applyBorder="1" applyProtection="1">
      <protection locked="0"/>
    </xf>
    <xf numFmtId="0" fontId="4" fillId="2" borderId="64" xfId="1" applyFont="1" applyFill="1" applyBorder="1" applyAlignment="1" applyProtection="1">
      <alignment horizontal="left" shrinkToFit="1"/>
    </xf>
    <xf numFmtId="0" fontId="4" fillId="2" borderId="65" xfId="1" applyFont="1" applyFill="1" applyBorder="1" applyAlignment="1" applyProtection="1">
      <alignment horizontal="left" shrinkToFit="1"/>
    </xf>
    <xf numFmtId="0" fontId="4" fillId="2" borderId="66" xfId="1" applyFont="1" applyFill="1" applyBorder="1" applyAlignment="1" applyProtection="1">
      <alignment horizontal="left" shrinkToFit="1"/>
    </xf>
    <xf numFmtId="0" fontId="1" fillId="0" borderId="40" xfId="1" applyFont="1" applyBorder="1" applyProtection="1">
      <protection locked="0"/>
    </xf>
    <xf numFmtId="0" fontId="1" fillId="0" borderId="36" xfId="1" applyFont="1" applyBorder="1" applyProtection="1">
      <protection locked="0"/>
    </xf>
  </cellXfs>
  <cellStyles count="3">
    <cellStyle name="Link" xfId="2" builtinId="8"/>
    <cellStyle name="Standard" xfId="0" builtinId="0"/>
    <cellStyle name="Standard 2 2" xfId="1"/>
  </cellStyles>
  <dxfs count="27">
    <dxf>
      <font>
        <b/>
        <i val="0"/>
        <condense val="0"/>
        <extend val="0"/>
        <color indexed="10"/>
      </font>
    </dxf>
    <dxf>
      <font>
        <b/>
        <i val="0"/>
        <condense val="0"/>
        <extend val="0"/>
        <color indexed="10"/>
      </font>
    </dxf>
    <dxf>
      <font>
        <b/>
        <i val="0"/>
        <color rgb="FFFF0000"/>
      </font>
    </dxf>
    <dxf>
      <font>
        <b/>
        <i/>
        <color rgb="FF0070C0"/>
      </font>
    </dxf>
    <dxf>
      <font>
        <b/>
        <i/>
        <color rgb="FF0070C0"/>
      </font>
    </dxf>
    <dxf>
      <font>
        <b/>
        <i/>
        <color rgb="FF0070C0"/>
      </font>
    </dxf>
    <dxf>
      <font>
        <b/>
        <i/>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276225</xdr:colOff>
      <xdr:row>0</xdr:row>
      <xdr:rowOff>76200</xdr:rowOff>
    </xdr:from>
    <xdr:to>
      <xdr:col>16</xdr:col>
      <xdr:colOff>504825</xdr:colOff>
      <xdr:row>4</xdr:row>
      <xdr:rowOff>96347</xdr:rowOff>
    </xdr:to>
    <xdr:pic>
      <xdr:nvPicPr>
        <xdr:cNvPr id="5" name="Grafik 1"/>
        <xdr:cNvPicPr>
          <a:picLocks noChangeAspect="1"/>
        </xdr:cNvPicPr>
      </xdr:nvPicPr>
      <xdr:blipFill rotWithShape="1">
        <a:blip xmlns:r="http://schemas.openxmlformats.org/officeDocument/2006/relationships" r:embed="rId1" cstate="print">
          <a:biLevel thresh="75000"/>
          <a:extLst>
            <a:ext uri="{28A0092B-C50C-407E-A947-70E740481C1C}">
              <a14:useLocalDpi xmlns:a14="http://schemas.microsoft.com/office/drawing/2010/main" val="0"/>
            </a:ext>
          </a:extLst>
        </a:blip>
        <a:srcRect l="33125" t="32222" r="32969" b="31944"/>
        <a:stretch/>
      </xdr:blipFill>
      <xdr:spPr>
        <a:xfrm>
          <a:off x="8258175" y="76200"/>
          <a:ext cx="1524000" cy="905972"/>
        </a:xfrm>
        <a:prstGeom prst="rect">
          <a:avLst/>
        </a:prstGeom>
      </xdr:spPr>
    </xdr:pic>
    <xdr:clientData/>
  </xdr:twoCellAnchor>
  <xdr:twoCellAnchor editAs="oneCell">
    <xdr:from>
      <xdr:col>15</xdr:col>
      <xdr:colOff>666750</xdr:colOff>
      <xdr:row>42</xdr:row>
      <xdr:rowOff>76200</xdr:rowOff>
    </xdr:from>
    <xdr:to>
      <xdr:col>16</xdr:col>
      <xdr:colOff>406299</xdr:colOff>
      <xdr:row>43</xdr:row>
      <xdr:rowOff>257176</xdr:rowOff>
    </xdr:to>
    <xdr:pic>
      <xdr:nvPicPr>
        <xdr:cNvPr id="6" name="Obrázok 8"/>
        <xdr:cNvPicPr>
          <a:picLocks noChangeAspect="1"/>
        </xdr:cNvPicPr>
      </xdr:nvPicPr>
      <xdr:blipFill rotWithShape="1">
        <a:blip xmlns:r="http://schemas.openxmlformats.org/officeDocument/2006/relationships" r:embed="rId2" cstate="print">
          <a:biLevel thresh="75000"/>
          <a:extLst>
            <a:ext uri="{28A0092B-C50C-407E-A947-70E740481C1C}">
              <a14:useLocalDpi xmlns:a14="http://schemas.microsoft.com/office/drawing/2010/main" val="0"/>
            </a:ext>
          </a:extLst>
        </a:blip>
        <a:srcRect l="33437" t="32500" r="32969" b="41667"/>
        <a:stretch/>
      </xdr:blipFill>
      <xdr:spPr>
        <a:xfrm>
          <a:off x="8648700" y="7648575"/>
          <a:ext cx="1034949" cy="447676"/>
        </a:xfrm>
        <a:prstGeom prst="rect">
          <a:avLst/>
        </a:prstGeom>
      </xdr:spPr>
    </xdr:pic>
    <xdr:clientData/>
  </xdr:twoCellAnchor>
  <xdr:twoCellAnchor editAs="oneCell">
    <xdr:from>
      <xdr:col>16</xdr:col>
      <xdr:colOff>142875</xdr:colOff>
      <xdr:row>7</xdr:row>
      <xdr:rowOff>162206</xdr:rowOff>
    </xdr:from>
    <xdr:to>
      <xdr:col>17</xdr:col>
      <xdr:colOff>47625</xdr:colOff>
      <xdr:row>12</xdr:row>
      <xdr:rowOff>12029</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0225" y="1543331"/>
          <a:ext cx="752475" cy="75469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grapoistovna.sk/downloads/download-category/zoznamy-pl%c8%8fch-k-novym-p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CU4166"/>
  <sheetViews>
    <sheetView showGridLines="0" showRowColHeaders="0" showZeros="0" tabSelected="1" zoomScaleNormal="100" workbookViewId="0">
      <selection activeCell="D7" sqref="D7:K7"/>
    </sheetView>
  </sheetViews>
  <sheetFormatPr baseColWidth="10" defaultColWidth="8" defaultRowHeight="14.25" x14ac:dyDescent="0.2"/>
  <cols>
    <col min="1" max="2" width="0.625" style="1" customWidth="1"/>
    <col min="3" max="3" width="2.25" style="6" customWidth="1"/>
    <col min="4" max="4" width="16.875" style="6" customWidth="1"/>
    <col min="5" max="5" width="14.125" style="6" customWidth="1"/>
    <col min="6" max="6" width="6" style="6" customWidth="1"/>
    <col min="7" max="7" width="5.25" style="6" customWidth="1"/>
    <col min="8" max="8" width="5" style="6" customWidth="1"/>
    <col min="9" max="9" width="0.125" style="6" customWidth="1"/>
    <col min="10" max="10" width="4.625" style="6" hidden="1" customWidth="1"/>
    <col min="11" max="11" width="13.75" style="6" customWidth="1"/>
    <col min="12" max="12" width="10" style="6" customWidth="1"/>
    <col min="13" max="13" width="14.75" style="6" customWidth="1"/>
    <col min="14" max="14" width="11.25" style="6" customWidth="1"/>
    <col min="15" max="15" width="4.125" style="6" customWidth="1"/>
    <col min="16" max="16" width="17" style="6" customWidth="1"/>
    <col min="17" max="17" width="11.125" style="6" customWidth="1"/>
    <col min="18" max="18" width="4.25" style="6" customWidth="1"/>
    <col min="19" max="20" width="8" style="6" customWidth="1"/>
    <col min="21" max="21" width="36.875" style="6" customWidth="1"/>
    <col min="22" max="22" width="11.5" style="5" bestFit="1" customWidth="1"/>
    <col min="23" max="34" width="8" style="6" customWidth="1"/>
    <col min="35" max="35" width="10.125" style="56" customWidth="1"/>
    <col min="36" max="36" width="15" style="56" customWidth="1"/>
    <col min="37" max="38" width="8" style="6" customWidth="1"/>
    <col min="39" max="40" width="8" style="6" hidden="1" customWidth="1"/>
    <col min="41" max="41" width="10.5" style="6" hidden="1" customWidth="1"/>
    <col min="42" max="42" width="8" style="6" hidden="1" customWidth="1"/>
    <col min="43" max="43" width="21.875" style="6" hidden="1" customWidth="1"/>
    <col min="44" max="63" width="8" style="6" hidden="1" customWidth="1"/>
    <col min="64" max="74" width="8" style="6" customWidth="1"/>
    <col min="75" max="79" width="8" style="6"/>
    <col min="80" max="82" width="8" style="6" hidden="1" customWidth="1"/>
    <col min="83" max="83" width="10.375" style="6" hidden="1" customWidth="1"/>
    <col min="84" max="99" width="8" style="6" hidden="1" customWidth="1"/>
    <col min="100" max="256" width="8" style="6"/>
    <col min="257" max="258" width="0" style="6" hidden="1" customWidth="1"/>
    <col min="259" max="259" width="3.25" style="6" customWidth="1"/>
    <col min="260" max="260" width="15.5" style="6" customWidth="1"/>
    <col min="261" max="261" width="15" style="6" customWidth="1"/>
    <col min="262" max="266" width="4.125" style="6" customWidth="1"/>
    <col min="267" max="267" width="13.75" style="6" customWidth="1"/>
    <col min="268" max="268" width="10" style="6" customWidth="1"/>
    <col min="269" max="269" width="14.75" style="6" customWidth="1"/>
    <col min="270" max="270" width="11.25" style="6" customWidth="1"/>
    <col min="271" max="271" width="4.125" style="6" customWidth="1"/>
    <col min="272" max="272" width="17" style="6" customWidth="1"/>
    <col min="273" max="273" width="11.125" style="6" customWidth="1"/>
    <col min="274" max="274" width="4.25" style="6" customWidth="1"/>
    <col min="275" max="276" width="8" style="6" customWidth="1"/>
    <col min="277" max="277" width="36.875" style="6" customWidth="1"/>
    <col min="278" max="278" width="11.5" style="6" bestFit="1" customWidth="1"/>
    <col min="279" max="290" width="8" style="6" customWidth="1"/>
    <col min="291" max="291" width="10.125" style="6" customWidth="1"/>
    <col min="292" max="318" width="0" style="6" hidden="1" customWidth="1"/>
    <col min="319" max="512" width="8" style="6"/>
    <col min="513" max="514" width="0" style="6" hidden="1" customWidth="1"/>
    <col min="515" max="515" width="3.25" style="6" customWidth="1"/>
    <col min="516" max="516" width="15.5" style="6" customWidth="1"/>
    <col min="517" max="517" width="15" style="6" customWidth="1"/>
    <col min="518" max="522" width="4.125" style="6" customWidth="1"/>
    <col min="523" max="523" width="13.75" style="6" customWidth="1"/>
    <col min="524" max="524" width="10" style="6" customWidth="1"/>
    <col min="525" max="525" width="14.75" style="6" customWidth="1"/>
    <col min="526" max="526" width="11.25" style="6" customWidth="1"/>
    <col min="527" max="527" width="4.125" style="6" customWidth="1"/>
    <col min="528" max="528" width="17" style="6" customWidth="1"/>
    <col min="529" max="529" width="11.125" style="6" customWidth="1"/>
    <col min="530" max="530" width="4.25" style="6" customWidth="1"/>
    <col min="531" max="532" width="8" style="6" customWidth="1"/>
    <col min="533" max="533" width="36.875" style="6" customWidth="1"/>
    <col min="534" max="534" width="11.5" style="6" bestFit="1" customWidth="1"/>
    <col min="535" max="546" width="8" style="6" customWidth="1"/>
    <col min="547" max="547" width="10.125" style="6" customWidth="1"/>
    <col min="548" max="574" width="0" style="6" hidden="1" customWidth="1"/>
    <col min="575" max="768" width="8" style="6"/>
    <col min="769" max="770" width="0" style="6" hidden="1" customWidth="1"/>
    <col min="771" max="771" width="3.25" style="6" customWidth="1"/>
    <col min="772" max="772" width="15.5" style="6" customWidth="1"/>
    <col min="773" max="773" width="15" style="6" customWidth="1"/>
    <col min="774" max="778" width="4.125" style="6" customWidth="1"/>
    <col min="779" max="779" width="13.75" style="6" customWidth="1"/>
    <col min="780" max="780" width="10" style="6" customWidth="1"/>
    <col min="781" max="781" width="14.75" style="6" customWidth="1"/>
    <col min="782" max="782" width="11.25" style="6" customWidth="1"/>
    <col min="783" max="783" width="4.125" style="6" customWidth="1"/>
    <col min="784" max="784" width="17" style="6" customWidth="1"/>
    <col min="785" max="785" width="11.125" style="6" customWidth="1"/>
    <col min="786" max="786" width="4.25" style="6" customWidth="1"/>
    <col min="787" max="788" width="8" style="6" customWidth="1"/>
    <col min="789" max="789" width="36.875" style="6" customWidth="1"/>
    <col min="790" max="790" width="11.5" style="6" bestFit="1" customWidth="1"/>
    <col min="791" max="802" width="8" style="6" customWidth="1"/>
    <col min="803" max="803" width="10.125" style="6" customWidth="1"/>
    <col min="804" max="830" width="0" style="6" hidden="1" customWidth="1"/>
    <col min="831" max="1024" width="8" style="6"/>
    <col min="1025" max="1026" width="0" style="6" hidden="1" customWidth="1"/>
    <col min="1027" max="1027" width="3.25" style="6" customWidth="1"/>
    <col min="1028" max="1028" width="15.5" style="6" customWidth="1"/>
    <col min="1029" max="1029" width="15" style="6" customWidth="1"/>
    <col min="1030" max="1034" width="4.125" style="6" customWidth="1"/>
    <col min="1035" max="1035" width="13.75" style="6" customWidth="1"/>
    <col min="1036" max="1036" width="10" style="6" customWidth="1"/>
    <col min="1037" max="1037" width="14.75" style="6" customWidth="1"/>
    <col min="1038" max="1038" width="11.25" style="6" customWidth="1"/>
    <col min="1039" max="1039" width="4.125" style="6" customWidth="1"/>
    <col min="1040" max="1040" width="17" style="6" customWidth="1"/>
    <col min="1041" max="1041" width="11.125" style="6" customWidth="1"/>
    <col min="1042" max="1042" width="4.25" style="6" customWidth="1"/>
    <col min="1043" max="1044" width="8" style="6" customWidth="1"/>
    <col min="1045" max="1045" width="36.875" style="6" customWidth="1"/>
    <col min="1046" max="1046" width="11.5" style="6" bestFit="1" customWidth="1"/>
    <col min="1047" max="1058" width="8" style="6" customWidth="1"/>
    <col min="1059" max="1059" width="10.125" style="6" customWidth="1"/>
    <col min="1060" max="1086" width="0" style="6" hidden="1" customWidth="1"/>
    <col min="1087" max="1280" width="8" style="6"/>
    <col min="1281" max="1282" width="0" style="6" hidden="1" customWidth="1"/>
    <col min="1283" max="1283" width="3.25" style="6" customWidth="1"/>
    <col min="1284" max="1284" width="15.5" style="6" customWidth="1"/>
    <col min="1285" max="1285" width="15" style="6" customWidth="1"/>
    <col min="1286" max="1290" width="4.125" style="6" customWidth="1"/>
    <col min="1291" max="1291" width="13.75" style="6" customWidth="1"/>
    <col min="1292" max="1292" width="10" style="6" customWidth="1"/>
    <col min="1293" max="1293" width="14.75" style="6" customWidth="1"/>
    <col min="1294" max="1294" width="11.25" style="6" customWidth="1"/>
    <col min="1295" max="1295" width="4.125" style="6" customWidth="1"/>
    <col min="1296" max="1296" width="17" style="6" customWidth="1"/>
    <col min="1297" max="1297" width="11.125" style="6" customWidth="1"/>
    <col min="1298" max="1298" width="4.25" style="6" customWidth="1"/>
    <col min="1299" max="1300" width="8" style="6" customWidth="1"/>
    <col min="1301" max="1301" width="36.875" style="6" customWidth="1"/>
    <col min="1302" max="1302" width="11.5" style="6" bestFit="1" customWidth="1"/>
    <col min="1303" max="1314" width="8" style="6" customWidth="1"/>
    <col min="1315" max="1315" width="10.125" style="6" customWidth="1"/>
    <col min="1316" max="1342" width="0" style="6" hidden="1" customWidth="1"/>
    <col min="1343" max="1536" width="8" style="6"/>
    <col min="1537" max="1538" width="0" style="6" hidden="1" customWidth="1"/>
    <col min="1539" max="1539" width="3.25" style="6" customWidth="1"/>
    <col min="1540" max="1540" width="15.5" style="6" customWidth="1"/>
    <col min="1541" max="1541" width="15" style="6" customWidth="1"/>
    <col min="1542" max="1546" width="4.125" style="6" customWidth="1"/>
    <col min="1547" max="1547" width="13.75" style="6" customWidth="1"/>
    <col min="1548" max="1548" width="10" style="6" customWidth="1"/>
    <col min="1549" max="1549" width="14.75" style="6" customWidth="1"/>
    <col min="1550" max="1550" width="11.25" style="6" customWidth="1"/>
    <col min="1551" max="1551" width="4.125" style="6" customWidth="1"/>
    <col min="1552" max="1552" width="17" style="6" customWidth="1"/>
    <col min="1553" max="1553" width="11.125" style="6" customWidth="1"/>
    <col min="1554" max="1554" width="4.25" style="6" customWidth="1"/>
    <col min="1555" max="1556" width="8" style="6" customWidth="1"/>
    <col min="1557" max="1557" width="36.875" style="6" customWidth="1"/>
    <col min="1558" max="1558" width="11.5" style="6" bestFit="1" customWidth="1"/>
    <col min="1559" max="1570" width="8" style="6" customWidth="1"/>
    <col min="1571" max="1571" width="10.125" style="6" customWidth="1"/>
    <col min="1572" max="1598" width="0" style="6" hidden="1" customWidth="1"/>
    <col min="1599" max="1792" width="8" style="6"/>
    <col min="1793" max="1794" width="0" style="6" hidden="1" customWidth="1"/>
    <col min="1795" max="1795" width="3.25" style="6" customWidth="1"/>
    <col min="1796" max="1796" width="15.5" style="6" customWidth="1"/>
    <col min="1797" max="1797" width="15" style="6" customWidth="1"/>
    <col min="1798" max="1802" width="4.125" style="6" customWidth="1"/>
    <col min="1803" max="1803" width="13.75" style="6" customWidth="1"/>
    <col min="1804" max="1804" width="10" style="6" customWidth="1"/>
    <col min="1805" max="1805" width="14.75" style="6" customWidth="1"/>
    <col min="1806" max="1806" width="11.25" style="6" customWidth="1"/>
    <col min="1807" max="1807" width="4.125" style="6" customWidth="1"/>
    <col min="1808" max="1808" width="17" style="6" customWidth="1"/>
    <col min="1809" max="1809" width="11.125" style="6" customWidth="1"/>
    <col min="1810" max="1810" width="4.25" style="6" customWidth="1"/>
    <col min="1811" max="1812" width="8" style="6" customWidth="1"/>
    <col min="1813" max="1813" width="36.875" style="6" customWidth="1"/>
    <col min="1814" max="1814" width="11.5" style="6" bestFit="1" customWidth="1"/>
    <col min="1815" max="1826" width="8" style="6" customWidth="1"/>
    <col min="1827" max="1827" width="10.125" style="6" customWidth="1"/>
    <col min="1828" max="1854" width="0" style="6" hidden="1" customWidth="1"/>
    <col min="1855" max="2048" width="8" style="6"/>
    <col min="2049" max="2050" width="0" style="6" hidden="1" customWidth="1"/>
    <col min="2051" max="2051" width="3.25" style="6" customWidth="1"/>
    <col min="2052" max="2052" width="15.5" style="6" customWidth="1"/>
    <col min="2053" max="2053" width="15" style="6" customWidth="1"/>
    <col min="2054" max="2058" width="4.125" style="6" customWidth="1"/>
    <col min="2059" max="2059" width="13.75" style="6" customWidth="1"/>
    <col min="2060" max="2060" width="10" style="6" customWidth="1"/>
    <col min="2061" max="2061" width="14.75" style="6" customWidth="1"/>
    <col min="2062" max="2062" width="11.25" style="6" customWidth="1"/>
    <col min="2063" max="2063" width="4.125" style="6" customWidth="1"/>
    <col min="2064" max="2064" width="17" style="6" customWidth="1"/>
    <col min="2065" max="2065" width="11.125" style="6" customWidth="1"/>
    <col min="2066" max="2066" width="4.25" style="6" customWidth="1"/>
    <col min="2067" max="2068" width="8" style="6" customWidth="1"/>
    <col min="2069" max="2069" width="36.875" style="6" customWidth="1"/>
    <col min="2070" max="2070" width="11.5" style="6" bestFit="1" customWidth="1"/>
    <col min="2071" max="2082" width="8" style="6" customWidth="1"/>
    <col min="2083" max="2083" width="10.125" style="6" customWidth="1"/>
    <col min="2084" max="2110" width="0" style="6" hidden="1" customWidth="1"/>
    <col min="2111" max="2304" width="8" style="6"/>
    <col min="2305" max="2306" width="0" style="6" hidden="1" customWidth="1"/>
    <col min="2307" max="2307" width="3.25" style="6" customWidth="1"/>
    <col min="2308" max="2308" width="15.5" style="6" customWidth="1"/>
    <col min="2309" max="2309" width="15" style="6" customWidth="1"/>
    <col min="2310" max="2314" width="4.125" style="6" customWidth="1"/>
    <col min="2315" max="2315" width="13.75" style="6" customWidth="1"/>
    <col min="2316" max="2316" width="10" style="6" customWidth="1"/>
    <col min="2317" max="2317" width="14.75" style="6" customWidth="1"/>
    <col min="2318" max="2318" width="11.25" style="6" customWidth="1"/>
    <col min="2319" max="2319" width="4.125" style="6" customWidth="1"/>
    <col min="2320" max="2320" width="17" style="6" customWidth="1"/>
    <col min="2321" max="2321" width="11.125" style="6" customWidth="1"/>
    <col min="2322" max="2322" width="4.25" style="6" customWidth="1"/>
    <col min="2323" max="2324" width="8" style="6" customWidth="1"/>
    <col min="2325" max="2325" width="36.875" style="6" customWidth="1"/>
    <col min="2326" max="2326" width="11.5" style="6" bestFit="1" customWidth="1"/>
    <col min="2327" max="2338" width="8" style="6" customWidth="1"/>
    <col min="2339" max="2339" width="10.125" style="6" customWidth="1"/>
    <col min="2340" max="2366" width="0" style="6" hidden="1" customWidth="1"/>
    <col min="2367" max="2560" width="8" style="6"/>
    <col min="2561" max="2562" width="0" style="6" hidden="1" customWidth="1"/>
    <col min="2563" max="2563" width="3.25" style="6" customWidth="1"/>
    <col min="2564" max="2564" width="15.5" style="6" customWidth="1"/>
    <col min="2565" max="2565" width="15" style="6" customWidth="1"/>
    <col min="2566" max="2570" width="4.125" style="6" customWidth="1"/>
    <col min="2571" max="2571" width="13.75" style="6" customWidth="1"/>
    <col min="2572" max="2572" width="10" style="6" customWidth="1"/>
    <col min="2573" max="2573" width="14.75" style="6" customWidth="1"/>
    <col min="2574" max="2574" width="11.25" style="6" customWidth="1"/>
    <col min="2575" max="2575" width="4.125" style="6" customWidth="1"/>
    <col min="2576" max="2576" width="17" style="6" customWidth="1"/>
    <col min="2577" max="2577" width="11.125" style="6" customWidth="1"/>
    <col min="2578" max="2578" width="4.25" style="6" customWidth="1"/>
    <col min="2579" max="2580" width="8" style="6" customWidth="1"/>
    <col min="2581" max="2581" width="36.875" style="6" customWidth="1"/>
    <col min="2582" max="2582" width="11.5" style="6" bestFit="1" customWidth="1"/>
    <col min="2583" max="2594" width="8" style="6" customWidth="1"/>
    <col min="2595" max="2595" width="10.125" style="6" customWidth="1"/>
    <col min="2596" max="2622" width="0" style="6" hidden="1" customWidth="1"/>
    <col min="2623" max="2816" width="8" style="6"/>
    <col min="2817" max="2818" width="0" style="6" hidden="1" customWidth="1"/>
    <col min="2819" max="2819" width="3.25" style="6" customWidth="1"/>
    <col min="2820" max="2820" width="15.5" style="6" customWidth="1"/>
    <col min="2821" max="2821" width="15" style="6" customWidth="1"/>
    <col min="2822" max="2826" width="4.125" style="6" customWidth="1"/>
    <col min="2827" max="2827" width="13.75" style="6" customWidth="1"/>
    <col min="2828" max="2828" width="10" style="6" customWidth="1"/>
    <col min="2829" max="2829" width="14.75" style="6" customWidth="1"/>
    <col min="2830" max="2830" width="11.25" style="6" customWidth="1"/>
    <col min="2831" max="2831" width="4.125" style="6" customWidth="1"/>
    <col min="2832" max="2832" width="17" style="6" customWidth="1"/>
    <col min="2833" max="2833" width="11.125" style="6" customWidth="1"/>
    <col min="2834" max="2834" width="4.25" style="6" customWidth="1"/>
    <col min="2835" max="2836" width="8" style="6" customWidth="1"/>
    <col min="2837" max="2837" width="36.875" style="6" customWidth="1"/>
    <col min="2838" max="2838" width="11.5" style="6" bestFit="1" customWidth="1"/>
    <col min="2839" max="2850" width="8" style="6" customWidth="1"/>
    <col min="2851" max="2851" width="10.125" style="6" customWidth="1"/>
    <col min="2852" max="2878" width="0" style="6" hidden="1" customWidth="1"/>
    <col min="2879" max="3072" width="8" style="6"/>
    <col min="3073" max="3074" width="0" style="6" hidden="1" customWidth="1"/>
    <col min="3075" max="3075" width="3.25" style="6" customWidth="1"/>
    <col min="3076" max="3076" width="15.5" style="6" customWidth="1"/>
    <col min="3077" max="3077" width="15" style="6" customWidth="1"/>
    <col min="3078" max="3082" width="4.125" style="6" customWidth="1"/>
    <col min="3083" max="3083" width="13.75" style="6" customWidth="1"/>
    <col min="3084" max="3084" width="10" style="6" customWidth="1"/>
    <col min="3085" max="3085" width="14.75" style="6" customWidth="1"/>
    <col min="3086" max="3086" width="11.25" style="6" customWidth="1"/>
    <col min="3087" max="3087" width="4.125" style="6" customWidth="1"/>
    <col min="3088" max="3088" width="17" style="6" customWidth="1"/>
    <col min="3089" max="3089" width="11.125" style="6" customWidth="1"/>
    <col min="3090" max="3090" width="4.25" style="6" customWidth="1"/>
    <col min="3091" max="3092" width="8" style="6" customWidth="1"/>
    <col min="3093" max="3093" width="36.875" style="6" customWidth="1"/>
    <col min="3094" max="3094" width="11.5" style="6" bestFit="1" customWidth="1"/>
    <col min="3095" max="3106" width="8" style="6" customWidth="1"/>
    <col min="3107" max="3107" width="10.125" style="6" customWidth="1"/>
    <col min="3108" max="3134" width="0" style="6" hidden="1" customWidth="1"/>
    <col min="3135" max="3328" width="8" style="6"/>
    <col min="3329" max="3330" width="0" style="6" hidden="1" customWidth="1"/>
    <col min="3331" max="3331" width="3.25" style="6" customWidth="1"/>
    <col min="3332" max="3332" width="15.5" style="6" customWidth="1"/>
    <col min="3333" max="3333" width="15" style="6" customWidth="1"/>
    <col min="3334" max="3338" width="4.125" style="6" customWidth="1"/>
    <col min="3339" max="3339" width="13.75" style="6" customWidth="1"/>
    <col min="3340" max="3340" width="10" style="6" customWidth="1"/>
    <col min="3341" max="3341" width="14.75" style="6" customWidth="1"/>
    <col min="3342" max="3342" width="11.25" style="6" customWidth="1"/>
    <col min="3343" max="3343" width="4.125" style="6" customWidth="1"/>
    <col min="3344" max="3344" width="17" style="6" customWidth="1"/>
    <col min="3345" max="3345" width="11.125" style="6" customWidth="1"/>
    <col min="3346" max="3346" width="4.25" style="6" customWidth="1"/>
    <col min="3347" max="3348" width="8" style="6" customWidth="1"/>
    <col min="3349" max="3349" width="36.875" style="6" customWidth="1"/>
    <col min="3350" max="3350" width="11.5" style="6" bestFit="1" customWidth="1"/>
    <col min="3351" max="3362" width="8" style="6" customWidth="1"/>
    <col min="3363" max="3363" width="10.125" style="6" customWidth="1"/>
    <col min="3364" max="3390" width="0" style="6" hidden="1" customWidth="1"/>
    <col min="3391" max="3584" width="8" style="6"/>
    <col min="3585" max="3586" width="0" style="6" hidden="1" customWidth="1"/>
    <col min="3587" max="3587" width="3.25" style="6" customWidth="1"/>
    <col min="3588" max="3588" width="15.5" style="6" customWidth="1"/>
    <col min="3589" max="3589" width="15" style="6" customWidth="1"/>
    <col min="3590" max="3594" width="4.125" style="6" customWidth="1"/>
    <col min="3595" max="3595" width="13.75" style="6" customWidth="1"/>
    <col min="3596" max="3596" width="10" style="6" customWidth="1"/>
    <col min="3597" max="3597" width="14.75" style="6" customWidth="1"/>
    <col min="3598" max="3598" width="11.25" style="6" customWidth="1"/>
    <col min="3599" max="3599" width="4.125" style="6" customWidth="1"/>
    <col min="3600" max="3600" width="17" style="6" customWidth="1"/>
    <col min="3601" max="3601" width="11.125" style="6" customWidth="1"/>
    <col min="3602" max="3602" width="4.25" style="6" customWidth="1"/>
    <col min="3603" max="3604" width="8" style="6" customWidth="1"/>
    <col min="3605" max="3605" width="36.875" style="6" customWidth="1"/>
    <col min="3606" max="3606" width="11.5" style="6" bestFit="1" customWidth="1"/>
    <col min="3607" max="3618" width="8" style="6" customWidth="1"/>
    <col min="3619" max="3619" width="10.125" style="6" customWidth="1"/>
    <col min="3620" max="3646" width="0" style="6" hidden="1" customWidth="1"/>
    <col min="3647" max="3840" width="8" style="6"/>
    <col min="3841" max="3842" width="0" style="6" hidden="1" customWidth="1"/>
    <col min="3843" max="3843" width="3.25" style="6" customWidth="1"/>
    <col min="3844" max="3844" width="15.5" style="6" customWidth="1"/>
    <col min="3845" max="3845" width="15" style="6" customWidth="1"/>
    <col min="3846" max="3850" width="4.125" style="6" customWidth="1"/>
    <col min="3851" max="3851" width="13.75" style="6" customWidth="1"/>
    <col min="3852" max="3852" width="10" style="6" customWidth="1"/>
    <col min="3853" max="3853" width="14.75" style="6" customWidth="1"/>
    <col min="3854" max="3854" width="11.25" style="6" customWidth="1"/>
    <col min="3855" max="3855" width="4.125" style="6" customWidth="1"/>
    <col min="3856" max="3856" width="17" style="6" customWidth="1"/>
    <col min="3857" max="3857" width="11.125" style="6" customWidth="1"/>
    <col min="3858" max="3858" width="4.25" style="6" customWidth="1"/>
    <col min="3859" max="3860" width="8" style="6" customWidth="1"/>
    <col min="3861" max="3861" width="36.875" style="6" customWidth="1"/>
    <col min="3862" max="3862" width="11.5" style="6" bestFit="1" customWidth="1"/>
    <col min="3863" max="3874" width="8" style="6" customWidth="1"/>
    <col min="3875" max="3875" width="10.125" style="6" customWidth="1"/>
    <col min="3876" max="3902" width="0" style="6" hidden="1" customWidth="1"/>
    <col min="3903" max="4096" width="8" style="6"/>
    <col min="4097" max="4098" width="0" style="6" hidden="1" customWidth="1"/>
    <col min="4099" max="4099" width="3.25" style="6" customWidth="1"/>
    <col min="4100" max="4100" width="15.5" style="6" customWidth="1"/>
    <col min="4101" max="4101" width="15" style="6" customWidth="1"/>
    <col min="4102" max="4106" width="4.125" style="6" customWidth="1"/>
    <col min="4107" max="4107" width="13.75" style="6" customWidth="1"/>
    <col min="4108" max="4108" width="10" style="6" customWidth="1"/>
    <col min="4109" max="4109" width="14.75" style="6" customWidth="1"/>
    <col min="4110" max="4110" width="11.25" style="6" customWidth="1"/>
    <col min="4111" max="4111" width="4.125" style="6" customWidth="1"/>
    <col min="4112" max="4112" width="17" style="6" customWidth="1"/>
    <col min="4113" max="4113" width="11.125" style="6" customWidth="1"/>
    <col min="4114" max="4114" width="4.25" style="6" customWidth="1"/>
    <col min="4115" max="4116" width="8" style="6" customWidth="1"/>
    <col min="4117" max="4117" width="36.875" style="6" customWidth="1"/>
    <col min="4118" max="4118" width="11.5" style="6" bestFit="1" customWidth="1"/>
    <col min="4119" max="4130" width="8" style="6" customWidth="1"/>
    <col min="4131" max="4131" width="10.125" style="6" customWidth="1"/>
    <col min="4132" max="4158" width="0" style="6" hidden="1" customWidth="1"/>
    <col min="4159" max="4352" width="8" style="6"/>
    <col min="4353" max="4354" width="0" style="6" hidden="1" customWidth="1"/>
    <col min="4355" max="4355" width="3.25" style="6" customWidth="1"/>
    <col min="4356" max="4356" width="15.5" style="6" customWidth="1"/>
    <col min="4357" max="4357" width="15" style="6" customWidth="1"/>
    <col min="4358" max="4362" width="4.125" style="6" customWidth="1"/>
    <col min="4363" max="4363" width="13.75" style="6" customWidth="1"/>
    <col min="4364" max="4364" width="10" style="6" customWidth="1"/>
    <col min="4365" max="4365" width="14.75" style="6" customWidth="1"/>
    <col min="4366" max="4366" width="11.25" style="6" customWidth="1"/>
    <col min="4367" max="4367" width="4.125" style="6" customWidth="1"/>
    <col min="4368" max="4368" width="17" style="6" customWidth="1"/>
    <col min="4369" max="4369" width="11.125" style="6" customWidth="1"/>
    <col min="4370" max="4370" width="4.25" style="6" customWidth="1"/>
    <col min="4371" max="4372" width="8" style="6" customWidth="1"/>
    <col min="4373" max="4373" width="36.875" style="6" customWidth="1"/>
    <col min="4374" max="4374" width="11.5" style="6" bestFit="1" customWidth="1"/>
    <col min="4375" max="4386" width="8" style="6" customWidth="1"/>
    <col min="4387" max="4387" width="10.125" style="6" customWidth="1"/>
    <col min="4388" max="4414" width="0" style="6" hidden="1" customWidth="1"/>
    <col min="4415" max="4608" width="8" style="6"/>
    <col min="4609" max="4610" width="0" style="6" hidden="1" customWidth="1"/>
    <col min="4611" max="4611" width="3.25" style="6" customWidth="1"/>
    <col min="4612" max="4612" width="15.5" style="6" customWidth="1"/>
    <col min="4613" max="4613" width="15" style="6" customWidth="1"/>
    <col min="4614" max="4618" width="4.125" style="6" customWidth="1"/>
    <col min="4619" max="4619" width="13.75" style="6" customWidth="1"/>
    <col min="4620" max="4620" width="10" style="6" customWidth="1"/>
    <col min="4621" max="4621" width="14.75" style="6" customWidth="1"/>
    <col min="4622" max="4622" width="11.25" style="6" customWidth="1"/>
    <col min="4623" max="4623" width="4.125" style="6" customWidth="1"/>
    <col min="4624" max="4624" width="17" style="6" customWidth="1"/>
    <col min="4625" max="4625" width="11.125" style="6" customWidth="1"/>
    <col min="4626" max="4626" width="4.25" style="6" customWidth="1"/>
    <col min="4627" max="4628" width="8" style="6" customWidth="1"/>
    <col min="4629" max="4629" width="36.875" style="6" customWidth="1"/>
    <col min="4630" max="4630" width="11.5" style="6" bestFit="1" customWidth="1"/>
    <col min="4631" max="4642" width="8" style="6" customWidth="1"/>
    <col min="4643" max="4643" width="10.125" style="6" customWidth="1"/>
    <col min="4644" max="4670" width="0" style="6" hidden="1" customWidth="1"/>
    <col min="4671" max="4864" width="8" style="6"/>
    <col min="4865" max="4866" width="0" style="6" hidden="1" customWidth="1"/>
    <col min="4867" max="4867" width="3.25" style="6" customWidth="1"/>
    <col min="4868" max="4868" width="15.5" style="6" customWidth="1"/>
    <col min="4869" max="4869" width="15" style="6" customWidth="1"/>
    <col min="4870" max="4874" width="4.125" style="6" customWidth="1"/>
    <col min="4875" max="4875" width="13.75" style="6" customWidth="1"/>
    <col min="4876" max="4876" width="10" style="6" customWidth="1"/>
    <col min="4877" max="4877" width="14.75" style="6" customWidth="1"/>
    <col min="4878" max="4878" width="11.25" style="6" customWidth="1"/>
    <col min="4879" max="4879" width="4.125" style="6" customWidth="1"/>
    <col min="4880" max="4880" width="17" style="6" customWidth="1"/>
    <col min="4881" max="4881" width="11.125" style="6" customWidth="1"/>
    <col min="4882" max="4882" width="4.25" style="6" customWidth="1"/>
    <col min="4883" max="4884" width="8" style="6" customWidth="1"/>
    <col min="4885" max="4885" width="36.875" style="6" customWidth="1"/>
    <col min="4886" max="4886" width="11.5" style="6" bestFit="1" customWidth="1"/>
    <col min="4887" max="4898" width="8" style="6" customWidth="1"/>
    <col min="4899" max="4899" width="10.125" style="6" customWidth="1"/>
    <col min="4900" max="4926" width="0" style="6" hidden="1" customWidth="1"/>
    <col min="4927" max="5120" width="8" style="6"/>
    <col min="5121" max="5122" width="0" style="6" hidden="1" customWidth="1"/>
    <col min="5123" max="5123" width="3.25" style="6" customWidth="1"/>
    <col min="5124" max="5124" width="15.5" style="6" customWidth="1"/>
    <col min="5125" max="5125" width="15" style="6" customWidth="1"/>
    <col min="5126" max="5130" width="4.125" style="6" customWidth="1"/>
    <col min="5131" max="5131" width="13.75" style="6" customWidth="1"/>
    <col min="5132" max="5132" width="10" style="6" customWidth="1"/>
    <col min="5133" max="5133" width="14.75" style="6" customWidth="1"/>
    <col min="5134" max="5134" width="11.25" style="6" customWidth="1"/>
    <col min="5135" max="5135" width="4.125" style="6" customWidth="1"/>
    <col min="5136" max="5136" width="17" style="6" customWidth="1"/>
    <col min="5137" max="5137" width="11.125" style="6" customWidth="1"/>
    <col min="5138" max="5138" width="4.25" style="6" customWidth="1"/>
    <col min="5139" max="5140" width="8" style="6" customWidth="1"/>
    <col min="5141" max="5141" width="36.875" style="6" customWidth="1"/>
    <col min="5142" max="5142" width="11.5" style="6" bestFit="1" customWidth="1"/>
    <col min="5143" max="5154" width="8" style="6" customWidth="1"/>
    <col min="5155" max="5155" width="10.125" style="6" customWidth="1"/>
    <col min="5156" max="5182" width="0" style="6" hidden="1" customWidth="1"/>
    <col min="5183" max="5376" width="8" style="6"/>
    <col min="5377" max="5378" width="0" style="6" hidden="1" customWidth="1"/>
    <col min="5379" max="5379" width="3.25" style="6" customWidth="1"/>
    <col min="5380" max="5380" width="15.5" style="6" customWidth="1"/>
    <col min="5381" max="5381" width="15" style="6" customWidth="1"/>
    <col min="5382" max="5386" width="4.125" style="6" customWidth="1"/>
    <col min="5387" max="5387" width="13.75" style="6" customWidth="1"/>
    <col min="5388" max="5388" width="10" style="6" customWidth="1"/>
    <col min="5389" max="5389" width="14.75" style="6" customWidth="1"/>
    <col min="5390" max="5390" width="11.25" style="6" customWidth="1"/>
    <col min="5391" max="5391" width="4.125" style="6" customWidth="1"/>
    <col min="5392" max="5392" width="17" style="6" customWidth="1"/>
    <col min="5393" max="5393" width="11.125" style="6" customWidth="1"/>
    <col min="5394" max="5394" width="4.25" style="6" customWidth="1"/>
    <col min="5395" max="5396" width="8" style="6" customWidth="1"/>
    <col min="5397" max="5397" width="36.875" style="6" customWidth="1"/>
    <col min="5398" max="5398" width="11.5" style="6" bestFit="1" customWidth="1"/>
    <col min="5399" max="5410" width="8" style="6" customWidth="1"/>
    <col min="5411" max="5411" width="10.125" style="6" customWidth="1"/>
    <col min="5412" max="5438" width="0" style="6" hidden="1" customWidth="1"/>
    <col min="5439" max="5632" width="8" style="6"/>
    <col min="5633" max="5634" width="0" style="6" hidden="1" customWidth="1"/>
    <col min="5635" max="5635" width="3.25" style="6" customWidth="1"/>
    <col min="5636" max="5636" width="15.5" style="6" customWidth="1"/>
    <col min="5637" max="5637" width="15" style="6" customWidth="1"/>
    <col min="5638" max="5642" width="4.125" style="6" customWidth="1"/>
    <col min="5643" max="5643" width="13.75" style="6" customWidth="1"/>
    <col min="5644" max="5644" width="10" style="6" customWidth="1"/>
    <col min="5645" max="5645" width="14.75" style="6" customWidth="1"/>
    <col min="5646" max="5646" width="11.25" style="6" customWidth="1"/>
    <col min="5647" max="5647" width="4.125" style="6" customWidth="1"/>
    <col min="5648" max="5648" width="17" style="6" customWidth="1"/>
    <col min="5649" max="5649" width="11.125" style="6" customWidth="1"/>
    <col min="5650" max="5650" width="4.25" style="6" customWidth="1"/>
    <col min="5651" max="5652" width="8" style="6" customWidth="1"/>
    <col min="5653" max="5653" width="36.875" style="6" customWidth="1"/>
    <col min="5654" max="5654" width="11.5" style="6" bestFit="1" customWidth="1"/>
    <col min="5655" max="5666" width="8" style="6" customWidth="1"/>
    <col min="5667" max="5667" width="10.125" style="6" customWidth="1"/>
    <col min="5668" max="5694" width="0" style="6" hidden="1" customWidth="1"/>
    <col min="5695" max="5888" width="8" style="6"/>
    <col min="5889" max="5890" width="0" style="6" hidden="1" customWidth="1"/>
    <col min="5891" max="5891" width="3.25" style="6" customWidth="1"/>
    <col min="5892" max="5892" width="15.5" style="6" customWidth="1"/>
    <col min="5893" max="5893" width="15" style="6" customWidth="1"/>
    <col min="5894" max="5898" width="4.125" style="6" customWidth="1"/>
    <col min="5899" max="5899" width="13.75" style="6" customWidth="1"/>
    <col min="5900" max="5900" width="10" style="6" customWidth="1"/>
    <col min="5901" max="5901" width="14.75" style="6" customWidth="1"/>
    <col min="5902" max="5902" width="11.25" style="6" customWidth="1"/>
    <col min="5903" max="5903" width="4.125" style="6" customWidth="1"/>
    <col min="5904" max="5904" width="17" style="6" customWidth="1"/>
    <col min="5905" max="5905" width="11.125" style="6" customWidth="1"/>
    <col min="5906" max="5906" width="4.25" style="6" customWidth="1"/>
    <col min="5907" max="5908" width="8" style="6" customWidth="1"/>
    <col min="5909" max="5909" width="36.875" style="6" customWidth="1"/>
    <col min="5910" max="5910" width="11.5" style="6" bestFit="1" customWidth="1"/>
    <col min="5911" max="5922" width="8" style="6" customWidth="1"/>
    <col min="5923" max="5923" width="10.125" style="6" customWidth="1"/>
    <col min="5924" max="5950" width="0" style="6" hidden="1" customWidth="1"/>
    <col min="5951" max="6144" width="8" style="6"/>
    <col min="6145" max="6146" width="0" style="6" hidden="1" customWidth="1"/>
    <col min="6147" max="6147" width="3.25" style="6" customWidth="1"/>
    <col min="6148" max="6148" width="15.5" style="6" customWidth="1"/>
    <col min="6149" max="6149" width="15" style="6" customWidth="1"/>
    <col min="6150" max="6154" width="4.125" style="6" customWidth="1"/>
    <col min="6155" max="6155" width="13.75" style="6" customWidth="1"/>
    <col min="6156" max="6156" width="10" style="6" customWidth="1"/>
    <col min="6157" max="6157" width="14.75" style="6" customWidth="1"/>
    <col min="6158" max="6158" width="11.25" style="6" customWidth="1"/>
    <col min="6159" max="6159" width="4.125" style="6" customWidth="1"/>
    <col min="6160" max="6160" width="17" style="6" customWidth="1"/>
    <col min="6161" max="6161" width="11.125" style="6" customWidth="1"/>
    <col min="6162" max="6162" width="4.25" style="6" customWidth="1"/>
    <col min="6163" max="6164" width="8" style="6" customWidth="1"/>
    <col min="6165" max="6165" width="36.875" style="6" customWidth="1"/>
    <col min="6166" max="6166" width="11.5" style="6" bestFit="1" customWidth="1"/>
    <col min="6167" max="6178" width="8" style="6" customWidth="1"/>
    <col min="6179" max="6179" width="10.125" style="6" customWidth="1"/>
    <col min="6180" max="6206" width="0" style="6" hidden="1" customWidth="1"/>
    <col min="6207" max="6400" width="8" style="6"/>
    <col min="6401" max="6402" width="0" style="6" hidden="1" customWidth="1"/>
    <col min="6403" max="6403" width="3.25" style="6" customWidth="1"/>
    <col min="6404" max="6404" width="15.5" style="6" customWidth="1"/>
    <col min="6405" max="6405" width="15" style="6" customWidth="1"/>
    <col min="6406" max="6410" width="4.125" style="6" customWidth="1"/>
    <col min="6411" max="6411" width="13.75" style="6" customWidth="1"/>
    <col min="6412" max="6412" width="10" style="6" customWidth="1"/>
    <col min="6413" max="6413" width="14.75" style="6" customWidth="1"/>
    <col min="6414" max="6414" width="11.25" style="6" customWidth="1"/>
    <col min="6415" max="6415" width="4.125" style="6" customWidth="1"/>
    <col min="6416" max="6416" width="17" style="6" customWidth="1"/>
    <col min="6417" max="6417" width="11.125" style="6" customWidth="1"/>
    <col min="6418" max="6418" width="4.25" style="6" customWidth="1"/>
    <col min="6419" max="6420" width="8" style="6" customWidth="1"/>
    <col min="6421" max="6421" width="36.875" style="6" customWidth="1"/>
    <col min="6422" max="6422" width="11.5" style="6" bestFit="1" customWidth="1"/>
    <col min="6423" max="6434" width="8" style="6" customWidth="1"/>
    <col min="6435" max="6435" width="10.125" style="6" customWidth="1"/>
    <col min="6436" max="6462" width="0" style="6" hidden="1" customWidth="1"/>
    <col min="6463" max="6656" width="8" style="6"/>
    <col min="6657" max="6658" width="0" style="6" hidden="1" customWidth="1"/>
    <col min="6659" max="6659" width="3.25" style="6" customWidth="1"/>
    <col min="6660" max="6660" width="15.5" style="6" customWidth="1"/>
    <col min="6661" max="6661" width="15" style="6" customWidth="1"/>
    <col min="6662" max="6666" width="4.125" style="6" customWidth="1"/>
    <col min="6667" max="6667" width="13.75" style="6" customWidth="1"/>
    <col min="6668" max="6668" width="10" style="6" customWidth="1"/>
    <col min="6669" max="6669" width="14.75" style="6" customWidth="1"/>
    <col min="6670" max="6670" width="11.25" style="6" customWidth="1"/>
    <col min="6671" max="6671" width="4.125" style="6" customWidth="1"/>
    <col min="6672" max="6672" width="17" style="6" customWidth="1"/>
    <col min="6673" max="6673" width="11.125" style="6" customWidth="1"/>
    <col min="6674" max="6674" width="4.25" style="6" customWidth="1"/>
    <col min="6675" max="6676" width="8" style="6" customWidth="1"/>
    <col min="6677" max="6677" width="36.875" style="6" customWidth="1"/>
    <col min="6678" max="6678" width="11.5" style="6" bestFit="1" customWidth="1"/>
    <col min="6679" max="6690" width="8" style="6" customWidth="1"/>
    <col min="6691" max="6691" width="10.125" style="6" customWidth="1"/>
    <col min="6692" max="6718" width="0" style="6" hidden="1" customWidth="1"/>
    <col min="6719" max="6912" width="8" style="6"/>
    <col min="6913" max="6914" width="0" style="6" hidden="1" customWidth="1"/>
    <col min="6915" max="6915" width="3.25" style="6" customWidth="1"/>
    <col min="6916" max="6916" width="15.5" style="6" customWidth="1"/>
    <col min="6917" max="6917" width="15" style="6" customWidth="1"/>
    <col min="6918" max="6922" width="4.125" style="6" customWidth="1"/>
    <col min="6923" max="6923" width="13.75" style="6" customWidth="1"/>
    <col min="6924" max="6924" width="10" style="6" customWidth="1"/>
    <col min="6925" max="6925" width="14.75" style="6" customWidth="1"/>
    <col min="6926" max="6926" width="11.25" style="6" customWidth="1"/>
    <col min="6927" max="6927" width="4.125" style="6" customWidth="1"/>
    <col min="6928" max="6928" width="17" style="6" customWidth="1"/>
    <col min="6929" max="6929" width="11.125" style="6" customWidth="1"/>
    <col min="6930" max="6930" width="4.25" style="6" customWidth="1"/>
    <col min="6931" max="6932" width="8" style="6" customWidth="1"/>
    <col min="6933" max="6933" width="36.875" style="6" customWidth="1"/>
    <col min="6934" max="6934" width="11.5" style="6" bestFit="1" customWidth="1"/>
    <col min="6935" max="6946" width="8" style="6" customWidth="1"/>
    <col min="6947" max="6947" width="10.125" style="6" customWidth="1"/>
    <col min="6948" max="6974" width="0" style="6" hidden="1" customWidth="1"/>
    <col min="6975" max="7168" width="8" style="6"/>
    <col min="7169" max="7170" width="0" style="6" hidden="1" customWidth="1"/>
    <col min="7171" max="7171" width="3.25" style="6" customWidth="1"/>
    <col min="7172" max="7172" width="15.5" style="6" customWidth="1"/>
    <col min="7173" max="7173" width="15" style="6" customWidth="1"/>
    <col min="7174" max="7178" width="4.125" style="6" customWidth="1"/>
    <col min="7179" max="7179" width="13.75" style="6" customWidth="1"/>
    <col min="7180" max="7180" width="10" style="6" customWidth="1"/>
    <col min="7181" max="7181" width="14.75" style="6" customWidth="1"/>
    <col min="7182" max="7182" width="11.25" style="6" customWidth="1"/>
    <col min="7183" max="7183" width="4.125" style="6" customWidth="1"/>
    <col min="7184" max="7184" width="17" style="6" customWidth="1"/>
    <col min="7185" max="7185" width="11.125" style="6" customWidth="1"/>
    <col min="7186" max="7186" width="4.25" style="6" customWidth="1"/>
    <col min="7187" max="7188" width="8" style="6" customWidth="1"/>
    <col min="7189" max="7189" width="36.875" style="6" customWidth="1"/>
    <col min="7190" max="7190" width="11.5" style="6" bestFit="1" customWidth="1"/>
    <col min="7191" max="7202" width="8" style="6" customWidth="1"/>
    <col min="7203" max="7203" width="10.125" style="6" customWidth="1"/>
    <col min="7204" max="7230" width="0" style="6" hidden="1" customWidth="1"/>
    <col min="7231" max="7424" width="8" style="6"/>
    <col min="7425" max="7426" width="0" style="6" hidden="1" customWidth="1"/>
    <col min="7427" max="7427" width="3.25" style="6" customWidth="1"/>
    <col min="7428" max="7428" width="15.5" style="6" customWidth="1"/>
    <col min="7429" max="7429" width="15" style="6" customWidth="1"/>
    <col min="7430" max="7434" width="4.125" style="6" customWidth="1"/>
    <col min="7435" max="7435" width="13.75" style="6" customWidth="1"/>
    <col min="7436" max="7436" width="10" style="6" customWidth="1"/>
    <col min="7437" max="7437" width="14.75" style="6" customWidth="1"/>
    <col min="7438" max="7438" width="11.25" style="6" customWidth="1"/>
    <col min="7439" max="7439" width="4.125" style="6" customWidth="1"/>
    <col min="7440" max="7440" width="17" style="6" customWidth="1"/>
    <col min="7441" max="7441" width="11.125" style="6" customWidth="1"/>
    <col min="7442" max="7442" width="4.25" style="6" customWidth="1"/>
    <col min="7443" max="7444" width="8" style="6" customWidth="1"/>
    <col min="7445" max="7445" width="36.875" style="6" customWidth="1"/>
    <col min="7446" max="7446" width="11.5" style="6" bestFit="1" customWidth="1"/>
    <col min="7447" max="7458" width="8" style="6" customWidth="1"/>
    <col min="7459" max="7459" width="10.125" style="6" customWidth="1"/>
    <col min="7460" max="7486" width="0" style="6" hidden="1" customWidth="1"/>
    <col min="7487" max="7680" width="8" style="6"/>
    <col min="7681" max="7682" width="0" style="6" hidden="1" customWidth="1"/>
    <col min="7683" max="7683" width="3.25" style="6" customWidth="1"/>
    <col min="7684" max="7684" width="15.5" style="6" customWidth="1"/>
    <col min="7685" max="7685" width="15" style="6" customWidth="1"/>
    <col min="7686" max="7690" width="4.125" style="6" customWidth="1"/>
    <col min="7691" max="7691" width="13.75" style="6" customWidth="1"/>
    <col min="7692" max="7692" width="10" style="6" customWidth="1"/>
    <col min="7693" max="7693" width="14.75" style="6" customWidth="1"/>
    <col min="7694" max="7694" width="11.25" style="6" customWidth="1"/>
    <col min="7695" max="7695" width="4.125" style="6" customWidth="1"/>
    <col min="7696" max="7696" width="17" style="6" customWidth="1"/>
    <col min="7697" max="7697" width="11.125" style="6" customWidth="1"/>
    <col min="7698" max="7698" width="4.25" style="6" customWidth="1"/>
    <col min="7699" max="7700" width="8" style="6" customWidth="1"/>
    <col min="7701" max="7701" width="36.875" style="6" customWidth="1"/>
    <col min="7702" max="7702" width="11.5" style="6" bestFit="1" customWidth="1"/>
    <col min="7703" max="7714" width="8" style="6" customWidth="1"/>
    <col min="7715" max="7715" width="10.125" style="6" customWidth="1"/>
    <col min="7716" max="7742" width="0" style="6" hidden="1" customWidth="1"/>
    <col min="7743" max="7936" width="8" style="6"/>
    <col min="7937" max="7938" width="0" style="6" hidden="1" customWidth="1"/>
    <col min="7939" max="7939" width="3.25" style="6" customWidth="1"/>
    <col min="7940" max="7940" width="15.5" style="6" customWidth="1"/>
    <col min="7941" max="7941" width="15" style="6" customWidth="1"/>
    <col min="7942" max="7946" width="4.125" style="6" customWidth="1"/>
    <col min="7947" max="7947" width="13.75" style="6" customWidth="1"/>
    <col min="7948" max="7948" width="10" style="6" customWidth="1"/>
    <col min="7949" max="7949" width="14.75" style="6" customWidth="1"/>
    <col min="7950" max="7950" width="11.25" style="6" customWidth="1"/>
    <col min="7951" max="7951" width="4.125" style="6" customWidth="1"/>
    <col min="7952" max="7952" width="17" style="6" customWidth="1"/>
    <col min="7953" max="7953" width="11.125" style="6" customWidth="1"/>
    <col min="7954" max="7954" width="4.25" style="6" customWidth="1"/>
    <col min="7955" max="7956" width="8" style="6" customWidth="1"/>
    <col min="7957" max="7957" width="36.875" style="6" customWidth="1"/>
    <col min="7958" max="7958" width="11.5" style="6" bestFit="1" customWidth="1"/>
    <col min="7959" max="7970" width="8" style="6" customWidth="1"/>
    <col min="7971" max="7971" width="10.125" style="6" customWidth="1"/>
    <col min="7972" max="7998" width="0" style="6" hidden="1" customWidth="1"/>
    <col min="7999" max="8192" width="8" style="6"/>
    <col min="8193" max="8194" width="0" style="6" hidden="1" customWidth="1"/>
    <col min="8195" max="8195" width="3.25" style="6" customWidth="1"/>
    <col min="8196" max="8196" width="15.5" style="6" customWidth="1"/>
    <col min="8197" max="8197" width="15" style="6" customWidth="1"/>
    <col min="8198" max="8202" width="4.125" style="6" customWidth="1"/>
    <col min="8203" max="8203" width="13.75" style="6" customWidth="1"/>
    <col min="8204" max="8204" width="10" style="6" customWidth="1"/>
    <col min="8205" max="8205" width="14.75" style="6" customWidth="1"/>
    <col min="8206" max="8206" width="11.25" style="6" customWidth="1"/>
    <col min="8207" max="8207" width="4.125" style="6" customWidth="1"/>
    <col min="8208" max="8208" width="17" style="6" customWidth="1"/>
    <col min="8209" max="8209" width="11.125" style="6" customWidth="1"/>
    <col min="8210" max="8210" width="4.25" style="6" customWidth="1"/>
    <col min="8211" max="8212" width="8" style="6" customWidth="1"/>
    <col min="8213" max="8213" width="36.875" style="6" customWidth="1"/>
    <col min="8214" max="8214" width="11.5" style="6" bestFit="1" customWidth="1"/>
    <col min="8215" max="8226" width="8" style="6" customWidth="1"/>
    <col min="8227" max="8227" width="10.125" style="6" customWidth="1"/>
    <col min="8228" max="8254" width="0" style="6" hidden="1" customWidth="1"/>
    <col min="8255" max="8448" width="8" style="6"/>
    <col min="8449" max="8450" width="0" style="6" hidden="1" customWidth="1"/>
    <col min="8451" max="8451" width="3.25" style="6" customWidth="1"/>
    <col min="8452" max="8452" width="15.5" style="6" customWidth="1"/>
    <col min="8453" max="8453" width="15" style="6" customWidth="1"/>
    <col min="8454" max="8458" width="4.125" style="6" customWidth="1"/>
    <col min="8459" max="8459" width="13.75" style="6" customWidth="1"/>
    <col min="8460" max="8460" width="10" style="6" customWidth="1"/>
    <col min="8461" max="8461" width="14.75" style="6" customWidth="1"/>
    <col min="8462" max="8462" width="11.25" style="6" customWidth="1"/>
    <col min="8463" max="8463" width="4.125" style="6" customWidth="1"/>
    <col min="8464" max="8464" width="17" style="6" customWidth="1"/>
    <col min="8465" max="8465" width="11.125" style="6" customWidth="1"/>
    <col min="8466" max="8466" width="4.25" style="6" customWidth="1"/>
    <col min="8467" max="8468" width="8" style="6" customWidth="1"/>
    <col min="8469" max="8469" width="36.875" style="6" customWidth="1"/>
    <col min="8470" max="8470" width="11.5" style="6" bestFit="1" customWidth="1"/>
    <col min="8471" max="8482" width="8" style="6" customWidth="1"/>
    <col min="8483" max="8483" width="10.125" style="6" customWidth="1"/>
    <col min="8484" max="8510" width="0" style="6" hidden="1" customWidth="1"/>
    <col min="8511" max="8704" width="8" style="6"/>
    <col min="8705" max="8706" width="0" style="6" hidden="1" customWidth="1"/>
    <col min="8707" max="8707" width="3.25" style="6" customWidth="1"/>
    <col min="8708" max="8708" width="15.5" style="6" customWidth="1"/>
    <col min="8709" max="8709" width="15" style="6" customWidth="1"/>
    <col min="8710" max="8714" width="4.125" style="6" customWidth="1"/>
    <col min="8715" max="8715" width="13.75" style="6" customWidth="1"/>
    <col min="8716" max="8716" width="10" style="6" customWidth="1"/>
    <col min="8717" max="8717" width="14.75" style="6" customWidth="1"/>
    <col min="8718" max="8718" width="11.25" style="6" customWidth="1"/>
    <col min="8719" max="8719" width="4.125" style="6" customWidth="1"/>
    <col min="8720" max="8720" width="17" style="6" customWidth="1"/>
    <col min="8721" max="8721" width="11.125" style="6" customWidth="1"/>
    <col min="8722" max="8722" width="4.25" style="6" customWidth="1"/>
    <col min="8723" max="8724" width="8" style="6" customWidth="1"/>
    <col min="8725" max="8725" width="36.875" style="6" customWidth="1"/>
    <col min="8726" max="8726" width="11.5" style="6" bestFit="1" customWidth="1"/>
    <col min="8727" max="8738" width="8" style="6" customWidth="1"/>
    <col min="8739" max="8739" width="10.125" style="6" customWidth="1"/>
    <col min="8740" max="8766" width="0" style="6" hidden="1" customWidth="1"/>
    <col min="8767" max="8960" width="8" style="6"/>
    <col min="8961" max="8962" width="0" style="6" hidden="1" customWidth="1"/>
    <col min="8963" max="8963" width="3.25" style="6" customWidth="1"/>
    <col min="8964" max="8964" width="15.5" style="6" customWidth="1"/>
    <col min="8965" max="8965" width="15" style="6" customWidth="1"/>
    <col min="8966" max="8970" width="4.125" style="6" customWidth="1"/>
    <col min="8971" max="8971" width="13.75" style="6" customWidth="1"/>
    <col min="8972" max="8972" width="10" style="6" customWidth="1"/>
    <col min="8973" max="8973" width="14.75" style="6" customWidth="1"/>
    <col min="8974" max="8974" width="11.25" style="6" customWidth="1"/>
    <col min="8975" max="8975" width="4.125" style="6" customWidth="1"/>
    <col min="8976" max="8976" width="17" style="6" customWidth="1"/>
    <col min="8977" max="8977" width="11.125" style="6" customWidth="1"/>
    <col min="8978" max="8978" width="4.25" style="6" customWidth="1"/>
    <col min="8979" max="8980" width="8" style="6" customWidth="1"/>
    <col min="8981" max="8981" width="36.875" style="6" customWidth="1"/>
    <col min="8982" max="8982" width="11.5" style="6" bestFit="1" customWidth="1"/>
    <col min="8983" max="8994" width="8" style="6" customWidth="1"/>
    <col min="8995" max="8995" width="10.125" style="6" customWidth="1"/>
    <col min="8996" max="9022" width="0" style="6" hidden="1" customWidth="1"/>
    <col min="9023" max="9216" width="8" style="6"/>
    <col min="9217" max="9218" width="0" style="6" hidden="1" customWidth="1"/>
    <col min="9219" max="9219" width="3.25" style="6" customWidth="1"/>
    <col min="9220" max="9220" width="15.5" style="6" customWidth="1"/>
    <col min="9221" max="9221" width="15" style="6" customWidth="1"/>
    <col min="9222" max="9226" width="4.125" style="6" customWidth="1"/>
    <col min="9227" max="9227" width="13.75" style="6" customWidth="1"/>
    <col min="9228" max="9228" width="10" style="6" customWidth="1"/>
    <col min="9229" max="9229" width="14.75" style="6" customWidth="1"/>
    <col min="9230" max="9230" width="11.25" style="6" customWidth="1"/>
    <col min="9231" max="9231" width="4.125" style="6" customWidth="1"/>
    <col min="9232" max="9232" width="17" style="6" customWidth="1"/>
    <col min="9233" max="9233" width="11.125" style="6" customWidth="1"/>
    <col min="9234" max="9234" width="4.25" style="6" customWidth="1"/>
    <col min="9235" max="9236" width="8" style="6" customWidth="1"/>
    <col min="9237" max="9237" width="36.875" style="6" customWidth="1"/>
    <col min="9238" max="9238" width="11.5" style="6" bestFit="1" customWidth="1"/>
    <col min="9239" max="9250" width="8" style="6" customWidth="1"/>
    <col min="9251" max="9251" width="10.125" style="6" customWidth="1"/>
    <col min="9252" max="9278" width="0" style="6" hidden="1" customWidth="1"/>
    <col min="9279" max="9472" width="8" style="6"/>
    <col min="9473" max="9474" width="0" style="6" hidden="1" customWidth="1"/>
    <col min="9475" max="9475" width="3.25" style="6" customWidth="1"/>
    <col min="9476" max="9476" width="15.5" style="6" customWidth="1"/>
    <col min="9477" max="9477" width="15" style="6" customWidth="1"/>
    <col min="9478" max="9482" width="4.125" style="6" customWidth="1"/>
    <col min="9483" max="9483" width="13.75" style="6" customWidth="1"/>
    <col min="9484" max="9484" width="10" style="6" customWidth="1"/>
    <col min="9485" max="9485" width="14.75" style="6" customWidth="1"/>
    <col min="9486" max="9486" width="11.25" style="6" customWidth="1"/>
    <col min="9487" max="9487" width="4.125" style="6" customWidth="1"/>
    <col min="9488" max="9488" width="17" style="6" customWidth="1"/>
    <col min="9489" max="9489" width="11.125" style="6" customWidth="1"/>
    <col min="9490" max="9490" width="4.25" style="6" customWidth="1"/>
    <col min="9491" max="9492" width="8" style="6" customWidth="1"/>
    <col min="9493" max="9493" width="36.875" style="6" customWidth="1"/>
    <col min="9494" max="9494" width="11.5" style="6" bestFit="1" customWidth="1"/>
    <col min="9495" max="9506" width="8" style="6" customWidth="1"/>
    <col min="9507" max="9507" width="10.125" style="6" customWidth="1"/>
    <col min="9508" max="9534" width="0" style="6" hidden="1" customWidth="1"/>
    <col min="9535" max="9728" width="8" style="6"/>
    <col min="9729" max="9730" width="0" style="6" hidden="1" customWidth="1"/>
    <col min="9731" max="9731" width="3.25" style="6" customWidth="1"/>
    <col min="9732" max="9732" width="15.5" style="6" customWidth="1"/>
    <col min="9733" max="9733" width="15" style="6" customWidth="1"/>
    <col min="9734" max="9738" width="4.125" style="6" customWidth="1"/>
    <col min="9739" max="9739" width="13.75" style="6" customWidth="1"/>
    <col min="9740" max="9740" width="10" style="6" customWidth="1"/>
    <col min="9741" max="9741" width="14.75" style="6" customWidth="1"/>
    <col min="9742" max="9742" width="11.25" style="6" customWidth="1"/>
    <col min="9743" max="9743" width="4.125" style="6" customWidth="1"/>
    <col min="9744" max="9744" width="17" style="6" customWidth="1"/>
    <col min="9745" max="9745" width="11.125" style="6" customWidth="1"/>
    <col min="9746" max="9746" width="4.25" style="6" customWidth="1"/>
    <col min="9747" max="9748" width="8" style="6" customWidth="1"/>
    <col min="9749" max="9749" width="36.875" style="6" customWidth="1"/>
    <col min="9750" max="9750" width="11.5" style="6" bestFit="1" customWidth="1"/>
    <col min="9751" max="9762" width="8" style="6" customWidth="1"/>
    <col min="9763" max="9763" width="10.125" style="6" customWidth="1"/>
    <col min="9764" max="9790" width="0" style="6" hidden="1" customWidth="1"/>
    <col min="9791" max="9984" width="8" style="6"/>
    <col min="9985" max="9986" width="0" style="6" hidden="1" customWidth="1"/>
    <col min="9987" max="9987" width="3.25" style="6" customWidth="1"/>
    <col min="9988" max="9988" width="15.5" style="6" customWidth="1"/>
    <col min="9989" max="9989" width="15" style="6" customWidth="1"/>
    <col min="9990" max="9994" width="4.125" style="6" customWidth="1"/>
    <col min="9995" max="9995" width="13.75" style="6" customWidth="1"/>
    <col min="9996" max="9996" width="10" style="6" customWidth="1"/>
    <col min="9997" max="9997" width="14.75" style="6" customWidth="1"/>
    <col min="9998" max="9998" width="11.25" style="6" customWidth="1"/>
    <col min="9999" max="9999" width="4.125" style="6" customWidth="1"/>
    <col min="10000" max="10000" width="17" style="6" customWidth="1"/>
    <col min="10001" max="10001" width="11.125" style="6" customWidth="1"/>
    <col min="10002" max="10002" width="4.25" style="6" customWidth="1"/>
    <col min="10003" max="10004" width="8" style="6" customWidth="1"/>
    <col min="10005" max="10005" width="36.875" style="6" customWidth="1"/>
    <col min="10006" max="10006" width="11.5" style="6" bestFit="1" customWidth="1"/>
    <col min="10007" max="10018" width="8" style="6" customWidth="1"/>
    <col min="10019" max="10019" width="10.125" style="6" customWidth="1"/>
    <col min="10020" max="10046" width="0" style="6" hidden="1" customWidth="1"/>
    <col min="10047" max="10240" width="8" style="6"/>
    <col min="10241" max="10242" width="0" style="6" hidden="1" customWidth="1"/>
    <col min="10243" max="10243" width="3.25" style="6" customWidth="1"/>
    <col min="10244" max="10244" width="15.5" style="6" customWidth="1"/>
    <col min="10245" max="10245" width="15" style="6" customWidth="1"/>
    <col min="10246" max="10250" width="4.125" style="6" customWidth="1"/>
    <col min="10251" max="10251" width="13.75" style="6" customWidth="1"/>
    <col min="10252" max="10252" width="10" style="6" customWidth="1"/>
    <col min="10253" max="10253" width="14.75" style="6" customWidth="1"/>
    <col min="10254" max="10254" width="11.25" style="6" customWidth="1"/>
    <col min="10255" max="10255" width="4.125" style="6" customWidth="1"/>
    <col min="10256" max="10256" width="17" style="6" customWidth="1"/>
    <col min="10257" max="10257" width="11.125" style="6" customWidth="1"/>
    <col min="10258" max="10258" width="4.25" style="6" customWidth="1"/>
    <col min="10259" max="10260" width="8" style="6" customWidth="1"/>
    <col min="10261" max="10261" width="36.875" style="6" customWidth="1"/>
    <col min="10262" max="10262" width="11.5" style="6" bestFit="1" customWidth="1"/>
    <col min="10263" max="10274" width="8" style="6" customWidth="1"/>
    <col min="10275" max="10275" width="10.125" style="6" customWidth="1"/>
    <col min="10276" max="10302" width="0" style="6" hidden="1" customWidth="1"/>
    <col min="10303" max="10496" width="8" style="6"/>
    <col min="10497" max="10498" width="0" style="6" hidden="1" customWidth="1"/>
    <col min="10499" max="10499" width="3.25" style="6" customWidth="1"/>
    <col min="10500" max="10500" width="15.5" style="6" customWidth="1"/>
    <col min="10501" max="10501" width="15" style="6" customWidth="1"/>
    <col min="10502" max="10506" width="4.125" style="6" customWidth="1"/>
    <col min="10507" max="10507" width="13.75" style="6" customWidth="1"/>
    <col min="10508" max="10508" width="10" style="6" customWidth="1"/>
    <col min="10509" max="10509" width="14.75" style="6" customWidth="1"/>
    <col min="10510" max="10510" width="11.25" style="6" customWidth="1"/>
    <col min="10511" max="10511" width="4.125" style="6" customWidth="1"/>
    <col min="10512" max="10512" width="17" style="6" customWidth="1"/>
    <col min="10513" max="10513" width="11.125" style="6" customWidth="1"/>
    <col min="10514" max="10514" width="4.25" style="6" customWidth="1"/>
    <col min="10515" max="10516" width="8" style="6" customWidth="1"/>
    <col min="10517" max="10517" width="36.875" style="6" customWidth="1"/>
    <col min="10518" max="10518" width="11.5" style="6" bestFit="1" customWidth="1"/>
    <col min="10519" max="10530" width="8" style="6" customWidth="1"/>
    <col min="10531" max="10531" width="10.125" style="6" customWidth="1"/>
    <col min="10532" max="10558" width="0" style="6" hidden="1" customWidth="1"/>
    <col min="10559" max="10752" width="8" style="6"/>
    <col min="10753" max="10754" width="0" style="6" hidden="1" customWidth="1"/>
    <col min="10755" max="10755" width="3.25" style="6" customWidth="1"/>
    <col min="10756" max="10756" width="15.5" style="6" customWidth="1"/>
    <col min="10757" max="10757" width="15" style="6" customWidth="1"/>
    <col min="10758" max="10762" width="4.125" style="6" customWidth="1"/>
    <col min="10763" max="10763" width="13.75" style="6" customWidth="1"/>
    <col min="10764" max="10764" width="10" style="6" customWidth="1"/>
    <col min="10765" max="10765" width="14.75" style="6" customWidth="1"/>
    <col min="10766" max="10766" width="11.25" style="6" customWidth="1"/>
    <col min="10767" max="10767" width="4.125" style="6" customWidth="1"/>
    <col min="10768" max="10768" width="17" style="6" customWidth="1"/>
    <col min="10769" max="10769" width="11.125" style="6" customWidth="1"/>
    <col min="10770" max="10770" width="4.25" style="6" customWidth="1"/>
    <col min="10771" max="10772" width="8" style="6" customWidth="1"/>
    <col min="10773" max="10773" width="36.875" style="6" customWidth="1"/>
    <col min="10774" max="10774" width="11.5" style="6" bestFit="1" customWidth="1"/>
    <col min="10775" max="10786" width="8" style="6" customWidth="1"/>
    <col min="10787" max="10787" width="10.125" style="6" customWidth="1"/>
    <col min="10788" max="10814" width="0" style="6" hidden="1" customWidth="1"/>
    <col min="10815" max="11008" width="8" style="6"/>
    <col min="11009" max="11010" width="0" style="6" hidden="1" customWidth="1"/>
    <col min="11011" max="11011" width="3.25" style="6" customWidth="1"/>
    <col min="11012" max="11012" width="15.5" style="6" customWidth="1"/>
    <col min="11013" max="11013" width="15" style="6" customWidth="1"/>
    <col min="11014" max="11018" width="4.125" style="6" customWidth="1"/>
    <col min="11019" max="11019" width="13.75" style="6" customWidth="1"/>
    <col min="11020" max="11020" width="10" style="6" customWidth="1"/>
    <col min="11021" max="11021" width="14.75" style="6" customWidth="1"/>
    <col min="11022" max="11022" width="11.25" style="6" customWidth="1"/>
    <col min="11023" max="11023" width="4.125" style="6" customWidth="1"/>
    <col min="11024" max="11024" width="17" style="6" customWidth="1"/>
    <col min="11025" max="11025" width="11.125" style="6" customWidth="1"/>
    <col min="11026" max="11026" width="4.25" style="6" customWidth="1"/>
    <col min="11027" max="11028" width="8" style="6" customWidth="1"/>
    <col min="11029" max="11029" width="36.875" style="6" customWidth="1"/>
    <col min="11030" max="11030" width="11.5" style="6" bestFit="1" customWidth="1"/>
    <col min="11031" max="11042" width="8" style="6" customWidth="1"/>
    <col min="11043" max="11043" width="10.125" style="6" customWidth="1"/>
    <col min="11044" max="11070" width="0" style="6" hidden="1" customWidth="1"/>
    <col min="11071" max="11264" width="8" style="6"/>
    <col min="11265" max="11266" width="0" style="6" hidden="1" customWidth="1"/>
    <col min="11267" max="11267" width="3.25" style="6" customWidth="1"/>
    <col min="11268" max="11268" width="15.5" style="6" customWidth="1"/>
    <col min="11269" max="11269" width="15" style="6" customWidth="1"/>
    <col min="11270" max="11274" width="4.125" style="6" customWidth="1"/>
    <col min="11275" max="11275" width="13.75" style="6" customWidth="1"/>
    <col min="11276" max="11276" width="10" style="6" customWidth="1"/>
    <col min="11277" max="11277" width="14.75" style="6" customWidth="1"/>
    <col min="11278" max="11278" width="11.25" style="6" customWidth="1"/>
    <col min="11279" max="11279" width="4.125" style="6" customWidth="1"/>
    <col min="11280" max="11280" width="17" style="6" customWidth="1"/>
    <col min="11281" max="11281" width="11.125" style="6" customWidth="1"/>
    <col min="11282" max="11282" width="4.25" style="6" customWidth="1"/>
    <col min="11283" max="11284" width="8" style="6" customWidth="1"/>
    <col min="11285" max="11285" width="36.875" style="6" customWidth="1"/>
    <col min="11286" max="11286" width="11.5" style="6" bestFit="1" customWidth="1"/>
    <col min="11287" max="11298" width="8" style="6" customWidth="1"/>
    <col min="11299" max="11299" width="10.125" style="6" customWidth="1"/>
    <col min="11300" max="11326" width="0" style="6" hidden="1" customWidth="1"/>
    <col min="11327" max="11520" width="8" style="6"/>
    <col min="11521" max="11522" width="0" style="6" hidden="1" customWidth="1"/>
    <col min="11523" max="11523" width="3.25" style="6" customWidth="1"/>
    <col min="11524" max="11524" width="15.5" style="6" customWidth="1"/>
    <col min="11525" max="11525" width="15" style="6" customWidth="1"/>
    <col min="11526" max="11530" width="4.125" style="6" customWidth="1"/>
    <col min="11531" max="11531" width="13.75" style="6" customWidth="1"/>
    <col min="11532" max="11532" width="10" style="6" customWidth="1"/>
    <col min="11533" max="11533" width="14.75" style="6" customWidth="1"/>
    <col min="11534" max="11534" width="11.25" style="6" customWidth="1"/>
    <col min="11535" max="11535" width="4.125" style="6" customWidth="1"/>
    <col min="11536" max="11536" width="17" style="6" customWidth="1"/>
    <col min="11537" max="11537" width="11.125" style="6" customWidth="1"/>
    <col min="11538" max="11538" width="4.25" style="6" customWidth="1"/>
    <col min="11539" max="11540" width="8" style="6" customWidth="1"/>
    <col min="11541" max="11541" width="36.875" style="6" customWidth="1"/>
    <col min="11542" max="11542" width="11.5" style="6" bestFit="1" customWidth="1"/>
    <col min="11543" max="11554" width="8" style="6" customWidth="1"/>
    <col min="11555" max="11555" width="10.125" style="6" customWidth="1"/>
    <col min="11556" max="11582" width="0" style="6" hidden="1" customWidth="1"/>
    <col min="11583" max="11776" width="8" style="6"/>
    <col min="11777" max="11778" width="0" style="6" hidden="1" customWidth="1"/>
    <col min="11779" max="11779" width="3.25" style="6" customWidth="1"/>
    <col min="11780" max="11780" width="15.5" style="6" customWidth="1"/>
    <col min="11781" max="11781" width="15" style="6" customWidth="1"/>
    <col min="11782" max="11786" width="4.125" style="6" customWidth="1"/>
    <col min="11787" max="11787" width="13.75" style="6" customWidth="1"/>
    <col min="11788" max="11788" width="10" style="6" customWidth="1"/>
    <col min="11789" max="11789" width="14.75" style="6" customWidth="1"/>
    <col min="11790" max="11790" width="11.25" style="6" customWidth="1"/>
    <col min="11791" max="11791" width="4.125" style="6" customWidth="1"/>
    <col min="11792" max="11792" width="17" style="6" customWidth="1"/>
    <col min="11793" max="11793" width="11.125" style="6" customWidth="1"/>
    <col min="11794" max="11794" width="4.25" style="6" customWidth="1"/>
    <col min="11795" max="11796" width="8" style="6" customWidth="1"/>
    <col min="11797" max="11797" width="36.875" style="6" customWidth="1"/>
    <col min="11798" max="11798" width="11.5" style="6" bestFit="1" customWidth="1"/>
    <col min="11799" max="11810" width="8" style="6" customWidth="1"/>
    <col min="11811" max="11811" width="10.125" style="6" customWidth="1"/>
    <col min="11812" max="11838" width="0" style="6" hidden="1" customWidth="1"/>
    <col min="11839" max="12032" width="8" style="6"/>
    <col min="12033" max="12034" width="0" style="6" hidden="1" customWidth="1"/>
    <col min="12035" max="12035" width="3.25" style="6" customWidth="1"/>
    <col min="12036" max="12036" width="15.5" style="6" customWidth="1"/>
    <col min="12037" max="12037" width="15" style="6" customWidth="1"/>
    <col min="12038" max="12042" width="4.125" style="6" customWidth="1"/>
    <col min="12043" max="12043" width="13.75" style="6" customWidth="1"/>
    <col min="12044" max="12044" width="10" style="6" customWidth="1"/>
    <col min="12045" max="12045" width="14.75" style="6" customWidth="1"/>
    <col min="12046" max="12046" width="11.25" style="6" customWidth="1"/>
    <col min="12047" max="12047" width="4.125" style="6" customWidth="1"/>
    <col min="12048" max="12048" width="17" style="6" customWidth="1"/>
    <col min="12049" max="12049" width="11.125" style="6" customWidth="1"/>
    <col min="12050" max="12050" width="4.25" style="6" customWidth="1"/>
    <col min="12051" max="12052" width="8" style="6" customWidth="1"/>
    <col min="12053" max="12053" width="36.875" style="6" customWidth="1"/>
    <col min="12054" max="12054" width="11.5" style="6" bestFit="1" customWidth="1"/>
    <col min="12055" max="12066" width="8" style="6" customWidth="1"/>
    <col min="12067" max="12067" width="10.125" style="6" customWidth="1"/>
    <col min="12068" max="12094" width="0" style="6" hidden="1" customWidth="1"/>
    <col min="12095" max="12288" width="8" style="6"/>
    <col min="12289" max="12290" width="0" style="6" hidden="1" customWidth="1"/>
    <col min="12291" max="12291" width="3.25" style="6" customWidth="1"/>
    <col min="12292" max="12292" width="15.5" style="6" customWidth="1"/>
    <col min="12293" max="12293" width="15" style="6" customWidth="1"/>
    <col min="12294" max="12298" width="4.125" style="6" customWidth="1"/>
    <col min="12299" max="12299" width="13.75" style="6" customWidth="1"/>
    <col min="12300" max="12300" width="10" style="6" customWidth="1"/>
    <col min="12301" max="12301" width="14.75" style="6" customWidth="1"/>
    <col min="12302" max="12302" width="11.25" style="6" customWidth="1"/>
    <col min="12303" max="12303" width="4.125" style="6" customWidth="1"/>
    <col min="12304" max="12304" width="17" style="6" customWidth="1"/>
    <col min="12305" max="12305" width="11.125" style="6" customWidth="1"/>
    <col min="12306" max="12306" width="4.25" style="6" customWidth="1"/>
    <col min="12307" max="12308" width="8" style="6" customWidth="1"/>
    <col min="12309" max="12309" width="36.875" style="6" customWidth="1"/>
    <col min="12310" max="12310" width="11.5" style="6" bestFit="1" customWidth="1"/>
    <col min="12311" max="12322" width="8" style="6" customWidth="1"/>
    <col min="12323" max="12323" width="10.125" style="6" customWidth="1"/>
    <col min="12324" max="12350" width="0" style="6" hidden="1" customWidth="1"/>
    <col min="12351" max="12544" width="8" style="6"/>
    <col min="12545" max="12546" width="0" style="6" hidden="1" customWidth="1"/>
    <col min="12547" max="12547" width="3.25" style="6" customWidth="1"/>
    <col min="12548" max="12548" width="15.5" style="6" customWidth="1"/>
    <col min="12549" max="12549" width="15" style="6" customWidth="1"/>
    <col min="12550" max="12554" width="4.125" style="6" customWidth="1"/>
    <col min="12555" max="12555" width="13.75" style="6" customWidth="1"/>
    <col min="12556" max="12556" width="10" style="6" customWidth="1"/>
    <col min="12557" max="12557" width="14.75" style="6" customWidth="1"/>
    <col min="12558" max="12558" width="11.25" style="6" customWidth="1"/>
    <col min="12559" max="12559" width="4.125" style="6" customWidth="1"/>
    <col min="12560" max="12560" width="17" style="6" customWidth="1"/>
    <col min="12561" max="12561" width="11.125" style="6" customWidth="1"/>
    <col min="12562" max="12562" width="4.25" style="6" customWidth="1"/>
    <col min="12563" max="12564" width="8" style="6" customWidth="1"/>
    <col min="12565" max="12565" width="36.875" style="6" customWidth="1"/>
    <col min="12566" max="12566" width="11.5" style="6" bestFit="1" customWidth="1"/>
    <col min="12567" max="12578" width="8" style="6" customWidth="1"/>
    <col min="12579" max="12579" width="10.125" style="6" customWidth="1"/>
    <col min="12580" max="12606" width="0" style="6" hidden="1" customWidth="1"/>
    <col min="12607" max="12800" width="8" style="6"/>
    <col min="12801" max="12802" width="0" style="6" hidden="1" customWidth="1"/>
    <col min="12803" max="12803" width="3.25" style="6" customWidth="1"/>
    <col min="12804" max="12804" width="15.5" style="6" customWidth="1"/>
    <col min="12805" max="12805" width="15" style="6" customWidth="1"/>
    <col min="12806" max="12810" width="4.125" style="6" customWidth="1"/>
    <col min="12811" max="12811" width="13.75" style="6" customWidth="1"/>
    <col min="12812" max="12812" width="10" style="6" customWidth="1"/>
    <col min="12813" max="12813" width="14.75" style="6" customWidth="1"/>
    <col min="12814" max="12814" width="11.25" style="6" customWidth="1"/>
    <col min="12815" max="12815" width="4.125" style="6" customWidth="1"/>
    <col min="12816" max="12816" width="17" style="6" customWidth="1"/>
    <col min="12817" max="12817" width="11.125" style="6" customWidth="1"/>
    <col min="12818" max="12818" width="4.25" style="6" customWidth="1"/>
    <col min="12819" max="12820" width="8" style="6" customWidth="1"/>
    <col min="12821" max="12821" width="36.875" style="6" customWidth="1"/>
    <col min="12822" max="12822" width="11.5" style="6" bestFit="1" customWidth="1"/>
    <col min="12823" max="12834" width="8" style="6" customWidth="1"/>
    <col min="12835" max="12835" width="10.125" style="6" customWidth="1"/>
    <col min="12836" max="12862" width="0" style="6" hidden="1" customWidth="1"/>
    <col min="12863" max="13056" width="8" style="6"/>
    <col min="13057" max="13058" width="0" style="6" hidden="1" customWidth="1"/>
    <col min="13059" max="13059" width="3.25" style="6" customWidth="1"/>
    <col min="13060" max="13060" width="15.5" style="6" customWidth="1"/>
    <col min="13061" max="13061" width="15" style="6" customWidth="1"/>
    <col min="13062" max="13066" width="4.125" style="6" customWidth="1"/>
    <col min="13067" max="13067" width="13.75" style="6" customWidth="1"/>
    <col min="13068" max="13068" width="10" style="6" customWidth="1"/>
    <col min="13069" max="13069" width="14.75" style="6" customWidth="1"/>
    <col min="13070" max="13070" width="11.25" style="6" customWidth="1"/>
    <col min="13071" max="13071" width="4.125" style="6" customWidth="1"/>
    <col min="13072" max="13072" width="17" style="6" customWidth="1"/>
    <col min="13073" max="13073" width="11.125" style="6" customWidth="1"/>
    <col min="13074" max="13074" width="4.25" style="6" customWidth="1"/>
    <col min="13075" max="13076" width="8" style="6" customWidth="1"/>
    <col min="13077" max="13077" width="36.875" style="6" customWidth="1"/>
    <col min="13078" max="13078" width="11.5" style="6" bestFit="1" customWidth="1"/>
    <col min="13079" max="13090" width="8" style="6" customWidth="1"/>
    <col min="13091" max="13091" width="10.125" style="6" customWidth="1"/>
    <col min="13092" max="13118" width="0" style="6" hidden="1" customWidth="1"/>
    <col min="13119" max="13312" width="8" style="6"/>
    <col min="13313" max="13314" width="0" style="6" hidden="1" customWidth="1"/>
    <col min="13315" max="13315" width="3.25" style="6" customWidth="1"/>
    <col min="13316" max="13316" width="15.5" style="6" customWidth="1"/>
    <col min="13317" max="13317" width="15" style="6" customWidth="1"/>
    <col min="13318" max="13322" width="4.125" style="6" customWidth="1"/>
    <col min="13323" max="13323" width="13.75" style="6" customWidth="1"/>
    <col min="13324" max="13324" width="10" style="6" customWidth="1"/>
    <col min="13325" max="13325" width="14.75" style="6" customWidth="1"/>
    <col min="13326" max="13326" width="11.25" style="6" customWidth="1"/>
    <col min="13327" max="13327" width="4.125" style="6" customWidth="1"/>
    <col min="13328" max="13328" width="17" style="6" customWidth="1"/>
    <col min="13329" max="13329" width="11.125" style="6" customWidth="1"/>
    <col min="13330" max="13330" width="4.25" style="6" customWidth="1"/>
    <col min="13331" max="13332" width="8" style="6" customWidth="1"/>
    <col min="13333" max="13333" width="36.875" style="6" customWidth="1"/>
    <col min="13334" max="13334" width="11.5" style="6" bestFit="1" customWidth="1"/>
    <col min="13335" max="13346" width="8" style="6" customWidth="1"/>
    <col min="13347" max="13347" width="10.125" style="6" customWidth="1"/>
    <col min="13348" max="13374" width="0" style="6" hidden="1" customWidth="1"/>
    <col min="13375" max="13568" width="8" style="6"/>
    <col min="13569" max="13570" width="0" style="6" hidden="1" customWidth="1"/>
    <col min="13571" max="13571" width="3.25" style="6" customWidth="1"/>
    <col min="13572" max="13572" width="15.5" style="6" customWidth="1"/>
    <col min="13573" max="13573" width="15" style="6" customWidth="1"/>
    <col min="13574" max="13578" width="4.125" style="6" customWidth="1"/>
    <col min="13579" max="13579" width="13.75" style="6" customWidth="1"/>
    <col min="13580" max="13580" width="10" style="6" customWidth="1"/>
    <col min="13581" max="13581" width="14.75" style="6" customWidth="1"/>
    <col min="13582" max="13582" width="11.25" style="6" customWidth="1"/>
    <col min="13583" max="13583" width="4.125" style="6" customWidth="1"/>
    <col min="13584" max="13584" width="17" style="6" customWidth="1"/>
    <col min="13585" max="13585" width="11.125" style="6" customWidth="1"/>
    <col min="13586" max="13586" width="4.25" style="6" customWidth="1"/>
    <col min="13587" max="13588" width="8" style="6" customWidth="1"/>
    <col min="13589" max="13589" width="36.875" style="6" customWidth="1"/>
    <col min="13590" max="13590" width="11.5" style="6" bestFit="1" customWidth="1"/>
    <col min="13591" max="13602" width="8" style="6" customWidth="1"/>
    <col min="13603" max="13603" width="10.125" style="6" customWidth="1"/>
    <col min="13604" max="13630" width="0" style="6" hidden="1" customWidth="1"/>
    <col min="13631" max="13824" width="8" style="6"/>
    <col min="13825" max="13826" width="0" style="6" hidden="1" customWidth="1"/>
    <col min="13827" max="13827" width="3.25" style="6" customWidth="1"/>
    <col min="13828" max="13828" width="15.5" style="6" customWidth="1"/>
    <col min="13829" max="13829" width="15" style="6" customWidth="1"/>
    <col min="13830" max="13834" width="4.125" style="6" customWidth="1"/>
    <col min="13835" max="13835" width="13.75" style="6" customWidth="1"/>
    <col min="13836" max="13836" width="10" style="6" customWidth="1"/>
    <col min="13837" max="13837" width="14.75" style="6" customWidth="1"/>
    <col min="13838" max="13838" width="11.25" style="6" customWidth="1"/>
    <col min="13839" max="13839" width="4.125" style="6" customWidth="1"/>
    <col min="13840" max="13840" width="17" style="6" customWidth="1"/>
    <col min="13841" max="13841" width="11.125" style="6" customWidth="1"/>
    <col min="13842" max="13842" width="4.25" style="6" customWidth="1"/>
    <col min="13843" max="13844" width="8" style="6" customWidth="1"/>
    <col min="13845" max="13845" width="36.875" style="6" customWidth="1"/>
    <col min="13846" max="13846" width="11.5" style="6" bestFit="1" customWidth="1"/>
    <col min="13847" max="13858" width="8" style="6" customWidth="1"/>
    <col min="13859" max="13859" width="10.125" style="6" customWidth="1"/>
    <col min="13860" max="13886" width="0" style="6" hidden="1" customWidth="1"/>
    <col min="13887" max="14080" width="8" style="6"/>
    <col min="14081" max="14082" width="0" style="6" hidden="1" customWidth="1"/>
    <col min="14083" max="14083" width="3.25" style="6" customWidth="1"/>
    <col min="14084" max="14084" width="15.5" style="6" customWidth="1"/>
    <col min="14085" max="14085" width="15" style="6" customWidth="1"/>
    <col min="14086" max="14090" width="4.125" style="6" customWidth="1"/>
    <col min="14091" max="14091" width="13.75" style="6" customWidth="1"/>
    <col min="14092" max="14092" width="10" style="6" customWidth="1"/>
    <col min="14093" max="14093" width="14.75" style="6" customWidth="1"/>
    <col min="14094" max="14094" width="11.25" style="6" customWidth="1"/>
    <col min="14095" max="14095" width="4.125" style="6" customWidth="1"/>
    <col min="14096" max="14096" width="17" style="6" customWidth="1"/>
    <col min="14097" max="14097" width="11.125" style="6" customWidth="1"/>
    <col min="14098" max="14098" width="4.25" style="6" customWidth="1"/>
    <col min="14099" max="14100" width="8" style="6" customWidth="1"/>
    <col min="14101" max="14101" width="36.875" style="6" customWidth="1"/>
    <col min="14102" max="14102" width="11.5" style="6" bestFit="1" customWidth="1"/>
    <col min="14103" max="14114" width="8" style="6" customWidth="1"/>
    <col min="14115" max="14115" width="10.125" style="6" customWidth="1"/>
    <col min="14116" max="14142" width="0" style="6" hidden="1" customWidth="1"/>
    <col min="14143" max="14336" width="8" style="6"/>
    <col min="14337" max="14338" width="0" style="6" hidden="1" customWidth="1"/>
    <col min="14339" max="14339" width="3.25" style="6" customWidth="1"/>
    <col min="14340" max="14340" width="15.5" style="6" customWidth="1"/>
    <col min="14341" max="14341" width="15" style="6" customWidth="1"/>
    <col min="14342" max="14346" width="4.125" style="6" customWidth="1"/>
    <col min="14347" max="14347" width="13.75" style="6" customWidth="1"/>
    <col min="14348" max="14348" width="10" style="6" customWidth="1"/>
    <col min="14349" max="14349" width="14.75" style="6" customWidth="1"/>
    <col min="14350" max="14350" width="11.25" style="6" customWidth="1"/>
    <col min="14351" max="14351" width="4.125" style="6" customWidth="1"/>
    <col min="14352" max="14352" width="17" style="6" customWidth="1"/>
    <col min="14353" max="14353" width="11.125" style="6" customWidth="1"/>
    <col min="14354" max="14354" width="4.25" style="6" customWidth="1"/>
    <col min="14355" max="14356" width="8" style="6" customWidth="1"/>
    <col min="14357" max="14357" width="36.875" style="6" customWidth="1"/>
    <col min="14358" max="14358" width="11.5" style="6" bestFit="1" customWidth="1"/>
    <col min="14359" max="14370" width="8" style="6" customWidth="1"/>
    <col min="14371" max="14371" width="10.125" style="6" customWidth="1"/>
    <col min="14372" max="14398" width="0" style="6" hidden="1" customWidth="1"/>
    <col min="14399" max="14592" width="8" style="6"/>
    <col min="14593" max="14594" width="0" style="6" hidden="1" customWidth="1"/>
    <col min="14595" max="14595" width="3.25" style="6" customWidth="1"/>
    <col min="14596" max="14596" width="15.5" style="6" customWidth="1"/>
    <col min="14597" max="14597" width="15" style="6" customWidth="1"/>
    <col min="14598" max="14602" width="4.125" style="6" customWidth="1"/>
    <col min="14603" max="14603" width="13.75" style="6" customWidth="1"/>
    <col min="14604" max="14604" width="10" style="6" customWidth="1"/>
    <col min="14605" max="14605" width="14.75" style="6" customWidth="1"/>
    <col min="14606" max="14606" width="11.25" style="6" customWidth="1"/>
    <col min="14607" max="14607" width="4.125" style="6" customWidth="1"/>
    <col min="14608" max="14608" width="17" style="6" customWidth="1"/>
    <col min="14609" max="14609" width="11.125" style="6" customWidth="1"/>
    <col min="14610" max="14610" width="4.25" style="6" customWidth="1"/>
    <col min="14611" max="14612" width="8" style="6" customWidth="1"/>
    <col min="14613" max="14613" width="36.875" style="6" customWidth="1"/>
    <col min="14614" max="14614" width="11.5" style="6" bestFit="1" customWidth="1"/>
    <col min="14615" max="14626" width="8" style="6" customWidth="1"/>
    <col min="14627" max="14627" width="10.125" style="6" customWidth="1"/>
    <col min="14628" max="14654" width="0" style="6" hidden="1" customWidth="1"/>
    <col min="14655" max="14848" width="8" style="6"/>
    <col min="14849" max="14850" width="0" style="6" hidden="1" customWidth="1"/>
    <col min="14851" max="14851" width="3.25" style="6" customWidth="1"/>
    <col min="14852" max="14852" width="15.5" style="6" customWidth="1"/>
    <col min="14853" max="14853" width="15" style="6" customWidth="1"/>
    <col min="14854" max="14858" width="4.125" style="6" customWidth="1"/>
    <col min="14859" max="14859" width="13.75" style="6" customWidth="1"/>
    <col min="14860" max="14860" width="10" style="6" customWidth="1"/>
    <col min="14861" max="14861" width="14.75" style="6" customWidth="1"/>
    <col min="14862" max="14862" width="11.25" style="6" customWidth="1"/>
    <col min="14863" max="14863" width="4.125" style="6" customWidth="1"/>
    <col min="14864" max="14864" width="17" style="6" customWidth="1"/>
    <col min="14865" max="14865" width="11.125" style="6" customWidth="1"/>
    <col min="14866" max="14866" width="4.25" style="6" customWidth="1"/>
    <col min="14867" max="14868" width="8" style="6" customWidth="1"/>
    <col min="14869" max="14869" width="36.875" style="6" customWidth="1"/>
    <col min="14870" max="14870" width="11.5" style="6" bestFit="1" customWidth="1"/>
    <col min="14871" max="14882" width="8" style="6" customWidth="1"/>
    <col min="14883" max="14883" width="10.125" style="6" customWidth="1"/>
    <col min="14884" max="14910" width="0" style="6" hidden="1" customWidth="1"/>
    <col min="14911" max="15104" width="8" style="6"/>
    <col min="15105" max="15106" width="0" style="6" hidden="1" customWidth="1"/>
    <col min="15107" max="15107" width="3.25" style="6" customWidth="1"/>
    <col min="15108" max="15108" width="15.5" style="6" customWidth="1"/>
    <col min="15109" max="15109" width="15" style="6" customWidth="1"/>
    <col min="15110" max="15114" width="4.125" style="6" customWidth="1"/>
    <col min="15115" max="15115" width="13.75" style="6" customWidth="1"/>
    <col min="15116" max="15116" width="10" style="6" customWidth="1"/>
    <col min="15117" max="15117" width="14.75" style="6" customWidth="1"/>
    <col min="15118" max="15118" width="11.25" style="6" customWidth="1"/>
    <col min="15119" max="15119" width="4.125" style="6" customWidth="1"/>
    <col min="15120" max="15120" width="17" style="6" customWidth="1"/>
    <col min="15121" max="15121" width="11.125" style="6" customWidth="1"/>
    <col min="15122" max="15122" width="4.25" style="6" customWidth="1"/>
    <col min="15123" max="15124" width="8" style="6" customWidth="1"/>
    <col min="15125" max="15125" width="36.875" style="6" customWidth="1"/>
    <col min="15126" max="15126" width="11.5" style="6" bestFit="1" customWidth="1"/>
    <col min="15127" max="15138" width="8" style="6" customWidth="1"/>
    <col min="15139" max="15139" width="10.125" style="6" customWidth="1"/>
    <col min="15140" max="15166" width="0" style="6" hidden="1" customWidth="1"/>
    <col min="15167" max="15360" width="8" style="6"/>
    <col min="15361" max="15362" width="0" style="6" hidden="1" customWidth="1"/>
    <col min="15363" max="15363" width="3.25" style="6" customWidth="1"/>
    <col min="15364" max="15364" width="15.5" style="6" customWidth="1"/>
    <col min="15365" max="15365" width="15" style="6" customWidth="1"/>
    <col min="15366" max="15370" width="4.125" style="6" customWidth="1"/>
    <col min="15371" max="15371" width="13.75" style="6" customWidth="1"/>
    <col min="15372" max="15372" width="10" style="6" customWidth="1"/>
    <col min="15373" max="15373" width="14.75" style="6" customWidth="1"/>
    <col min="15374" max="15374" width="11.25" style="6" customWidth="1"/>
    <col min="15375" max="15375" width="4.125" style="6" customWidth="1"/>
    <col min="15376" max="15376" width="17" style="6" customWidth="1"/>
    <col min="15377" max="15377" width="11.125" style="6" customWidth="1"/>
    <col min="15378" max="15378" width="4.25" style="6" customWidth="1"/>
    <col min="15379" max="15380" width="8" style="6" customWidth="1"/>
    <col min="15381" max="15381" width="36.875" style="6" customWidth="1"/>
    <col min="15382" max="15382" width="11.5" style="6" bestFit="1" customWidth="1"/>
    <col min="15383" max="15394" width="8" style="6" customWidth="1"/>
    <col min="15395" max="15395" width="10.125" style="6" customWidth="1"/>
    <col min="15396" max="15422" width="0" style="6" hidden="1" customWidth="1"/>
    <col min="15423" max="15616" width="8" style="6"/>
    <col min="15617" max="15618" width="0" style="6" hidden="1" customWidth="1"/>
    <col min="15619" max="15619" width="3.25" style="6" customWidth="1"/>
    <col min="15620" max="15620" width="15.5" style="6" customWidth="1"/>
    <col min="15621" max="15621" width="15" style="6" customWidth="1"/>
    <col min="15622" max="15626" width="4.125" style="6" customWidth="1"/>
    <col min="15627" max="15627" width="13.75" style="6" customWidth="1"/>
    <col min="15628" max="15628" width="10" style="6" customWidth="1"/>
    <col min="15629" max="15629" width="14.75" style="6" customWidth="1"/>
    <col min="15630" max="15630" width="11.25" style="6" customWidth="1"/>
    <col min="15631" max="15631" width="4.125" style="6" customWidth="1"/>
    <col min="15632" max="15632" width="17" style="6" customWidth="1"/>
    <col min="15633" max="15633" width="11.125" style="6" customWidth="1"/>
    <col min="15634" max="15634" width="4.25" style="6" customWidth="1"/>
    <col min="15635" max="15636" width="8" style="6" customWidth="1"/>
    <col min="15637" max="15637" width="36.875" style="6" customWidth="1"/>
    <col min="15638" max="15638" width="11.5" style="6" bestFit="1" customWidth="1"/>
    <col min="15639" max="15650" width="8" style="6" customWidth="1"/>
    <col min="15651" max="15651" width="10.125" style="6" customWidth="1"/>
    <col min="15652" max="15678" width="0" style="6" hidden="1" customWidth="1"/>
    <col min="15679" max="15872" width="8" style="6"/>
    <col min="15873" max="15874" width="0" style="6" hidden="1" customWidth="1"/>
    <col min="15875" max="15875" width="3.25" style="6" customWidth="1"/>
    <col min="15876" max="15876" width="15.5" style="6" customWidth="1"/>
    <col min="15877" max="15877" width="15" style="6" customWidth="1"/>
    <col min="15878" max="15882" width="4.125" style="6" customWidth="1"/>
    <col min="15883" max="15883" width="13.75" style="6" customWidth="1"/>
    <col min="15884" max="15884" width="10" style="6" customWidth="1"/>
    <col min="15885" max="15885" width="14.75" style="6" customWidth="1"/>
    <col min="15886" max="15886" width="11.25" style="6" customWidth="1"/>
    <col min="15887" max="15887" width="4.125" style="6" customWidth="1"/>
    <col min="15888" max="15888" width="17" style="6" customWidth="1"/>
    <col min="15889" max="15889" width="11.125" style="6" customWidth="1"/>
    <col min="15890" max="15890" width="4.25" style="6" customWidth="1"/>
    <col min="15891" max="15892" width="8" style="6" customWidth="1"/>
    <col min="15893" max="15893" width="36.875" style="6" customWidth="1"/>
    <col min="15894" max="15894" width="11.5" style="6" bestFit="1" customWidth="1"/>
    <col min="15895" max="15906" width="8" style="6" customWidth="1"/>
    <col min="15907" max="15907" width="10.125" style="6" customWidth="1"/>
    <col min="15908" max="15934" width="0" style="6" hidden="1" customWidth="1"/>
    <col min="15935" max="16128" width="8" style="6"/>
    <col min="16129" max="16130" width="0" style="6" hidden="1" customWidth="1"/>
    <col min="16131" max="16131" width="3.25" style="6" customWidth="1"/>
    <col min="16132" max="16132" width="15.5" style="6" customWidth="1"/>
    <col min="16133" max="16133" width="15" style="6" customWidth="1"/>
    <col min="16134" max="16138" width="4.125" style="6" customWidth="1"/>
    <col min="16139" max="16139" width="13.75" style="6" customWidth="1"/>
    <col min="16140" max="16140" width="10" style="6" customWidth="1"/>
    <col min="16141" max="16141" width="14.75" style="6" customWidth="1"/>
    <col min="16142" max="16142" width="11.25" style="6" customWidth="1"/>
    <col min="16143" max="16143" width="4.125" style="6" customWidth="1"/>
    <col min="16144" max="16144" width="17" style="6" customWidth="1"/>
    <col min="16145" max="16145" width="11.125" style="6" customWidth="1"/>
    <col min="16146" max="16146" width="4.25" style="6" customWidth="1"/>
    <col min="16147" max="16148" width="8" style="6" customWidth="1"/>
    <col min="16149" max="16149" width="36.875" style="6" customWidth="1"/>
    <col min="16150" max="16150" width="11.5" style="6" bestFit="1" customWidth="1"/>
    <col min="16151" max="16162" width="8" style="6" customWidth="1"/>
    <col min="16163" max="16163" width="10.125" style="6" customWidth="1"/>
    <col min="16164" max="16190" width="0" style="6" hidden="1" customWidth="1"/>
    <col min="16191" max="16384" width="8" style="6"/>
  </cols>
  <sheetData>
    <row r="1" spans="1:96" ht="21.75" customHeight="1" x14ac:dyDescent="0.25">
      <c r="C1" s="2"/>
      <c r="D1" s="2"/>
      <c r="E1" s="2"/>
      <c r="F1" s="2"/>
      <c r="G1" s="2"/>
      <c r="H1" s="2"/>
      <c r="I1" s="2"/>
      <c r="J1" s="2"/>
      <c r="K1" s="2"/>
      <c r="L1" s="2"/>
      <c r="M1" s="3"/>
      <c r="N1" s="4"/>
      <c r="O1" s="2"/>
      <c r="P1" s="2"/>
      <c r="Q1" s="2"/>
      <c r="R1" s="2"/>
      <c r="S1" s="2"/>
      <c r="T1" s="2"/>
      <c r="U1" s="2"/>
      <c r="AI1" s="6"/>
      <c r="AJ1" s="6"/>
      <c r="AL1" s="7"/>
    </row>
    <row r="2" spans="1:96" ht="18" customHeight="1" x14ac:dyDescent="0.2">
      <c r="C2" s="203" t="s">
        <v>0</v>
      </c>
      <c r="D2" s="203"/>
      <c r="E2" s="203"/>
      <c r="F2" s="203"/>
      <c r="G2" s="203"/>
      <c r="H2" s="203"/>
      <c r="I2" s="203"/>
      <c r="J2" s="203"/>
      <c r="K2" s="203"/>
      <c r="L2" s="203"/>
      <c r="M2" s="203"/>
      <c r="N2" s="203"/>
      <c r="O2" s="203"/>
      <c r="P2" s="203"/>
      <c r="Q2" s="2"/>
      <c r="R2" s="2"/>
      <c r="S2" s="2"/>
      <c r="T2" s="2"/>
      <c r="U2" s="2"/>
      <c r="AI2" s="6"/>
      <c r="AJ2" s="6"/>
      <c r="AL2" s="8"/>
    </row>
    <row r="3" spans="1:96" ht="18" x14ac:dyDescent="0.25">
      <c r="C3" s="204" t="s">
        <v>1</v>
      </c>
      <c r="D3" s="204"/>
      <c r="E3" s="9"/>
      <c r="F3" s="9"/>
      <c r="G3" s="9"/>
      <c r="H3" s="9"/>
      <c r="I3" s="9"/>
      <c r="J3" s="9"/>
      <c r="K3" s="9"/>
      <c r="L3" s="10"/>
      <c r="M3" s="10"/>
      <c r="N3" s="10"/>
      <c r="O3" s="10"/>
      <c r="P3" s="2"/>
      <c r="Q3" s="2"/>
      <c r="R3" s="2"/>
      <c r="S3" s="2"/>
      <c r="T3" s="2"/>
      <c r="U3" s="2"/>
      <c r="AI3" s="6"/>
      <c r="AJ3" s="6"/>
      <c r="AL3" s="8"/>
    </row>
    <row r="4" spans="1:96" s="13" customFormat="1" ht="12" customHeight="1" x14ac:dyDescent="0.2">
      <c r="A4" s="11"/>
      <c r="B4" s="11"/>
      <c r="C4" s="12"/>
      <c r="D4" s="12"/>
      <c r="E4" s="12"/>
      <c r="F4" s="12"/>
      <c r="G4" s="12"/>
      <c r="H4" s="12"/>
      <c r="I4" s="12"/>
      <c r="J4" s="12"/>
      <c r="K4" s="12"/>
      <c r="L4" s="12"/>
      <c r="M4" s="12"/>
      <c r="N4" s="12"/>
      <c r="O4" s="12"/>
      <c r="P4" s="12"/>
      <c r="Q4" s="12"/>
      <c r="R4" s="12"/>
      <c r="S4" s="12"/>
      <c r="T4" s="12"/>
      <c r="U4" s="12"/>
      <c r="V4" s="5"/>
      <c r="AL4" s="8"/>
      <c r="AM4" s="6"/>
      <c r="AN4" s="6"/>
      <c r="AO4" s="6"/>
    </row>
    <row r="5" spans="1:96" ht="10.5" customHeight="1" x14ac:dyDescent="0.25">
      <c r="C5" s="14"/>
      <c r="D5" s="14"/>
      <c r="E5" s="14"/>
      <c r="F5" s="14"/>
      <c r="G5" s="14"/>
      <c r="H5" s="14"/>
      <c r="I5" s="14"/>
      <c r="J5" s="14"/>
      <c r="K5" s="2"/>
      <c r="L5" s="2"/>
      <c r="M5" s="3"/>
      <c r="N5" s="2"/>
      <c r="O5" s="2"/>
      <c r="P5" s="2"/>
      <c r="Q5" s="2"/>
      <c r="R5" s="2"/>
      <c r="S5" s="2"/>
      <c r="T5" s="2"/>
      <c r="U5" s="2"/>
      <c r="AI5" s="6"/>
      <c r="AJ5" s="6"/>
      <c r="AL5" s="8"/>
    </row>
    <row r="6" spans="1:96" ht="14.25" customHeight="1" x14ac:dyDescent="0.25">
      <c r="C6" s="14" t="s">
        <v>2</v>
      </c>
      <c r="D6" s="14"/>
      <c r="E6" s="15">
        <v>8009</v>
      </c>
      <c r="F6" s="14"/>
      <c r="G6" s="14"/>
      <c r="H6" s="14"/>
      <c r="I6" s="14"/>
      <c r="J6" s="14"/>
      <c r="K6" s="2"/>
      <c r="L6" s="2"/>
      <c r="M6" s="14" t="s">
        <v>3</v>
      </c>
      <c r="N6" s="14"/>
      <c r="O6" s="2"/>
      <c r="P6" s="16"/>
      <c r="Q6" s="2"/>
      <c r="R6" s="2"/>
      <c r="S6" s="2"/>
      <c r="T6" s="2"/>
      <c r="U6" s="2"/>
      <c r="AI6" s="6"/>
      <c r="AJ6" s="6"/>
      <c r="AL6" s="8"/>
    </row>
    <row r="7" spans="1:96" ht="14.25" customHeight="1" x14ac:dyDescent="0.2">
      <c r="C7" s="17"/>
      <c r="D7" s="201"/>
      <c r="E7" s="201"/>
      <c r="F7" s="201"/>
      <c r="G7" s="201"/>
      <c r="H7" s="201"/>
      <c r="I7" s="201"/>
      <c r="J7" s="201"/>
      <c r="K7" s="201"/>
      <c r="L7" s="2"/>
      <c r="M7" s="199" t="s">
        <v>1601</v>
      </c>
      <c r="N7" s="199"/>
      <c r="O7" s="18" t="s">
        <v>4</v>
      </c>
      <c r="P7" s="200"/>
      <c r="Q7" s="200"/>
      <c r="R7" s="2"/>
      <c r="S7" s="2"/>
      <c r="T7" s="2"/>
      <c r="U7" s="2"/>
      <c r="AI7" s="6"/>
      <c r="AJ7" s="6"/>
      <c r="AL7" s="8"/>
      <c r="CD7" s="201"/>
      <c r="CE7" s="201"/>
      <c r="CF7" s="201"/>
      <c r="CG7" s="201"/>
      <c r="CH7" s="201"/>
      <c r="CI7" s="201"/>
      <c r="CJ7" s="201"/>
      <c r="CK7" s="201"/>
      <c r="CL7" s="2"/>
      <c r="CM7" s="199" t="s">
        <v>1601</v>
      </c>
      <c r="CN7" s="199"/>
      <c r="CO7" s="2" t="s">
        <v>4</v>
      </c>
      <c r="CP7" s="200"/>
      <c r="CQ7" s="200"/>
      <c r="CR7" s="2"/>
    </row>
    <row r="8" spans="1:96" ht="14.25" customHeight="1" x14ac:dyDescent="0.2">
      <c r="C8" s="17"/>
      <c r="D8" s="201"/>
      <c r="E8" s="201"/>
      <c r="F8" s="201"/>
      <c r="G8" s="201"/>
      <c r="H8" s="201"/>
      <c r="I8" s="201"/>
      <c r="J8" s="201"/>
      <c r="K8" s="201"/>
      <c r="L8" s="2"/>
      <c r="M8" s="199"/>
      <c r="N8" s="199"/>
      <c r="O8" s="2"/>
      <c r="P8" s="202" t="s">
        <v>1602</v>
      </c>
      <c r="Q8" s="202"/>
      <c r="R8" s="2"/>
      <c r="S8" s="2"/>
      <c r="T8" s="2"/>
      <c r="U8" s="2"/>
      <c r="AI8" s="6"/>
      <c r="AJ8" s="6"/>
      <c r="AL8" s="8"/>
      <c r="CD8" s="201"/>
      <c r="CE8" s="201"/>
      <c r="CF8" s="201"/>
      <c r="CG8" s="201"/>
      <c r="CH8" s="201"/>
      <c r="CI8" s="201"/>
      <c r="CJ8" s="201"/>
      <c r="CK8" s="201"/>
      <c r="CL8" s="2"/>
      <c r="CM8" s="199"/>
      <c r="CN8" s="199"/>
      <c r="CO8" s="2"/>
      <c r="CP8" s="200" t="s">
        <v>1602</v>
      </c>
      <c r="CQ8" s="200"/>
      <c r="CR8" s="2"/>
    </row>
    <row r="9" spans="1:96" ht="14.25" customHeight="1" x14ac:dyDescent="0.2">
      <c r="C9" s="17"/>
      <c r="D9" s="201"/>
      <c r="E9" s="201"/>
      <c r="F9" s="201"/>
      <c r="G9" s="201"/>
      <c r="H9" s="201"/>
      <c r="I9" s="201"/>
      <c r="J9" s="201"/>
      <c r="K9" s="201"/>
      <c r="L9" s="2"/>
      <c r="M9" s="214" t="s">
        <v>5</v>
      </c>
      <c r="N9" s="215"/>
      <c r="O9" s="215"/>
      <c r="P9" s="216"/>
      <c r="Q9" s="19"/>
      <c r="S9" s="2"/>
      <c r="T9" s="2"/>
      <c r="U9" s="2"/>
      <c r="AI9" s="6"/>
      <c r="AJ9" s="6"/>
      <c r="AL9" s="8"/>
      <c r="CD9" s="201"/>
      <c r="CE9" s="201"/>
      <c r="CF9" s="201"/>
      <c r="CG9" s="201"/>
      <c r="CH9" s="201"/>
      <c r="CI9" s="201"/>
      <c r="CJ9" s="201"/>
      <c r="CK9" s="201"/>
      <c r="CL9" s="2"/>
      <c r="CM9" s="223" t="s">
        <v>5</v>
      </c>
      <c r="CN9" s="224"/>
      <c r="CO9" s="224"/>
      <c r="CP9" s="224"/>
      <c r="CQ9" s="224"/>
      <c r="CR9" s="225"/>
    </row>
    <row r="10" spans="1:96" ht="14.25" customHeight="1" x14ac:dyDescent="0.2">
      <c r="C10" s="17"/>
      <c r="D10" s="20" t="s">
        <v>6</v>
      </c>
      <c r="E10" s="21"/>
      <c r="F10" s="22"/>
      <c r="G10" s="22"/>
      <c r="H10" s="22"/>
      <c r="I10" s="22"/>
      <c r="J10" s="22"/>
      <c r="K10" s="22"/>
      <c r="L10" s="23"/>
      <c r="M10" s="217"/>
      <c r="N10" s="218"/>
      <c r="O10" s="218"/>
      <c r="P10" s="219"/>
      <c r="Q10" s="19"/>
      <c r="S10" s="2"/>
      <c r="T10" s="2"/>
      <c r="U10" s="2"/>
      <c r="AI10" s="6"/>
      <c r="AJ10" s="6"/>
      <c r="AL10" s="8"/>
      <c r="CD10" s="20" t="s">
        <v>6</v>
      </c>
      <c r="CE10" s="24"/>
      <c r="CF10" s="24"/>
      <c r="CG10" s="24"/>
      <c r="CH10" s="24"/>
      <c r="CI10" s="24"/>
      <c r="CJ10" s="24"/>
      <c r="CK10" s="2"/>
      <c r="CL10" s="2"/>
      <c r="CM10" s="226"/>
      <c r="CN10" s="227"/>
      <c r="CO10" s="227"/>
      <c r="CP10" s="227"/>
      <c r="CQ10" s="227"/>
      <c r="CR10" s="228"/>
    </row>
    <row r="11" spans="1:96" x14ac:dyDescent="0.2">
      <c r="D11" s="25" t="s">
        <v>7</v>
      </c>
      <c r="E11" s="232"/>
      <c r="F11" s="232"/>
      <c r="G11" s="232"/>
      <c r="H11" s="232"/>
      <c r="I11" s="232"/>
      <c r="J11" s="232"/>
      <c r="K11" s="232"/>
      <c r="L11" s="232"/>
      <c r="M11" s="217"/>
      <c r="N11" s="218"/>
      <c r="O11" s="218"/>
      <c r="P11" s="219"/>
      <c r="Q11" s="19"/>
      <c r="S11" s="2"/>
      <c r="T11" s="2"/>
      <c r="U11" s="2"/>
      <c r="AI11" s="6"/>
      <c r="AJ11" s="6"/>
      <c r="AL11" s="8"/>
      <c r="CD11" s="25" t="s">
        <v>7</v>
      </c>
      <c r="CE11" s="26"/>
      <c r="CF11" s="26"/>
      <c r="CG11" s="26"/>
      <c r="CH11" s="26"/>
      <c r="CI11" s="26"/>
      <c r="CJ11" s="26"/>
      <c r="CK11" s="26"/>
      <c r="CL11" s="26"/>
      <c r="CM11" s="226"/>
      <c r="CN11" s="227"/>
      <c r="CO11" s="227"/>
      <c r="CP11" s="227"/>
      <c r="CQ11" s="227"/>
      <c r="CR11" s="228"/>
    </row>
    <row r="12" spans="1:96" x14ac:dyDescent="0.2">
      <c r="C12" s="4"/>
      <c r="D12" s="27" t="s">
        <v>8</v>
      </c>
      <c r="E12" s="233"/>
      <c r="F12" s="233"/>
      <c r="G12" s="233"/>
      <c r="H12" s="233"/>
      <c r="I12" s="233"/>
      <c r="J12" s="233"/>
      <c r="K12" s="233"/>
      <c r="L12" s="28"/>
      <c r="M12" s="220"/>
      <c r="N12" s="221"/>
      <c r="O12" s="221"/>
      <c r="P12" s="222"/>
      <c r="Q12" s="19"/>
      <c r="S12" s="2"/>
      <c r="T12" s="2"/>
      <c r="U12" s="2"/>
      <c r="AI12" s="6"/>
      <c r="AJ12" s="6"/>
      <c r="AL12" s="8"/>
      <c r="CD12" s="29" t="s">
        <v>8</v>
      </c>
      <c r="CE12" s="30"/>
      <c r="CF12" s="30"/>
      <c r="CG12" s="30"/>
      <c r="CH12" s="30"/>
      <c r="CI12" s="30"/>
      <c r="CJ12" s="30"/>
      <c r="CK12" s="30"/>
      <c r="CL12" s="2"/>
      <c r="CM12" s="229"/>
      <c r="CN12" s="230"/>
      <c r="CO12" s="230"/>
      <c r="CP12" s="230"/>
      <c r="CQ12" s="230"/>
      <c r="CR12" s="231"/>
    </row>
    <row r="13" spans="1:96" ht="15.75" x14ac:dyDescent="0.25">
      <c r="C13" s="4"/>
      <c r="D13" s="27" t="s">
        <v>9</v>
      </c>
      <c r="E13" s="205" t="s">
        <v>1602</v>
      </c>
      <c r="F13" s="205"/>
      <c r="G13" s="205"/>
      <c r="H13" s="205"/>
      <c r="I13" s="205"/>
      <c r="J13" s="205"/>
      <c r="K13" s="205"/>
      <c r="L13" s="2"/>
      <c r="M13" s="3" t="s">
        <v>10</v>
      </c>
      <c r="N13" s="31" t="str">
        <f>CONCATENATE("1/",N14)</f>
        <v>1/2</v>
      </c>
      <c r="O13" s="196" t="s">
        <v>1606</v>
      </c>
      <c r="P13" s="196"/>
      <c r="Q13" s="197" t="s">
        <v>1607</v>
      </c>
      <c r="R13" s="196"/>
      <c r="S13" s="2"/>
      <c r="T13" s="2"/>
      <c r="U13" s="2"/>
      <c r="AI13" s="6"/>
      <c r="AJ13" s="6"/>
      <c r="AL13" s="8"/>
      <c r="CD13" s="6" t="s">
        <v>9</v>
      </c>
      <c r="CE13" s="206" t="s">
        <v>1602</v>
      </c>
      <c r="CF13" s="206"/>
      <c r="CG13" s="206"/>
      <c r="CH13" s="206"/>
      <c r="CI13" s="206"/>
      <c r="CJ13" s="206"/>
      <c r="CK13" s="206"/>
      <c r="CM13" s="3" t="s">
        <v>10</v>
      </c>
      <c r="CN13" s="31" t="s">
        <v>1604</v>
      </c>
      <c r="CO13" s="2"/>
      <c r="CP13" s="207"/>
      <c r="CQ13" s="207"/>
      <c r="CR13" s="207"/>
    </row>
    <row r="14" spans="1:96" ht="21.75" customHeight="1" thickBot="1" x14ac:dyDescent="0.3">
      <c r="C14" s="32"/>
      <c r="D14" s="208" t="s">
        <v>11</v>
      </c>
      <c r="E14" s="209"/>
      <c r="F14" s="210"/>
      <c r="G14" s="210"/>
      <c r="H14" s="210"/>
      <c r="I14" s="210"/>
      <c r="J14" s="210"/>
      <c r="K14" s="209"/>
      <c r="L14" s="211"/>
      <c r="M14" s="211"/>
      <c r="N14" s="33">
        <f>IF(N190="",2,IF(N226="",3,IF(N262="",4,IF(N298="",5,IF(N334="",6,IF(N370="",7,8))))))</f>
        <v>2</v>
      </c>
      <c r="O14" s="2"/>
      <c r="P14" s="34"/>
      <c r="Q14" s="212"/>
      <c r="R14" s="213"/>
      <c r="S14" s="2"/>
      <c r="T14" s="2"/>
      <c r="U14" s="2"/>
      <c r="AI14" s="6"/>
      <c r="AJ14" s="6"/>
      <c r="AL14" s="8"/>
    </row>
    <row r="15" spans="1:96" ht="17.100000000000001" customHeight="1" thickBot="1" x14ac:dyDescent="0.25">
      <c r="C15" s="2"/>
      <c r="D15" s="35"/>
      <c r="E15" s="36"/>
      <c r="F15" s="234" t="s">
        <v>12</v>
      </c>
      <c r="G15" s="235"/>
      <c r="H15" s="235"/>
      <c r="I15" s="235"/>
      <c r="J15" s="236"/>
      <c r="K15" s="37"/>
      <c r="L15" s="38"/>
      <c r="M15" s="38"/>
      <c r="N15" s="2"/>
      <c r="O15" s="2"/>
      <c r="P15" s="39"/>
      <c r="Q15" s="237"/>
      <c r="R15" s="213"/>
      <c r="S15" s="40"/>
      <c r="T15" s="40"/>
      <c r="U15" s="2"/>
      <c r="AI15" s="6"/>
      <c r="AJ15" s="6"/>
      <c r="AN15" s="8"/>
    </row>
    <row r="16" spans="1:96" ht="21.75" customHeight="1" thickBot="1" x14ac:dyDescent="0.25">
      <c r="C16" s="2"/>
      <c r="D16" s="238" t="s">
        <v>13</v>
      </c>
      <c r="E16" s="239"/>
      <c r="F16" s="242" t="s">
        <v>14</v>
      </c>
      <c r="G16" s="245" t="s">
        <v>15</v>
      </c>
      <c r="H16" s="245" t="s">
        <v>16</v>
      </c>
      <c r="I16" s="245" t="s">
        <v>17</v>
      </c>
      <c r="J16" s="248" t="s">
        <v>18</v>
      </c>
      <c r="K16" s="251" t="s">
        <v>11</v>
      </c>
      <c r="L16" s="252"/>
      <c r="M16" s="253"/>
      <c r="N16" s="2"/>
      <c r="O16" s="2"/>
      <c r="P16" s="41" t="s">
        <v>19</v>
      </c>
      <c r="Q16" s="42" t="s">
        <v>20</v>
      </c>
      <c r="R16" s="43"/>
      <c r="S16" s="40"/>
      <c r="T16" s="40"/>
      <c r="U16" s="2"/>
      <c r="AI16" s="6"/>
      <c r="AJ16" s="6"/>
      <c r="AN16" s="8"/>
    </row>
    <row r="17" spans="1:62" ht="17.100000000000001" customHeight="1" thickBot="1" x14ac:dyDescent="0.25">
      <c r="C17" s="2"/>
      <c r="D17" s="238"/>
      <c r="E17" s="239"/>
      <c r="F17" s="243"/>
      <c r="G17" s="246"/>
      <c r="H17" s="246"/>
      <c r="I17" s="246"/>
      <c r="J17" s="249"/>
      <c r="K17" s="254" t="s">
        <v>21</v>
      </c>
      <c r="L17" s="255"/>
      <c r="M17" s="256"/>
      <c r="N17" s="265" t="s">
        <v>22</v>
      </c>
      <c r="O17" s="2"/>
      <c r="P17" s="44"/>
      <c r="Q17" s="45"/>
      <c r="R17" s="43"/>
      <c r="S17" s="40"/>
      <c r="T17" s="40"/>
      <c r="U17" s="2"/>
      <c r="AI17" s="6"/>
      <c r="AJ17" s="6"/>
      <c r="AN17" s="8"/>
      <c r="AV17" s="6" t="s">
        <v>23</v>
      </c>
      <c r="BA17" s="6" t="s">
        <v>24</v>
      </c>
      <c r="BF17" s="6" t="s">
        <v>25</v>
      </c>
    </row>
    <row r="18" spans="1:62" ht="17.100000000000001" customHeight="1" thickBot="1" x14ac:dyDescent="0.3">
      <c r="C18" s="2"/>
      <c r="D18" s="240"/>
      <c r="E18" s="241"/>
      <c r="F18" s="244"/>
      <c r="G18" s="247"/>
      <c r="H18" s="247"/>
      <c r="I18" s="247"/>
      <c r="J18" s="250"/>
      <c r="K18" s="190" t="s">
        <v>26</v>
      </c>
      <c r="L18" s="267" t="s">
        <v>27</v>
      </c>
      <c r="M18" s="268"/>
      <c r="N18" s="266"/>
      <c r="O18" s="46"/>
      <c r="P18" s="269" t="s">
        <v>28</v>
      </c>
      <c r="Q18" s="269"/>
      <c r="R18" s="269"/>
      <c r="S18" s="34"/>
      <c r="T18" s="2"/>
      <c r="U18" s="2"/>
      <c r="AI18" s="6"/>
      <c r="AJ18" s="6"/>
      <c r="AM18" s="8"/>
      <c r="AV18" s="6" t="s">
        <v>29</v>
      </c>
      <c r="AW18" s="6" t="s">
        <v>30</v>
      </c>
      <c r="AX18" s="6" t="s">
        <v>31</v>
      </c>
      <c r="AY18" s="6" t="s">
        <v>32</v>
      </c>
      <c r="AZ18" s="6" t="s">
        <v>33</v>
      </c>
      <c r="BA18" s="6" t="s">
        <v>29</v>
      </c>
      <c r="BB18" s="6" t="s">
        <v>30</v>
      </c>
      <c r="BC18" s="6" t="s">
        <v>31</v>
      </c>
      <c r="BD18" s="6" t="s">
        <v>32</v>
      </c>
      <c r="BE18" s="6" t="s">
        <v>33</v>
      </c>
      <c r="BF18" s="6" t="s">
        <v>29</v>
      </c>
      <c r="BG18" s="6" t="s">
        <v>30</v>
      </c>
      <c r="BH18" s="6" t="s">
        <v>31</v>
      </c>
      <c r="BI18" s="6" t="s">
        <v>32</v>
      </c>
      <c r="BJ18" s="6" t="s">
        <v>33</v>
      </c>
    </row>
    <row r="19" spans="1:62" ht="17.100000000000001" customHeight="1" x14ac:dyDescent="0.3">
      <c r="A19" s="1">
        <f>E$3</f>
        <v>0</v>
      </c>
      <c r="B19" s="1">
        <f t="shared" ref="B19:B32" si="0">E$10</f>
        <v>0</v>
      </c>
      <c r="C19" s="47">
        <v>149</v>
      </c>
      <c r="D19" s="270"/>
      <c r="E19" s="271"/>
      <c r="F19" s="48"/>
      <c r="G19" s="49"/>
      <c r="H19" s="49"/>
      <c r="I19" s="49"/>
      <c r="J19" s="50" t="s">
        <v>1603</v>
      </c>
      <c r="K19" s="191"/>
      <c r="L19" s="272"/>
      <c r="M19" s="273"/>
      <c r="N19" s="51">
        <f>SUMIF(L$155:$L$388,D19,$N$155:$N$388)</f>
        <v>0</v>
      </c>
      <c r="O19" s="52">
        <v>1</v>
      </c>
      <c r="P19" s="53">
        <v>2022</v>
      </c>
      <c r="Q19" s="274">
        <v>2023</v>
      </c>
      <c r="R19" s="275"/>
      <c r="S19" s="34"/>
      <c r="T19" s="54"/>
      <c r="U19" s="54"/>
      <c r="AI19" s="6"/>
      <c r="AJ19" s="6"/>
      <c r="AM19" s="8"/>
      <c r="AO19" s="55">
        <v>0</v>
      </c>
      <c r="AP19" s="56">
        <v>0</v>
      </c>
      <c r="AQ19" s="57" t="s">
        <v>73</v>
      </c>
      <c r="AR19" s="58">
        <v>800</v>
      </c>
      <c r="AS19" s="58">
        <f>IF(ISNA(AP19)=TRUE,0,(AP19*(0.7)))</f>
        <v>0</v>
      </c>
      <c r="AT19" s="58">
        <f>IF(ISNA(AP19)=TRUE,100000,(AP19*(2)*1))</f>
        <v>0</v>
      </c>
      <c r="AU19" s="6">
        <f>IF($N$10="",$N$9,$N$10)</f>
        <v>0</v>
      </c>
      <c r="AV19" s="59" t="s">
        <v>1603</v>
      </c>
      <c r="AW19" s="59" t="s">
        <v>1603</v>
      </c>
      <c r="AX19" s="59" t="s">
        <v>1603</v>
      </c>
      <c r="AY19" s="59" t="s">
        <v>1603</v>
      </c>
      <c r="AZ19" s="59" t="s">
        <v>1603</v>
      </c>
      <c r="BA19" s="58">
        <f>IF(AV19="",1*BF19,IF(AV19="-",1*BF19,2))</f>
        <v>1</v>
      </c>
      <c r="BB19" s="58">
        <f>IF(AW19="",1*BG19,IF(AW19="-",1*BG19,2))</f>
        <v>1</v>
      </c>
      <c r="BC19" s="58">
        <f>IF(AX19="",1*BH19,IF(AX19="-",1*BH19,2))</f>
        <v>1</v>
      </c>
      <c r="BD19" s="58">
        <f>IF(AY19="",1*BI19,IF(AY19="-",1*BI19,2))</f>
        <v>1</v>
      </c>
      <c r="BE19" s="58">
        <f>IF(AZ19="",1*BJ19,IF(AZ19="-",1*BJ19,2))</f>
        <v>1</v>
      </c>
      <c r="BF19" s="58">
        <f>IF($D19=0,1,VLOOKUP($D19,$M$47:$U$154,7,FALSE))</f>
        <v>1</v>
      </c>
      <c r="BG19" s="58">
        <f>IF($D19=0,1,VLOOKUP($D19,$M$47:$U$154,8,FALSE))</f>
        <v>1</v>
      </c>
      <c r="BH19" s="58">
        <f>IF($D19=0,1,VLOOKUP($D19,$M$47:$U$154,9,FALSE))</f>
        <v>1</v>
      </c>
      <c r="BI19" s="58">
        <f>IF($D19=0,1,VLOOKUP($D19,$M$47:$U$154,8,FALSE))</f>
        <v>1</v>
      </c>
      <c r="BJ19" s="58">
        <f>IF($D19=0,1,VLOOKUP($D19,$M$47:$U$154,7,FALSE))</f>
        <v>1</v>
      </c>
    </row>
    <row r="20" spans="1:62" ht="17.100000000000001" customHeight="1" thickBot="1" x14ac:dyDescent="0.35">
      <c r="A20" s="1">
        <f t="shared" ref="A20:A32" si="1">E$3</f>
        <v>0</v>
      </c>
      <c r="B20" s="1">
        <f t="shared" si="0"/>
        <v>0</v>
      </c>
      <c r="C20" s="60">
        <v>150</v>
      </c>
      <c r="D20" s="257"/>
      <c r="E20" s="258"/>
      <c r="F20" s="61"/>
      <c r="G20" s="62"/>
      <c r="H20" s="62"/>
      <c r="I20" s="63"/>
      <c r="J20" s="64" t="s">
        <v>1603</v>
      </c>
      <c r="K20" s="192"/>
      <c r="L20" s="259"/>
      <c r="M20" s="260"/>
      <c r="N20" s="65">
        <f>SUMIF(L$155:$L$388,D20,$N$155:$N$388)</f>
        <v>0</v>
      </c>
      <c r="O20" s="66">
        <v>1</v>
      </c>
      <c r="P20" s="198"/>
      <c r="Q20" s="261">
        <f>(N389)</f>
        <v>0</v>
      </c>
      <c r="R20" s="262"/>
      <c r="S20" s="67"/>
      <c r="T20" s="2"/>
      <c r="U20" s="2">
        <f t="shared" ref="U20:U26" si="2">IF(M8="Agrar Univerzál",K20,IF(M8="Agrar AGRAR Paušál",K20,0))</f>
        <v>0</v>
      </c>
      <c r="AI20" s="6"/>
      <c r="AJ20" s="6"/>
      <c r="AM20" s="8"/>
      <c r="AO20" s="55">
        <v>0</v>
      </c>
      <c r="AP20" s="56">
        <v>0</v>
      </c>
      <c r="AQ20" s="57" t="s">
        <v>118</v>
      </c>
      <c r="AR20" s="58">
        <v>1000</v>
      </c>
      <c r="AS20" s="58">
        <f t="shared" ref="AS20:AS32" si="3">IF(ISNA(AP20)=TRUE,0,(AP20*(0.7)))</f>
        <v>0</v>
      </c>
      <c r="AT20" s="58">
        <f t="shared" ref="AT20:AT32" si="4">IF(ISNA(AP20)=TRUE,100000,(AP20*(2)*1))</f>
        <v>0</v>
      </c>
      <c r="AU20" s="6">
        <f>IF(AU19="",0,AU19)</f>
        <v>0</v>
      </c>
      <c r="AV20" s="59" t="s">
        <v>1603</v>
      </c>
      <c r="AW20" s="59" t="s">
        <v>1603</v>
      </c>
      <c r="AX20" s="59" t="s">
        <v>1603</v>
      </c>
      <c r="AY20" s="59" t="s">
        <v>1603</v>
      </c>
      <c r="AZ20" s="59" t="s">
        <v>1603</v>
      </c>
      <c r="BA20" s="58">
        <f t="shared" ref="BA20:BE32" si="5">IF(AV20="",1*BF20,IF(AV20="-",1*BF20,2))</f>
        <v>1</v>
      </c>
      <c r="BB20" s="58">
        <f t="shared" si="5"/>
        <v>1</v>
      </c>
      <c r="BC20" s="58">
        <f t="shared" si="5"/>
        <v>1</v>
      </c>
      <c r="BD20" s="58">
        <f t="shared" si="5"/>
        <v>1</v>
      </c>
      <c r="BE20" s="58">
        <f t="shared" si="5"/>
        <v>1</v>
      </c>
      <c r="BF20" s="58">
        <f t="shared" ref="BF20:BF32" si="6">IF($D20=0,1,VLOOKUP($D20,$M$47:$U$154,7,FALSE))</f>
        <v>1</v>
      </c>
      <c r="BG20" s="58">
        <f t="shared" ref="BG20:BG32" si="7">IF($D20=0,1,VLOOKUP($D20,$M$47:$U$154,8,FALSE))</f>
        <v>1</v>
      </c>
      <c r="BH20" s="58">
        <f t="shared" ref="BH20:BH32" si="8">IF($D20=0,1,VLOOKUP($D20,$M$47:$U$154,9,FALSE))</f>
        <v>1</v>
      </c>
      <c r="BI20" s="58">
        <f t="shared" ref="BI20:BI32" si="9">IF($D20=0,1,VLOOKUP($D20,$M$47:$U$154,8,FALSE))</f>
        <v>1</v>
      </c>
      <c r="BJ20" s="58">
        <f t="shared" ref="BJ20:BJ32" si="10">IF($D20=0,1,VLOOKUP($D20,$M$47:$U$154,7,FALSE))</f>
        <v>1</v>
      </c>
    </row>
    <row r="21" spans="1:62" ht="17.100000000000001" customHeight="1" x14ac:dyDescent="0.3">
      <c r="A21" s="1">
        <f t="shared" si="1"/>
        <v>0</v>
      </c>
      <c r="B21" s="1">
        <f t="shared" si="0"/>
        <v>0</v>
      </c>
      <c r="C21" s="68">
        <v>151</v>
      </c>
      <c r="D21" s="257"/>
      <c r="E21" s="258"/>
      <c r="F21" s="61"/>
      <c r="G21" s="62"/>
      <c r="H21" s="62"/>
      <c r="I21" s="62"/>
      <c r="J21" s="64" t="s">
        <v>1603</v>
      </c>
      <c r="K21" s="192"/>
      <c r="L21" s="259"/>
      <c r="M21" s="260"/>
      <c r="N21" s="65">
        <f>SUMIF(L$155:$L$388,D21,$N$155:$N$388)</f>
        <v>0</v>
      </c>
      <c r="O21" s="66">
        <v>1</v>
      </c>
      <c r="P21" s="263" t="str">
        <f>IF(Q20=0,"",IF(Q20&lt;(P20*0.95),"Pozor: celková poistená plocha oproti predchádzajúcemu roku klesla!",""))</f>
        <v/>
      </c>
      <c r="Q21" s="263"/>
      <c r="R21" s="263"/>
      <c r="S21" s="67"/>
      <c r="T21" s="2"/>
      <c r="U21" s="2">
        <f t="shared" si="2"/>
        <v>0</v>
      </c>
      <c r="AI21" s="6"/>
      <c r="AJ21" s="6"/>
      <c r="AM21" s="8"/>
      <c r="AO21" s="55">
        <v>0</v>
      </c>
      <c r="AP21" s="56">
        <v>0</v>
      </c>
      <c r="AQ21" s="57" t="s">
        <v>119</v>
      </c>
      <c r="AR21" s="58">
        <v>1000</v>
      </c>
      <c r="AS21" s="58">
        <f t="shared" si="3"/>
        <v>0</v>
      </c>
      <c r="AT21" s="58">
        <f t="shared" si="4"/>
        <v>0</v>
      </c>
      <c r="AV21" s="59" t="s">
        <v>1603</v>
      </c>
      <c r="AW21" s="59" t="s">
        <v>1603</v>
      </c>
      <c r="AX21" s="59" t="s">
        <v>1603</v>
      </c>
      <c r="AY21" s="59" t="s">
        <v>1603</v>
      </c>
      <c r="AZ21" s="59" t="s">
        <v>1603</v>
      </c>
      <c r="BA21" s="58">
        <f t="shared" si="5"/>
        <v>1</v>
      </c>
      <c r="BB21" s="58">
        <f t="shared" si="5"/>
        <v>1</v>
      </c>
      <c r="BC21" s="58">
        <f t="shared" si="5"/>
        <v>1</v>
      </c>
      <c r="BD21" s="58">
        <f t="shared" si="5"/>
        <v>1</v>
      </c>
      <c r="BE21" s="58">
        <f t="shared" si="5"/>
        <v>1</v>
      </c>
      <c r="BF21" s="58">
        <f t="shared" si="6"/>
        <v>1</v>
      </c>
      <c r="BG21" s="58">
        <f t="shared" si="7"/>
        <v>1</v>
      </c>
      <c r="BH21" s="58">
        <f t="shared" si="8"/>
        <v>1</v>
      </c>
      <c r="BI21" s="58">
        <f t="shared" si="9"/>
        <v>1</v>
      </c>
      <c r="BJ21" s="58">
        <f t="shared" si="10"/>
        <v>1</v>
      </c>
    </row>
    <row r="22" spans="1:62" ht="17.100000000000001" customHeight="1" x14ac:dyDescent="0.3">
      <c r="A22" s="1">
        <f t="shared" si="1"/>
        <v>0</v>
      </c>
      <c r="B22" s="1">
        <f t="shared" si="0"/>
        <v>0</v>
      </c>
      <c r="C22" s="68">
        <v>152</v>
      </c>
      <c r="D22" s="257"/>
      <c r="E22" s="258"/>
      <c r="F22" s="61" t="s">
        <v>1301</v>
      </c>
      <c r="G22" s="62" t="s">
        <v>1301</v>
      </c>
      <c r="H22" s="62" t="s">
        <v>1301</v>
      </c>
      <c r="I22" s="62" t="s">
        <v>1301</v>
      </c>
      <c r="J22" s="64" t="s">
        <v>1301</v>
      </c>
      <c r="K22" s="192" t="str">
        <f t="shared" ref="K22:K32" si="11">IF(AR22&lt;&gt;"",AR22,IF(D22="","",AO22))</f>
        <v/>
      </c>
      <c r="L22" s="259"/>
      <c r="M22" s="260"/>
      <c r="N22" s="65">
        <f>SUMIF(L$155:$L$388,D22,$N$155:$N$388)</f>
        <v>0</v>
      </c>
      <c r="O22" s="66">
        <v>1</v>
      </c>
      <c r="P22" s="264"/>
      <c r="Q22" s="264"/>
      <c r="R22" s="264"/>
      <c r="S22" s="67"/>
      <c r="T22" s="2"/>
      <c r="U22" s="2">
        <f t="shared" si="2"/>
        <v>0</v>
      </c>
      <c r="AI22" s="6"/>
      <c r="AJ22" s="6"/>
      <c r="AM22" s="8"/>
      <c r="AO22" s="55">
        <v>0</v>
      </c>
      <c r="AP22" s="56">
        <v>0</v>
      </c>
      <c r="AQ22" s="57">
        <v>0</v>
      </c>
      <c r="AR22" s="58" t="s">
        <v>1301</v>
      </c>
      <c r="AS22" s="58">
        <f t="shared" si="3"/>
        <v>0</v>
      </c>
      <c r="AT22" s="58">
        <f t="shared" si="4"/>
        <v>0</v>
      </c>
      <c r="AV22" s="59" t="s">
        <v>1301</v>
      </c>
      <c r="AW22" s="59" t="s">
        <v>1301</v>
      </c>
      <c r="AX22" s="59" t="s">
        <v>1301</v>
      </c>
      <c r="AY22" s="59" t="s">
        <v>1301</v>
      </c>
      <c r="AZ22" s="59" t="s">
        <v>1301</v>
      </c>
      <c r="BA22" s="58">
        <f t="shared" si="5"/>
        <v>1</v>
      </c>
      <c r="BB22" s="58">
        <f t="shared" si="5"/>
        <v>1</v>
      </c>
      <c r="BC22" s="58">
        <f t="shared" si="5"/>
        <v>1</v>
      </c>
      <c r="BD22" s="58">
        <f t="shared" si="5"/>
        <v>1</v>
      </c>
      <c r="BE22" s="58">
        <f t="shared" si="5"/>
        <v>1</v>
      </c>
      <c r="BF22" s="58">
        <f t="shared" si="6"/>
        <v>1</v>
      </c>
      <c r="BG22" s="58">
        <f t="shared" si="7"/>
        <v>1</v>
      </c>
      <c r="BH22" s="58">
        <f t="shared" si="8"/>
        <v>1</v>
      </c>
      <c r="BI22" s="58">
        <f t="shared" si="9"/>
        <v>1</v>
      </c>
      <c r="BJ22" s="58">
        <f t="shared" si="10"/>
        <v>1</v>
      </c>
    </row>
    <row r="23" spans="1:62" ht="17.100000000000001" customHeight="1" x14ac:dyDescent="0.3">
      <c r="A23" s="1">
        <f t="shared" si="1"/>
        <v>0</v>
      </c>
      <c r="B23" s="1">
        <f t="shared" si="0"/>
        <v>0</v>
      </c>
      <c r="C23" s="68">
        <v>153</v>
      </c>
      <c r="D23" s="257"/>
      <c r="E23" s="258"/>
      <c r="F23" s="61" t="s">
        <v>1301</v>
      </c>
      <c r="G23" s="62" t="s">
        <v>1301</v>
      </c>
      <c r="H23" s="62" t="s">
        <v>1301</v>
      </c>
      <c r="I23" s="62" t="s">
        <v>1301</v>
      </c>
      <c r="J23" s="64" t="s">
        <v>1301</v>
      </c>
      <c r="K23" s="192" t="str">
        <f t="shared" si="11"/>
        <v/>
      </c>
      <c r="L23" s="259"/>
      <c r="M23" s="260"/>
      <c r="N23" s="65">
        <f>SUMIF(L$155:$L$388,D23,$N$155:$N$388)</f>
        <v>0</v>
      </c>
      <c r="O23" s="66">
        <v>1</v>
      </c>
      <c r="P23" s="276"/>
      <c r="Q23" s="276"/>
      <c r="R23" s="276"/>
      <c r="S23" s="67"/>
      <c r="T23" s="2"/>
      <c r="U23" s="2">
        <f t="shared" si="2"/>
        <v>0</v>
      </c>
      <c r="AI23" s="6"/>
      <c r="AJ23" s="6"/>
      <c r="AM23" s="8"/>
      <c r="AO23" s="55">
        <v>0</v>
      </c>
      <c r="AP23" s="56">
        <v>0</v>
      </c>
      <c r="AQ23" s="57">
        <v>0</v>
      </c>
      <c r="AR23" s="58" t="s">
        <v>1301</v>
      </c>
      <c r="AS23" s="58">
        <f t="shared" si="3"/>
        <v>0</v>
      </c>
      <c r="AT23" s="58">
        <f t="shared" si="4"/>
        <v>0</v>
      </c>
      <c r="AV23" s="59" t="s">
        <v>1301</v>
      </c>
      <c r="AW23" s="59" t="s">
        <v>1301</v>
      </c>
      <c r="AX23" s="59" t="s">
        <v>1301</v>
      </c>
      <c r="AY23" s="59" t="s">
        <v>1301</v>
      </c>
      <c r="AZ23" s="59" t="s">
        <v>1301</v>
      </c>
      <c r="BA23" s="58">
        <f t="shared" si="5"/>
        <v>1</v>
      </c>
      <c r="BB23" s="58">
        <f t="shared" si="5"/>
        <v>1</v>
      </c>
      <c r="BC23" s="58">
        <f t="shared" si="5"/>
        <v>1</v>
      </c>
      <c r="BD23" s="58">
        <f t="shared" si="5"/>
        <v>1</v>
      </c>
      <c r="BE23" s="58">
        <f t="shared" si="5"/>
        <v>1</v>
      </c>
      <c r="BF23" s="58">
        <f t="shared" si="6"/>
        <v>1</v>
      </c>
      <c r="BG23" s="58">
        <f t="shared" si="7"/>
        <v>1</v>
      </c>
      <c r="BH23" s="58">
        <f t="shared" si="8"/>
        <v>1</v>
      </c>
      <c r="BI23" s="58">
        <f t="shared" si="9"/>
        <v>1</v>
      </c>
      <c r="BJ23" s="58">
        <f t="shared" si="10"/>
        <v>1</v>
      </c>
    </row>
    <row r="24" spans="1:62" ht="17.100000000000001" customHeight="1" x14ac:dyDescent="0.3">
      <c r="A24" s="1">
        <f t="shared" si="1"/>
        <v>0</v>
      </c>
      <c r="B24" s="1">
        <f t="shared" si="0"/>
        <v>0</v>
      </c>
      <c r="C24" s="68">
        <v>154</v>
      </c>
      <c r="D24" s="257"/>
      <c r="E24" s="258"/>
      <c r="F24" s="61" t="s">
        <v>1301</v>
      </c>
      <c r="G24" s="62" t="s">
        <v>1301</v>
      </c>
      <c r="H24" s="62" t="s">
        <v>1301</v>
      </c>
      <c r="I24" s="62" t="s">
        <v>1301</v>
      </c>
      <c r="J24" s="64" t="s">
        <v>1301</v>
      </c>
      <c r="K24" s="192" t="str">
        <f t="shared" si="11"/>
        <v/>
      </c>
      <c r="L24" s="259"/>
      <c r="M24" s="260"/>
      <c r="N24" s="65">
        <f>SUMIF(L$155:$L$388,D24,$N$155:$N$388)</f>
        <v>0</v>
      </c>
      <c r="O24" s="69">
        <v>1</v>
      </c>
      <c r="P24" s="70"/>
      <c r="Q24" s="70"/>
      <c r="R24" s="71"/>
      <c r="S24" s="72"/>
      <c r="T24" s="2"/>
      <c r="U24" s="2">
        <f t="shared" si="2"/>
        <v>0</v>
      </c>
      <c r="AI24" s="6"/>
      <c r="AJ24" s="6"/>
      <c r="AO24" s="55">
        <v>0</v>
      </c>
      <c r="AP24" s="56">
        <v>0</v>
      </c>
      <c r="AQ24" s="57">
        <v>0</v>
      </c>
      <c r="AR24" s="58" t="s">
        <v>1301</v>
      </c>
      <c r="AS24" s="58">
        <f t="shared" si="3"/>
        <v>0</v>
      </c>
      <c r="AT24" s="58">
        <f t="shared" si="4"/>
        <v>0</v>
      </c>
      <c r="AV24" s="59" t="s">
        <v>1301</v>
      </c>
      <c r="AW24" s="59" t="s">
        <v>1301</v>
      </c>
      <c r="AX24" s="59" t="s">
        <v>1301</v>
      </c>
      <c r="AY24" s="59" t="s">
        <v>1301</v>
      </c>
      <c r="AZ24" s="59" t="s">
        <v>1301</v>
      </c>
      <c r="BA24" s="58">
        <f t="shared" si="5"/>
        <v>1</v>
      </c>
      <c r="BB24" s="58">
        <f t="shared" si="5"/>
        <v>1</v>
      </c>
      <c r="BC24" s="58">
        <f t="shared" si="5"/>
        <v>1</v>
      </c>
      <c r="BD24" s="58">
        <f t="shared" si="5"/>
        <v>1</v>
      </c>
      <c r="BE24" s="58">
        <f t="shared" si="5"/>
        <v>1</v>
      </c>
      <c r="BF24" s="58">
        <f t="shared" si="6"/>
        <v>1</v>
      </c>
      <c r="BG24" s="58">
        <f t="shared" si="7"/>
        <v>1</v>
      </c>
      <c r="BH24" s="58">
        <f t="shared" si="8"/>
        <v>1</v>
      </c>
      <c r="BI24" s="58">
        <f t="shared" si="9"/>
        <v>1</v>
      </c>
      <c r="BJ24" s="58">
        <f t="shared" si="10"/>
        <v>1</v>
      </c>
    </row>
    <row r="25" spans="1:62" ht="17.100000000000001" customHeight="1" x14ac:dyDescent="0.3">
      <c r="A25" s="1">
        <f t="shared" si="1"/>
        <v>0</v>
      </c>
      <c r="B25" s="1">
        <f t="shared" si="0"/>
        <v>0</v>
      </c>
      <c r="C25" s="68">
        <v>155</v>
      </c>
      <c r="D25" s="257"/>
      <c r="E25" s="258"/>
      <c r="F25" s="61" t="s">
        <v>1301</v>
      </c>
      <c r="G25" s="62" t="s">
        <v>1301</v>
      </c>
      <c r="H25" s="62" t="s">
        <v>1301</v>
      </c>
      <c r="I25" s="62" t="s">
        <v>1301</v>
      </c>
      <c r="J25" s="64" t="s">
        <v>1301</v>
      </c>
      <c r="K25" s="192" t="str">
        <f t="shared" si="11"/>
        <v/>
      </c>
      <c r="L25" s="259"/>
      <c r="M25" s="260"/>
      <c r="N25" s="65">
        <f>SUMIF(L$155:$L$388,D25,$N$155:$N$388)</f>
        <v>0</v>
      </c>
      <c r="O25" s="66">
        <v>1</v>
      </c>
      <c r="P25" s="70"/>
      <c r="Q25" s="70"/>
      <c r="R25" s="71"/>
      <c r="S25" s="73"/>
      <c r="T25" s="2"/>
      <c r="U25" s="2">
        <f t="shared" si="2"/>
        <v>0</v>
      </c>
      <c r="AI25" s="6"/>
      <c r="AJ25" s="6"/>
      <c r="AM25" s="8"/>
      <c r="AO25" s="55">
        <v>0</v>
      </c>
      <c r="AP25" s="56">
        <v>0</v>
      </c>
      <c r="AQ25" s="57">
        <v>0</v>
      </c>
      <c r="AR25" s="58" t="s">
        <v>1301</v>
      </c>
      <c r="AS25" s="58">
        <f t="shared" si="3"/>
        <v>0</v>
      </c>
      <c r="AT25" s="58">
        <f t="shared" si="4"/>
        <v>0</v>
      </c>
      <c r="AV25" s="59" t="s">
        <v>1301</v>
      </c>
      <c r="AW25" s="59" t="s">
        <v>1301</v>
      </c>
      <c r="AX25" s="59" t="s">
        <v>1301</v>
      </c>
      <c r="AY25" s="59" t="s">
        <v>1301</v>
      </c>
      <c r="AZ25" s="59" t="s">
        <v>1301</v>
      </c>
      <c r="BA25" s="58">
        <f t="shared" si="5"/>
        <v>1</v>
      </c>
      <c r="BB25" s="58">
        <f t="shared" si="5"/>
        <v>1</v>
      </c>
      <c r="BC25" s="58">
        <f t="shared" si="5"/>
        <v>1</v>
      </c>
      <c r="BD25" s="58">
        <f t="shared" si="5"/>
        <v>1</v>
      </c>
      <c r="BE25" s="58">
        <f t="shared" si="5"/>
        <v>1</v>
      </c>
      <c r="BF25" s="58">
        <f t="shared" si="6"/>
        <v>1</v>
      </c>
      <c r="BG25" s="58">
        <f t="shared" si="7"/>
        <v>1</v>
      </c>
      <c r="BH25" s="58">
        <f t="shared" si="8"/>
        <v>1</v>
      </c>
      <c r="BI25" s="58">
        <f t="shared" si="9"/>
        <v>1</v>
      </c>
      <c r="BJ25" s="58">
        <f t="shared" si="10"/>
        <v>1</v>
      </c>
    </row>
    <row r="26" spans="1:62" ht="17.100000000000001" customHeight="1" x14ac:dyDescent="0.3">
      <c r="A26" s="1">
        <f t="shared" si="1"/>
        <v>0</v>
      </c>
      <c r="B26" s="1">
        <f t="shared" si="0"/>
        <v>0</v>
      </c>
      <c r="C26" s="68">
        <v>156</v>
      </c>
      <c r="D26" s="257"/>
      <c r="E26" s="258"/>
      <c r="F26" s="61" t="s">
        <v>1301</v>
      </c>
      <c r="G26" s="62" t="s">
        <v>1301</v>
      </c>
      <c r="H26" s="62" t="s">
        <v>1301</v>
      </c>
      <c r="I26" s="62" t="s">
        <v>1301</v>
      </c>
      <c r="J26" s="64" t="s">
        <v>1301</v>
      </c>
      <c r="K26" s="192" t="str">
        <f t="shared" si="11"/>
        <v/>
      </c>
      <c r="L26" s="259"/>
      <c r="M26" s="260"/>
      <c r="N26" s="65">
        <f>SUMIF(L$155:$L$388,D26,$N$155:$N$388)</f>
        <v>0</v>
      </c>
      <c r="O26" s="66">
        <v>1</v>
      </c>
      <c r="P26" s="70" t="s">
        <v>1301</v>
      </c>
      <c r="Q26" s="70" t="s">
        <v>1301</v>
      </c>
      <c r="R26" s="43"/>
      <c r="S26" s="73"/>
      <c r="T26" s="2"/>
      <c r="U26" s="2">
        <f t="shared" si="2"/>
        <v>0</v>
      </c>
      <c r="AI26" s="6"/>
      <c r="AJ26" s="6"/>
      <c r="AM26" s="8"/>
      <c r="AO26" s="55">
        <v>0</v>
      </c>
      <c r="AP26" s="56">
        <v>0</v>
      </c>
      <c r="AQ26" s="57">
        <v>0</v>
      </c>
      <c r="AR26" s="58" t="s">
        <v>1301</v>
      </c>
      <c r="AS26" s="58">
        <f t="shared" si="3"/>
        <v>0</v>
      </c>
      <c r="AT26" s="58">
        <f t="shared" si="4"/>
        <v>0</v>
      </c>
      <c r="AV26" s="59" t="s">
        <v>1301</v>
      </c>
      <c r="AW26" s="59" t="s">
        <v>1301</v>
      </c>
      <c r="AX26" s="59" t="s">
        <v>1301</v>
      </c>
      <c r="AY26" s="59" t="s">
        <v>1301</v>
      </c>
      <c r="AZ26" s="59" t="s">
        <v>1301</v>
      </c>
      <c r="BA26" s="58">
        <f t="shared" si="5"/>
        <v>1</v>
      </c>
      <c r="BB26" s="58">
        <f t="shared" si="5"/>
        <v>1</v>
      </c>
      <c r="BC26" s="58">
        <f t="shared" si="5"/>
        <v>1</v>
      </c>
      <c r="BD26" s="58">
        <f t="shared" si="5"/>
        <v>1</v>
      </c>
      <c r="BE26" s="58">
        <f t="shared" si="5"/>
        <v>1</v>
      </c>
      <c r="BF26" s="58">
        <f t="shared" si="6"/>
        <v>1</v>
      </c>
      <c r="BG26" s="58">
        <f t="shared" si="7"/>
        <v>1</v>
      </c>
      <c r="BH26" s="58">
        <f t="shared" si="8"/>
        <v>1</v>
      </c>
      <c r="BI26" s="58">
        <f t="shared" si="9"/>
        <v>1</v>
      </c>
      <c r="BJ26" s="58">
        <f t="shared" si="10"/>
        <v>1</v>
      </c>
    </row>
    <row r="27" spans="1:62" ht="17.100000000000001" customHeight="1" thickBot="1" x14ac:dyDescent="0.35">
      <c r="A27" s="1">
        <f t="shared" si="1"/>
        <v>0</v>
      </c>
      <c r="B27" s="1">
        <f t="shared" si="0"/>
        <v>0</v>
      </c>
      <c r="C27" s="68">
        <v>157</v>
      </c>
      <c r="D27" s="257"/>
      <c r="E27" s="258"/>
      <c r="F27" s="61" t="s">
        <v>1301</v>
      </c>
      <c r="G27" s="62" t="s">
        <v>1301</v>
      </c>
      <c r="H27" s="62" t="s">
        <v>1301</v>
      </c>
      <c r="I27" s="62" t="s">
        <v>1301</v>
      </c>
      <c r="J27" s="64" t="s">
        <v>1301</v>
      </c>
      <c r="K27" s="192" t="str">
        <f t="shared" si="11"/>
        <v/>
      </c>
      <c r="L27" s="259"/>
      <c r="M27" s="260"/>
      <c r="N27" s="65">
        <f>SUMIF(L$155:$L$388,D27,$N$155:$N$388)</f>
        <v>0</v>
      </c>
      <c r="O27" s="66">
        <v>1</v>
      </c>
      <c r="P27" s="70" t="s">
        <v>1301</v>
      </c>
      <c r="Q27" s="70" t="s">
        <v>1301</v>
      </c>
      <c r="R27" s="74"/>
      <c r="S27" s="73"/>
      <c r="T27" s="2"/>
      <c r="U27" s="2">
        <f>IF(M17="Agrar Univerzál",K27,IF(M17="Agrar AGRAR Paušál",K27,0))</f>
        <v>0</v>
      </c>
      <c r="AI27" s="6"/>
      <c r="AJ27" s="6"/>
      <c r="AM27" s="8"/>
      <c r="AO27" s="55">
        <v>0</v>
      </c>
      <c r="AP27" s="56">
        <v>0</v>
      </c>
      <c r="AQ27" s="57">
        <v>0</v>
      </c>
      <c r="AR27" s="58" t="s">
        <v>1301</v>
      </c>
      <c r="AS27" s="58">
        <f t="shared" si="3"/>
        <v>0</v>
      </c>
      <c r="AT27" s="58">
        <f t="shared" si="4"/>
        <v>0</v>
      </c>
      <c r="AV27" s="59" t="s">
        <v>1301</v>
      </c>
      <c r="AW27" s="59" t="s">
        <v>1301</v>
      </c>
      <c r="AX27" s="59" t="s">
        <v>1301</v>
      </c>
      <c r="AY27" s="59" t="s">
        <v>1301</v>
      </c>
      <c r="AZ27" s="59" t="s">
        <v>1301</v>
      </c>
      <c r="BA27" s="58">
        <f t="shared" si="5"/>
        <v>1</v>
      </c>
      <c r="BB27" s="58">
        <f t="shared" si="5"/>
        <v>1</v>
      </c>
      <c r="BC27" s="58">
        <f t="shared" si="5"/>
        <v>1</v>
      </c>
      <c r="BD27" s="58">
        <f t="shared" si="5"/>
        <v>1</v>
      </c>
      <c r="BE27" s="58">
        <f t="shared" si="5"/>
        <v>1</v>
      </c>
      <c r="BF27" s="58">
        <f t="shared" si="6"/>
        <v>1</v>
      </c>
      <c r="BG27" s="58">
        <f t="shared" si="7"/>
        <v>1</v>
      </c>
      <c r="BH27" s="58">
        <f t="shared" si="8"/>
        <v>1</v>
      </c>
      <c r="BI27" s="58">
        <f t="shared" si="9"/>
        <v>1</v>
      </c>
      <c r="BJ27" s="58">
        <f t="shared" si="10"/>
        <v>1</v>
      </c>
    </row>
    <row r="28" spans="1:62" ht="17.100000000000001" customHeight="1" x14ac:dyDescent="0.3">
      <c r="A28" s="1">
        <f t="shared" si="1"/>
        <v>0</v>
      </c>
      <c r="B28" s="1">
        <f t="shared" si="0"/>
        <v>0</v>
      </c>
      <c r="C28" s="68">
        <v>158</v>
      </c>
      <c r="D28" s="257"/>
      <c r="E28" s="258"/>
      <c r="F28" s="61" t="s">
        <v>1301</v>
      </c>
      <c r="G28" s="62" t="s">
        <v>1301</v>
      </c>
      <c r="H28" s="62" t="s">
        <v>1301</v>
      </c>
      <c r="I28" s="62" t="s">
        <v>1301</v>
      </c>
      <c r="J28" s="64" t="s">
        <v>1301</v>
      </c>
      <c r="K28" s="192" t="str">
        <f t="shared" si="11"/>
        <v/>
      </c>
      <c r="L28" s="259"/>
      <c r="M28" s="260"/>
      <c r="N28" s="65">
        <f>SUMIF(L$155:$L$388,D28,$N$155:$N$388)</f>
        <v>0</v>
      </c>
      <c r="O28" s="66">
        <v>1</v>
      </c>
      <c r="P28" s="277" t="s">
        <v>34</v>
      </c>
      <c r="Q28" s="277"/>
      <c r="R28" s="277"/>
      <c r="S28" s="73"/>
      <c r="T28" s="2"/>
      <c r="U28" s="2">
        <f>IF(M26="Agrar Univerzál",K28,IF(M26="Agrar AGRAR Paušál",K28,0))</f>
        <v>0</v>
      </c>
      <c r="AI28" s="6"/>
      <c r="AJ28" s="6"/>
      <c r="AO28" s="55">
        <v>0</v>
      </c>
      <c r="AP28" s="56">
        <v>0</v>
      </c>
      <c r="AQ28" s="57">
        <v>0</v>
      </c>
      <c r="AR28" s="58" t="s">
        <v>1301</v>
      </c>
      <c r="AS28" s="58">
        <f t="shared" si="3"/>
        <v>0</v>
      </c>
      <c r="AT28" s="58">
        <f t="shared" si="4"/>
        <v>0</v>
      </c>
      <c r="AV28" s="59" t="s">
        <v>1301</v>
      </c>
      <c r="AW28" s="59" t="s">
        <v>1301</v>
      </c>
      <c r="AX28" s="59" t="s">
        <v>1301</v>
      </c>
      <c r="AY28" s="59" t="s">
        <v>1301</v>
      </c>
      <c r="AZ28" s="59" t="s">
        <v>1301</v>
      </c>
      <c r="BA28" s="58">
        <f t="shared" si="5"/>
        <v>1</v>
      </c>
      <c r="BB28" s="58">
        <f t="shared" si="5"/>
        <v>1</v>
      </c>
      <c r="BC28" s="58">
        <f t="shared" si="5"/>
        <v>1</v>
      </c>
      <c r="BD28" s="58">
        <f t="shared" si="5"/>
        <v>1</v>
      </c>
      <c r="BE28" s="58">
        <f t="shared" si="5"/>
        <v>1</v>
      </c>
      <c r="BF28" s="58">
        <f t="shared" si="6"/>
        <v>1</v>
      </c>
      <c r="BG28" s="58">
        <f t="shared" si="7"/>
        <v>1</v>
      </c>
      <c r="BH28" s="58">
        <f t="shared" si="8"/>
        <v>1</v>
      </c>
      <c r="BI28" s="58">
        <f t="shared" si="9"/>
        <v>1</v>
      </c>
      <c r="BJ28" s="58">
        <f t="shared" si="10"/>
        <v>1</v>
      </c>
    </row>
    <row r="29" spans="1:62" ht="17.100000000000001" customHeight="1" x14ac:dyDescent="0.3">
      <c r="A29" s="1">
        <f t="shared" si="1"/>
        <v>0</v>
      </c>
      <c r="B29" s="1">
        <f t="shared" si="0"/>
        <v>0</v>
      </c>
      <c r="C29" s="68">
        <v>159</v>
      </c>
      <c r="D29" s="257"/>
      <c r="E29" s="258"/>
      <c r="F29" s="61" t="s">
        <v>1301</v>
      </c>
      <c r="G29" s="62" t="s">
        <v>1301</v>
      </c>
      <c r="H29" s="62" t="s">
        <v>1301</v>
      </c>
      <c r="I29" s="62" t="s">
        <v>1301</v>
      </c>
      <c r="J29" s="64" t="s">
        <v>1301</v>
      </c>
      <c r="K29" s="192" t="str">
        <f t="shared" si="11"/>
        <v/>
      </c>
      <c r="L29" s="259"/>
      <c r="M29" s="260"/>
      <c r="N29" s="65">
        <f>SUMIF(L$155:$L$388,D29,$N$155:$N$388)</f>
        <v>0</v>
      </c>
      <c r="O29" s="66">
        <v>1</v>
      </c>
      <c r="P29" s="278" t="s">
        <v>35</v>
      </c>
      <c r="Q29" s="278"/>
      <c r="R29" s="278"/>
      <c r="S29" s="75"/>
      <c r="T29" s="2"/>
      <c r="U29" s="2">
        <f>IF(M27="Agrar Univerzál",K29,IF(M27="Agrar AGRAR Paušál",K29,0))</f>
        <v>0</v>
      </c>
      <c r="AI29" s="6"/>
      <c r="AJ29" s="6"/>
      <c r="AO29" s="55">
        <v>0</v>
      </c>
      <c r="AP29" s="56">
        <v>0</v>
      </c>
      <c r="AQ29" s="57">
        <v>0</v>
      </c>
      <c r="AR29" s="58" t="s">
        <v>1301</v>
      </c>
      <c r="AS29" s="58">
        <f t="shared" si="3"/>
        <v>0</v>
      </c>
      <c r="AT29" s="58">
        <f t="shared" si="4"/>
        <v>0</v>
      </c>
      <c r="AV29" s="59" t="s">
        <v>1301</v>
      </c>
      <c r="AW29" s="59" t="s">
        <v>1301</v>
      </c>
      <c r="AX29" s="59" t="s">
        <v>1301</v>
      </c>
      <c r="AY29" s="59" t="s">
        <v>1301</v>
      </c>
      <c r="AZ29" s="59" t="s">
        <v>1301</v>
      </c>
      <c r="BA29" s="58">
        <f t="shared" si="5"/>
        <v>1</v>
      </c>
      <c r="BB29" s="58">
        <f t="shared" si="5"/>
        <v>1</v>
      </c>
      <c r="BC29" s="58">
        <f t="shared" si="5"/>
        <v>1</v>
      </c>
      <c r="BD29" s="58">
        <f t="shared" si="5"/>
        <v>1</v>
      </c>
      <c r="BE29" s="58">
        <f t="shared" si="5"/>
        <v>1</v>
      </c>
      <c r="BF29" s="58">
        <f t="shared" si="6"/>
        <v>1</v>
      </c>
      <c r="BG29" s="58">
        <f t="shared" si="7"/>
        <v>1</v>
      </c>
      <c r="BH29" s="58">
        <f t="shared" si="8"/>
        <v>1</v>
      </c>
      <c r="BI29" s="58">
        <f t="shared" si="9"/>
        <v>1</v>
      </c>
      <c r="BJ29" s="58">
        <f t="shared" si="10"/>
        <v>1</v>
      </c>
    </row>
    <row r="30" spans="1:62" ht="17.100000000000001" customHeight="1" x14ac:dyDescent="0.3">
      <c r="A30" s="1">
        <f t="shared" si="1"/>
        <v>0</v>
      </c>
      <c r="B30" s="1">
        <f t="shared" si="0"/>
        <v>0</v>
      </c>
      <c r="C30" s="68">
        <v>160</v>
      </c>
      <c r="D30" s="257"/>
      <c r="E30" s="258"/>
      <c r="F30" s="61" t="s">
        <v>1301</v>
      </c>
      <c r="G30" s="62" t="s">
        <v>1301</v>
      </c>
      <c r="H30" s="62" t="s">
        <v>1301</v>
      </c>
      <c r="I30" s="62" t="s">
        <v>1301</v>
      </c>
      <c r="J30" s="64" t="s">
        <v>1301</v>
      </c>
      <c r="K30" s="192" t="str">
        <f t="shared" si="11"/>
        <v/>
      </c>
      <c r="L30" s="259"/>
      <c r="M30" s="260"/>
      <c r="N30" s="65">
        <f>SUMIF(L$155:$L$388,D30,$N$155:$N$388)</f>
        <v>0</v>
      </c>
      <c r="O30" s="66">
        <v>1</v>
      </c>
      <c r="P30" s="279" t="s">
        <v>1605</v>
      </c>
      <c r="Q30" s="279"/>
      <c r="R30" s="279"/>
      <c r="S30" s="75"/>
      <c r="T30" s="2"/>
      <c r="U30" s="2">
        <f>IF(M28="Agrar Univerzál",K30,IF(M28="Agrar AGRAR Paušál",K30,0))</f>
        <v>0</v>
      </c>
      <c r="AI30" s="6"/>
      <c r="AJ30" s="6"/>
      <c r="AO30" s="55">
        <v>0</v>
      </c>
      <c r="AP30" s="56">
        <v>0</v>
      </c>
      <c r="AQ30" s="57">
        <v>0</v>
      </c>
      <c r="AR30" s="58" t="s">
        <v>1301</v>
      </c>
      <c r="AS30" s="58">
        <f t="shared" si="3"/>
        <v>0</v>
      </c>
      <c r="AT30" s="58">
        <f t="shared" si="4"/>
        <v>0</v>
      </c>
      <c r="AV30" s="59" t="s">
        <v>1301</v>
      </c>
      <c r="AW30" s="59" t="s">
        <v>1301</v>
      </c>
      <c r="AX30" s="59" t="s">
        <v>1301</v>
      </c>
      <c r="AY30" s="59" t="s">
        <v>1301</v>
      </c>
      <c r="AZ30" s="59" t="s">
        <v>1301</v>
      </c>
      <c r="BA30" s="58">
        <f t="shared" si="5"/>
        <v>1</v>
      </c>
      <c r="BB30" s="58">
        <f t="shared" si="5"/>
        <v>1</v>
      </c>
      <c r="BC30" s="58">
        <f t="shared" si="5"/>
        <v>1</v>
      </c>
      <c r="BD30" s="58">
        <f t="shared" si="5"/>
        <v>1</v>
      </c>
      <c r="BE30" s="58">
        <f t="shared" si="5"/>
        <v>1</v>
      </c>
      <c r="BF30" s="58">
        <f t="shared" si="6"/>
        <v>1</v>
      </c>
      <c r="BG30" s="58">
        <f t="shared" si="7"/>
        <v>1</v>
      </c>
      <c r="BH30" s="58">
        <f t="shared" si="8"/>
        <v>1</v>
      </c>
      <c r="BI30" s="58">
        <f t="shared" si="9"/>
        <v>1</v>
      </c>
      <c r="BJ30" s="58">
        <f t="shared" si="10"/>
        <v>1</v>
      </c>
    </row>
    <row r="31" spans="1:62" ht="17.100000000000001" customHeight="1" x14ac:dyDescent="0.3">
      <c r="A31" s="1">
        <f t="shared" si="1"/>
        <v>0</v>
      </c>
      <c r="B31" s="1">
        <f t="shared" si="0"/>
        <v>0</v>
      </c>
      <c r="C31" s="68">
        <v>161</v>
      </c>
      <c r="D31" s="257">
        <v>0</v>
      </c>
      <c r="E31" s="258"/>
      <c r="F31" s="61" t="s">
        <v>1301</v>
      </c>
      <c r="G31" s="62" t="s">
        <v>1301</v>
      </c>
      <c r="H31" s="62" t="s">
        <v>1301</v>
      </c>
      <c r="I31" s="62" t="s">
        <v>1301</v>
      </c>
      <c r="J31" s="64" t="s">
        <v>1301</v>
      </c>
      <c r="K31" s="192">
        <f t="shared" si="11"/>
        <v>0</v>
      </c>
      <c r="L31" s="259"/>
      <c r="M31" s="260"/>
      <c r="N31" s="65">
        <f>SUMIF(L$155:$L$388,D31,$N$155:$N$388)</f>
        <v>0</v>
      </c>
      <c r="O31" s="66">
        <v>1</v>
      </c>
      <c r="P31" s="279"/>
      <c r="Q31" s="279"/>
      <c r="R31" s="279"/>
      <c r="S31" s="75"/>
      <c r="T31" s="2"/>
      <c r="U31" s="2">
        <f>IF(M29="Agrar Univerzál",K31,IF(M29="Agrar AGRAR Paušál",K31,0))</f>
        <v>0</v>
      </c>
      <c r="AI31" s="6"/>
      <c r="AJ31" s="6"/>
      <c r="AM31" s="76"/>
      <c r="AO31" s="55">
        <v>0</v>
      </c>
      <c r="AP31" s="56">
        <v>0</v>
      </c>
      <c r="AQ31" s="57">
        <v>0</v>
      </c>
      <c r="AR31" s="58" t="s">
        <v>1301</v>
      </c>
      <c r="AS31" s="58">
        <f t="shared" si="3"/>
        <v>0</v>
      </c>
      <c r="AT31" s="58">
        <f t="shared" si="4"/>
        <v>0</v>
      </c>
      <c r="AV31" s="59" t="s">
        <v>1301</v>
      </c>
      <c r="AW31" s="59" t="s">
        <v>1301</v>
      </c>
      <c r="AX31" s="59" t="s">
        <v>1301</v>
      </c>
      <c r="AY31" s="59" t="s">
        <v>1301</v>
      </c>
      <c r="AZ31" s="59" t="s">
        <v>1301</v>
      </c>
      <c r="BA31" s="58">
        <f t="shared" si="5"/>
        <v>1</v>
      </c>
      <c r="BB31" s="58">
        <f t="shared" si="5"/>
        <v>1</v>
      </c>
      <c r="BC31" s="58">
        <f t="shared" si="5"/>
        <v>1</v>
      </c>
      <c r="BD31" s="58">
        <f t="shared" si="5"/>
        <v>1</v>
      </c>
      <c r="BE31" s="58">
        <f t="shared" si="5"/>
        <v>1</v>
      </c>
      <c r="BF31" s="58">
        <f t="shared" si="6"/>
        <v>1</v>
      </c>
      <c r="BG31" s="58">
        <f t="shared" si="7"/>
        <v>1</v>
      </c>
      <c r="BH31" s="58">
        <f t="shared" si="8"/>
        <v>1</v>
      </c>
      <c r="BI31" s="58">
        <f t="shared" si="9"/>
        <v>1</v>
      </c>
      <c r="BJ31" s="58">
        <f t="shared" si="10"/>
        <v>1</v>
      </c>
    </row>
    <row r="32" spans="1:62" ht="17.100000000000001" customHeight="1" thickBot="1" x14ac:dyDescent="0.35">
      <c r="A32" s="1">
        <f t="shared" si="1"/>
        <v>0</v>
      </c>
      <c r="B32" s="1">
        <f t="shared" si="0"/>
        <v>0</v>
      </c>
      <c r="C32" s="68">
        <v>162</v>
      </c>
      <c r="D32" s="280">
        <v>0</v>
      </c>
      <c r="E32" s="281"/>
      <c r="F32" s="77" t="s">
        <v>1301</v>
      </c>
      <c r="G32" s="78" t="s">
        <v>1301</v>
      </c>
      <c r="H32" s="78" t="s">
        <v>1301</v>
      </c>
      <c r="I32" s="78" t="s">
        <v>1301</v>
      </c>
      <c r="J32" s="79" t="s">
        <v>1301</v>
      </c>
      <c r="K32" s="193">
        <f t="shared" si="11"/>
        <v>0</v>
      </c>
      <c r="L32" s="298" t="str">
        <f>IF(R45&gt;0,"Vyplňte prosím chýbajúce plodiny!","")</f>
        <v/>
      </c>
      <c r="M32" s="299"/>
      <c r="N32" s="80">
        <f>SUMIF(L$155:$L$388,D32,$N$155:$N$388)</f>
        <v>0</v>
      </c>
      <c r="O32" s="66">
        <v>1</v>
      </c>
      <c r="P32" s="279"/>
      <c r="Q32" s="279"/>
      <c r="R32" s="279"/>
      <c r="S32" s="75"/>
      <c r="T32" s="2"/>
      <c r="U32" s="2"/>
      <c r="AI32" s="6"/>
      <c r="AJ32" s="6"/>
      <c r="AO32" s="55">
        <v>0</v>
      </c>
      <c r="AP32" s="56">
        <v>0</v>
      </c>
      <c r="AQ32" s="57">
        <v>0</v>
      </c>
      <c r="AR32" s="58" t="s">
        <v>1301</v>
      </c>
      <c r="AS32" s="58">
        <f t="shared" si="3"/>
        <v>0</v>
      </c>
      <c r="AT32" s="58">
        <f t="shared" si="4"/>
        <v>0</v>
      </c>
      <c r="AV32" s="59" t="s">
        <v>1301</v>
      </c>
      <c r="AW32" s="59" t="s">
        <v>1301</v>
      </c>
      <c r="AX32" s="59" t="s">
        <v>1301</v>
      </c>
      <c r="AY32" s="59" t="s">
        <v>1301</v>
      </c>
      <c r="AZ32" s="59" t="s">
        <v>1301</v>
      </c>
      <c r="BA32" s="58">
        <f t="shared" si="5"/>
        <v>1</v>
      </c>
      <c r="BB32" s="58">
        <f>IF(AW32="",1*BG32,IF(AW32="-",1*BG32,2))</f>
        <v>1</v>
      </c>
      <c r="BC32" s="58">
        <f t="shared" si="5"/>
        <v>1</v>
      </c>
      <c r="BD32" s="58">
        <f t="shared" si="5"/>
        <v>1</v>
      </c>
      <c r="BE32" s="58">
        <f t="shared" si="5"/>
        <v>1</v>
      </c>
      <c r="BF32" s="58">
        <f t="shared" si="6"/>
        <v>1</v>
      </c>
      <c r="BG32" s="58">
        <f t="shared" si="7"/>
        <v>1</v>
      </c>
      <c r="BH32" s="58">
        <f t="shared" si="8"/>
        <v>1</v>
      </c>
      <c r="BI32" s="58">
        <f t="shared" si="9"/>
        <v>1</v>
      </c>
      <c r="BJ32" s="58">
        <f t="shared" si="10"/>
        <v>1</v>
      </c>
    </row>
    <row r="33" spans="1:42" ht="5.25" customHeight="1" x14ac:dyDescent="0.2">
      <c r="C33" s="68"/>
      <c r="D33" s="81"/>
      <c r="E33" s="27"/>
      <c r="F33" s="27"/>
      <c r="G33" s="27"/>
      <c r="H33" s="27"/>
      <c r="I33" s="27"/>
      <c r="J33" s="27"/>
      <c r="K33" s="82"/>
      <c r="L33" s="83"/>
      <c r="M33" s="27"/>
      <c r="N33" s="84"/>
      <c r="O33" s="2"/>
      <c r="P33" s="279"/>
      <c r="Q33" s="279"/>
      <c r="R33" s="279"/>
      <c r="S33" s="2"/>
      <c r="T33" s="2"/>
      <c r="U33" s="2"/>
      <c r="AI33" s="6"/>
      <c r="AJ33" s="6"/>
      <c r="AL33" s="76"/>
      <c r="AN33" s="76"/>
      <c r="AO33" s="85"/>
      <c r="AP33" s="85"/>
    </row>
    <row r="34" spans="1:42" ht="15" customHeight="1" x14ac:dyDescent="0.2">
      <c r="C34" s="68"/>
      <c r="D34" s="300" t="s">
        <v>1609</v>
      </c>
      <c r="E34" s="300"/>
      <c r="F34" s="300"/>
      <c r="G34" s="300"/>
      <c r="H34" s="300"/>
      <c r="I34" s="300"/>
      <c r="J34" s="300"/>
      <c r="K34" s="301" t="s">
        <v>1608</v>
      </c>
      <c r="L34" s="301"/>
      <c r="M34" s="301"/>
      <c r="N34" s="301"/>
      <c r="O34" s="2"/>
      <c r="P34" s="279"/>
      <c r="Q34" s="279"/>
      <c r="R34" s="279"/>
      <c r="S34" s="2"/>
      <c r="T34" s="2"/>
      <c r="U34" s="2"/>
      <c r="AI34" s="6"/>
      <c r="AJ34" s="6"/>
      <c r="AL34" s="76"/>
      <c r="AN34" s="76"/>
      <c r="AO34" s="85"/>
      <c r="AP34" s="85"/>
    </row>
    <row r="35" spans="1:42" ht="15" customHeight="1" x14ac:dyDescent="0.2">
      <c r="C35" s="68"/>
      <c r="D35" s="300"/>
      <c r="E35" s="300"/>
      <c r="F35" s="300"/>
      <c r="G35" s="300"/>
      <c r="H35" s="300"/>
      <c r="I35" s="300"/>
      <c r="J35" s="300"/>
      <c r="K35" s="301"/>
      <c r="L35" s="301"/>
      <c r="M35" s="301"/>
      <c r="N35" s="301"/>
      <c r="O35" s="2"/>
      <c r="P35" s="279"/>
      <c r="Q35" s="279"/>
      <c r="R35" s="279"/>
      <c r="S35" s="2"/>
      <c r="T35" s="2"/>
      <c r="U35" s="2"/>
      <c r="AI35" s="6"/>
      <c r="AJ35" s="6"/>
      <c r="AL35" s="76"/>
      <c r="AN35" s="76"/>
      <c r="AO35" s="85"/>
      <c r="AP35" s="85"/>
    </row>
    <row r="36" spans="1:42" ht="21" customHeight="1" x14ac:dyDescent="0.2">
      <c r="C36" s="68"/>
      <c r="D36" s="300"/>
      <c r="E36" s="300"/>
      <c r="F36" s="300"/>
      <c r="G36" s="300"/>
      <c r="H36" s="300"/>
      <c r="I36" s="300"/>
      <c r="J36" s="300"/>
      <c r="K36" s="301"/>
      <c r="L36" s="301"/>
      <c r="M36" s="301"/>
      <c r="N36" s="301"/>
      <c r="O36" s="2"/>
      <c r="P36" s="279"/>
      <c r="Q36" s="279"/>
      <c r="R36" s="279"/>
      <c r="S36" s="2"/>
      <c r="T36" s="2"/>
      <c r="U36" s="2"/>
      <c r="AI36" s="6"/>
      <c r="AJ36" s="6"/>
      <c r="AO36" s="85"/>
      <c r="AP36" s="85"/>
    </row>
    <row r="37" spans="1:42" x14ac:dyDescent="0.2">
      <c r="C37" s="68"/>
      <c r="D37" s="300"/>
      <c r="E37" s="300"/>
      <c r="F37" s="300"/>
      <c r="G37" s="300"/>
      <c r="H37" s="300"/>
      <c r="I37" s="300"/>
      <c r="J37" s="300"/>
      <c r="K37" s="301"/>
      <c r="L37" s="301"/>
      <c r="M37" s="301"/>
      <c r="N37" s="301"/>
      <c r="O37" s="2"/>
      <c r="P37" s="86"/>
      <c r="Q37" s="86"/>
      <c r="R37" s="86"/>
      <c r="S37" s="2"/>
      <c r="T37" s="2"/>
      <c r="U37" s="2"/>
      <c r="AI37" s="6"/>
      <c r="AJ37" s="6"/>
      <c r="AO37" s="85"/>
      <c r="AP37" s="85"/>
    </row>
    <row r="38" spans="1:42" ht="14.25" hidden="1" customHeight="1" x14ac:dyDescent="0.2">
      <c r="C38" s="68"/>
      <c r="D38" s="87"/>
      <c r="E38" s="87"/>
      <c r="F38" s="87"/>
      <c r="G38" s="87"/>
      <c r="H38" s="87"/>
      <c r="I38" s="87"/>
      <c r="J38" s="87"/>
      <c r="K38" s="87"/>
      <c r="L38" s="88"/>
      <c r="M38" s="88"/>
      <c r="N38" s="84"/>
      <c r="O38" s="2"/>
      <c r="P38" s="86"/>
      <c r="Q38" s="86"/>
      <c r="R38" s="86"/>
      <c r="S38" s="2"/>
      <c r="T38" s="2"/>
      <c r="U38" s="2"/>
      <c r="AI38" s="6"/>
      <c r="AJ38" s="6"/>
    </row>
    <row r="39" spans="1:42" ht="6" customHeight="1" x14ac:dyDescent="0.2">
      <c r="C39" s="68"/>
      <c r="D39" s="87"/>
      <c r="E39" s="87"/>
      <c r="F39" s="87"/>
      <c r="G39" s="87"/>
      <c r="H39" s="87"/>
      <c r="I39" s="87"/>
      <c r="J39" s="87"/>
      <c r="K39" s="87"/>
      <c r="L39" s="88"/>
      <c r="M39" s="88"/>
      <c r="N39" s="84"/>
      <c r="O39" s="2"/>
      <c r="P39" s="86"/>
      <c r="Q39" s="86"/>
      <c r="R39" s="86"/>
      <c r="S39" s="2"/>
      <c r="T39" s="2"/>
      <c r="U39" s="2"/>
      <c r="AI39" s="6"/>
      <c r="AJ39" s="6"/>
    </row>
    <row r="40" spans="1:42" hidden="1" x14ac:dyDescent="0.2">
      <c r="C40" s="68"/>
      <c r="D40" s="81"/>
      <c r="E40" s="27"/>
      <c r="F40" s="27"/>
      <c r="G40" s="27"/>
      <c r="H40" s="27"/>
      <c r="I40" s="27"/>
      <c r="J40" s="27"/>
      <c r="K40" s="82"/>
      <c r="L40" s="83"/>
      <c r="M40" s="27"/>
      <c r="N40" s="84"/>
      <c r="O40" s="2"/>
      <c r="S40" s="2"/>
      <c r="T40" s="2"/>
      <c r="U40" s="2"/>
      <c r="AI40" s="6"/>
      <c r="AJ40" s="6"/>
    </row>
    <row r="41" spans="1:42" ht="12" hidden="1" customHeight="1" x14ac:dyDescent="0.25">
      <c r="C41" s="2"/>
      <c r="D41" s="89"/>
      <c r="E41" s="89"/>
      <c r="F41" s="89"/>
      <c r="G41" s="89"/>
      <c r="H41" s="89"/>
      <c r="I41" s="89"/>
      <c r="J41" s="89"/>
      <c r="K41" s="90"/>
      <c r="L41" s="91"/>
      <c r="M41" s="92"/>
      <c r="N41" s="91"/>
      <c r="O41" s="2"/>
      <c r="P41" s="302"/>
      <c r="Q41" s="302"/>
      <c r="R41" s="302"/>
      <c r="S41" s="2"/>
      <c r="T41" s="2"/>
      <c r="U41" s="2"/>
      <c r="AI41" s="6"/>
      <c r="AJ41" s="6"/>
    </row>
    <row r="42" spans="1:42" ht="14.25" hidden="1" customHeight="1" x14ac:dyDescent="0.2">
      <c r="C42" s="2"/>
      <c r="D42" s="40"/>
      <c r="E42" s="40"/>
      <c r="F42" s="40"/>
      <c r="G42" s="40"/>
      <c r="H42" s="40"/>
      <c r="I42" s="40"/>
      <c r="J42" s="40"/>
      <c r="K42" s="40"/>
      <c r="L42" s="40"/>
      <c r="M42" s="40"/>
      <c r="N42" s="40"/>
      <c r="O42" s="2"/>
      <c r="P42" s="302"/>
      <c r="Q42" s="302"/>
      <c r="R42" s="302"/>
      <c r="S42" s="2"/>
      <c r="T42" s="2"/>
      <c r="U42" s="2"/>
      <c r="AI42" s="6"/>
      <c r="AJ42" s="6"/>
    </row>
    <row r="43" spans="1:42" ht="21" customHeight="1" x14ac:dyDescent="0.25">
      <c r="C43" s="303" t="s">
        <v>36</v>
      </c>
      <c r="D43" s="303"/>
      <c r="E43" s="303"/>
      <c r="F43" s="3"/>
      <c r="G43" s="3"/>
      <c r="H43" s="3"/>
      <c r="I43" s="3"/>
      <c r="J43" s="3"/>
      <c r="K43" s="16">
        <f>E3</f>
        <v>0</v>
      </c>
      <c r="L43" s="304">
        <f>D7</f>
        <v>0</v>
      </c>
      <c r="M43" s="304"/>
      <c r="N43" s="304"/>
      <c r="O43" s="2"/>
      <c r="P43" s="305"/>
      <c r="Q43" s="305"/>
      <c r="R43" s="305"/>
      <c r="T43" s="2"/>
      <c r="U43" s="2"/>
      <c r="AI43" s="6"/>
      <c r="AJ43" s="6"/>
    </row>
    <row r="44" spans="1:42" ht="21.75" customHeight="1" thickBot="1" x14ac:dyDescent="0.25">
      <c r="C44" s="2"/>
      <c r="D44" s="2"/>
      <c r="E44" s="2"/>
      <c r="F44" s="2"/>
      <c r="G44" s="2"/>
      <c r="H44" s="2"/>
      <c r="I44" s="2"/>
      <c r="J44" s="2"/>
      <c r="K44" s="93"/>
      <c r="L44" s="2"/>
      <c r="M44" s="2"/>
      <c r="N44" s="2"/>
      <c r="O44" s="2"/>
      <c r="P44" s="40"/>
      <c r="Q44" s="40"/>
      <c r="R44" s="94"/>
      <c r="S44" s="95" t="s">
        <v>37</v>
      </c>
      <c r="T44" s="95" t="s">
        <v>38</v>
      </c>
      <c r="U44" s="2"/>
      <c r="AI44" s="6"/>
      <c r="AJ44" s="6"/>
    </row>
    <row r="45" spans="1:42" s="97" customFormat="1" ht="15.75" thickBot="1" x14ac:dyDescent="0.3">
      <c r="A45" s="96"/>
      <c r="B45" s="96"/>
      <c r="D45" s="282" t="s">
        <v>39</v>
      </c>
      <c r="E45" s="283"/>
      <c r="F45" s="284" t="s">
        <v>40</v>
      </c>
      <c r="G45" s="285"/>
      <c r="H45" s="285"/>
      <c r="I45" s="285"/>
      <c r="J45" s="285"/>
      <c r="K45" s="286"/>
      <c r="L45" s="287" t="s">
        <v>41</v>
      </c>
      <c r="M45" s="288"/>
      <c r="N45" s="289"/>
      <c r="P45" s="290" t="s">
        <v>42</v>
      </c>
      <c r="Q45" s="291"/>
      <c r="R45" s="98">
        <f>SUM(R155:R388)</f>
        <v>0</v>
      </c>
      <c r="S45" s="99" t="s">
        <v>43</v>
      </c>
      <c r="T45" s="99" t="s">
        <v>44</v>
      </c>
      <c r="V45" s="5"/>
      <c r="AL45" s="100"/>
    </row>
    <row r="46" spans="1:42" s="97" customFormat="1" ht="26.25" thickBot="1" x14ac:dyDescent="0.3">
      <c r="A46" s="96"/>
      <c r="B46" s="96"/>
      <c r="C46" s="101"/>
      <c r="D46" s="102" t="s">
        <v>45</v>
      </c>
      <c r="E46" s="103" t="s">
        <v>46</v>
      </c>
      <c r="F46" s="292" t="s">
        <v>47</v>
      </c>
      <c r="G46" s="293"/>
      <c r="H46" s="293"/>
      <c r="I46" s="293"/>
      <c r="J46" s="293"/>
      <c r="K46" s="104" t="s">
        <v>48</v>
      </c>
      <c r="L46" s="294" t="s">
        <v>47</v>
      </c>
      <c r="M46" s="295"/>
      <c r="N46" s="105" t="s">
        <v>48</v>
      </c>
      <c r="O46" s="99">
        <f>IF(S45=Q24,2,IF(S45=Q25,2,0))</f>
        <v>0</v>
      </c>
      <c r="P46" s="296" t="s">
        <v>49</v>
      </c>
      <c r="Q46" s="297"/>
      <c r="R46" s="98">
        <f>IF(S44=Q24,1,IF(S44=Q25,1,0))</f>
        <v>0</v>
      </c>
      <c r="T46" s="99" t="s">
        <v>50</v>
      </c>
      <c r="V46" s="5"/>
    </row>
    <row r="47" spans="1:42" s="97" customFormat="1" ht="15.75" hidden="1" thickBot="1" x14ac:dyDescent="0.3">
      <c r="A47" s="96"/>
      <c r="B47" s="96"/>
      <c r="C47" s="106"/>
      <c r="D47" s="107"/>
      <c r="E47" s="108"/>
      <c r="F47" s="109"/>
      <c r="G47" s="109"/>
      <c r="H47" s="109"/>
      <c r="I47" s="109"/>
      <c r="J47" s="109"/>
      <c r="K47" s="110"/>
      <c r="L47" s="111"/>
      <c r="M47" s="112"/>
      <c r="N47" s="9"/>
      <c r="O47" s="113"/>
      <c r="P47" s="306"/>
      <c r="Q47" s="318"/>
      <c r="R47" s="114" t="s">
        <v>51</v>
      </c>
      <c r="S47" s="115"/>
      <c r="T47" s="115"/>
      <c r="U47" s="115"/>
      <c r="V47" s="5"/>
    </row>
    <row r="48" spans="1:42" s="97" customFormat="1" ht="15.75" hidden="1" thickBot="1" x14ac:dyDescent="0.3">
      <c r="A48" s="96"/>
      <c r="B48" s="96"/>
      <c r="C48" s="106"/>
      <c r="D48" s="107"/>
      <c r="E48" s="108"/>
      <c r="F48" s="109"/>
      <c r="G48" s="109"/>
      <c r="H48" s="109"/>
      <c r="I48" s="109"/>
      <c r="J48" s="109"/>
      <c r="K48" s="110"/>
      <c r="L48" s="111"/>
      <c r="M48" s="112"/>
      <c r="N48" s="9"/>
      <c r="O48" s="113"/>
      <c r="P48" s="306"/>
      <c r="Q48" s="318"/>
      <c r="R48" s="116"/>
      <c r="S48" s="115" t="s">
        <v>29</v>
      </c>
      <c r="T48" s="115" t="s">
        <v>30</v>
      </c>
      <c r="U48" s="115" t="s">
        <v>52</v>
      </c>
      <c r="V48" s="5"/>
    </row>
    <row r="49" spans="1:22" s="97" customFormat="1" ht="15.75" hidden="1" thickBot="1" x14ac:dyDescent="0.3">
      <c r="A49" s="96"/>
      <c r="B49" s="96"/>
      <c r="C49" s="106"/>
      <c r="D49" s="107"/>
      <c r="E49" s="108"/>
      <c r="F49" s="109"/>
      <c r="G49" s="109"/>
      <c r="H49" s="109"/>
      <c r="I49" s="109"/>
      <c r="J49" s="109"/>
      <c r="K49" s="110"/>
      <c r="L49" s="111"/>
      <c r="M49" s="112"/>
      <c r="N49" s="9"/>
      <c r="O49" s="113"/>
      <c r="P49" s="306"/>
      <c r="Q49" s="318"/>
      <c r="R49" s="116"/>
      <c r="S49" s="115"/>
      <c r="T49" s="115"/>
      <c r="U49" s="115"/>
      <c r="V49" s="5"/>
    </row>
    <row r="50" spans="1:22" s="97" customFormat="1" ht="15.75" hidden="1" thickBot="1" x14ac:dyDescent="0.3">
      <c r="A50" s="96"/>
      <c r="B50" s="96"/>
      <c r="C50" s="106"/>
      <c r="D50" s="107"/>
      <c r="E50" s="108"/>
      <c r="F50" s="109"/>
      <c r="G50" s="109"/>
      <c r="H50" s="109"/>
      <c r="I50" s="109"/>
      <c r="J50" s="109"/>
      <c r="K50" s="110"/>
      <c r="L50" s="111"/>
      <c r="M50" s="112" t="s">
        <v>53</v>
      </c>
      <c r="N50" s="9">
        <v>0</v>
      </c>
      <c r="O50" s="113"/>
      <c r="P50" s="306"/>
      <c r="Q50" s="318"/>
      <c r="R50" s="116"/>
      <c r="S50" s="115">
        <v>2</v>
      </c>
      <c r="T50" s="115">
        <v>2</v>
      </c>
      <c r="U50" s="115">
        <v>2</v>
      </c>
      <c r="V50" s="5"/>
    </row>
    <row r="51" spans="1:22" s="97" customFormat="1" ht="15.75" hidden="1" thickBot="1" x14ac:dyDescent="0.3">
      <c r="A51" s="96"/>
      <c r="B51" s="96"/>
      <c r="C51" s="106"/>
      <c r="D51" s="107"/>
      <c r="E51" s="108"/>
      <c r="F51" s="109"/>
      <c r="G51" s="109"/>
      <c r="H51" s="109"/>
      <c r="I51" s="109"/>
      <c r="J51" s="109"/>
      <c r="K51" s="110"/>
      <c r="L51" s="117"/>
      <c r="M51" s="112" t="s">
        <v>54</v>
      </c>
      <c r="N51" s="9">
        <v>630</v>
      </c>
      <c r="O51" s="113"/>
      <c r="P51" s="118"/>
      <c r="Q51" s="119"/>
      <c r="R51" s="116"/>
      <c r="S51" s="115">
        <v>2</v>
      </c>
      <c r="T51" s="115">
        <v>2</v>
      </c>
      <c r="U51" s="115">
        <v>2</v>
      </c>
      <c r="V51" s="5"/>
    </row>
    <row r="52" spans="1:22" s="97" customFormat="1" ht="15.75" hidden="1" thickBot="1" x14ac:dyDescent="0.3">
      <c r="A52" s="96"/>
      <c r="B52" s="96"/>
      <c r="C52" s="106"/>
      <c r="D52" s="107"/>
      <c r="E52" s="108"/>
      <c r="F52" s="109"/>
      <c r="G52" s="109"/>
      <c r="H52" s="109"/>
      <c r="I52" s="109"/>
      <c r="J52" s="109"/>
      <c r="K52" s="110"/>
      <c r="L52" s="111"/>
      <c r="M52" s="112" t="s">
        <v>55</v>
      </c>
      <c r="N52" s="9">
        <v>0</v>
      </c>
      <c r="O52" s="113"/>
      <c r="P52" s="118"/>
      <c r="Q52" s="119"/>
      <c r="R52" s="116"/>
      <c r="S52" s="115">
        <v>2</v>
      </c>
      <c r="T52" s="115">
        <v>2</v>
      </c>
      <c r="U52" s="115">
        <v>2</v>
      </c>
      <c r="V52" s="5"/>
    </row>
    <row r="53" spans="1:22" s="97" customFormat="1" ht="15.75" hidden="1" thickBot="1" x14ac:dyDescent="0.3">
      <c r="A53" s="96"/>
      <c r="B53" s="96"/>
      <c r="C53" s="106"/>
      <c r="D53" s="107"/>
      <c r="E53" s="108"/>
      <c r="F53" s="109"/>
      <c r="G53" s="109"/>
      <c r="H53" s="109"/>
      <c r="I53" s="109"/>
      <c r="J53" s="109"/>
      <c r="K53" s="110"/>
      <c r="L53" s="111"/>
      <c r="M53" s="112" t="s">
        <v>56</v>
      </c>
      <c r="N53" s="9">
        <v>1000</v>
      </c>
      <c r="O53" s="113"/>
      <c r="P53" s="118"/>
      <c r="Q53" s="119"/>
      <c r="R53" s="116"/>
      <c r="S53" s="115">
        <v>1</v>
      </c>
      <c r="T53" s="115">
        <v>1</v>
      </c>
      <c r="U53" s="115">
        <v>1</v>
      </c>
      <c r="V53" s="5"/>
    </row>
    <row r="54" spans="1:22" s="97" customFormat="1" ht="15.75" hidden="1" thickBot="1" x14ac:dyDescent="0.3">
      <c r="A54" s="96"/>
      <c r="B54" s="96"/>
      <c r="C54" s="106"/>
      <c r="D54" s="107"/>
      <c r="E54" s="108"/>
      <c r="F54" s="109"/>
      <c r="G54" s="109"/>
      <c r="H54" s="109"/>
      <c r="I54" s="109"/>
      <c r="J54" s="109"/>
      <c r="K54" s="110"/>
      <c r="L54" s="111"/>
      <c r="M54" s="112" t="s">
        <v>57</v>
      </c>
      <c r="N54" s="9">
        <v>2000</v>
      </c>
      <c r="O54" s="113"/>
      <c r="P54" s="118"/>
      <c r="Q54" s="119"/>
      <c r="R54" s="116"/>
      <c r="S54" s="115">
        <v>2</v>
      </c>
      <c r="T54" s="115">
        <v>2</v>
      </c>
      <c r="U54" s="115">
        <v>2</v>
      </c>
      <c r="V54" s="5"/>
    </row>
    <row r="55" spans="1:22" s="97" customFormat="1" ht="15.75" hidden="1" thickBot="1" x14ac:dyDescent="0.3">
      <c r="A55" s="96"/>
      <c r="B55" s="96"/>
      <c r="C55" s="106"/>
      <c r="D55" s="107"/>
      <c r="E55" s="108"/>
      <c r="F55" s="109"/>
      <c r="G55" s="109"/>
      <c r="H55" s="109"/>
      <c r="I55" s="109"/>
      <c r="J55" s="109"/>
      <c r="K55" s="110"/>
      <c r="L55" s="111"/>
      <c r="M55" s="112" t="s">
        <v>58</v>
      </c>
      <c r="N55" s="9">
        <v>1000</v>
      </c>
      <c r="O55" s="113"/>
      <c r="P55" s="118"/>
      <c r="Q55" s="119"/>
      <c r="R55" s="116"/>
      <c r="S55" s="115">
        <v>2</v>
      </c>
      <c r="T55" s="115">
        <v>2</v>
      </c>
      <c r="U55" s="115">
        <v>2</v>
      </c>
      <c r="V55" s="5"/>
    </row>
    <row r="56" spans="1:22" s="97" customFormat="1" ht="15.75" hidden="1" thickBot="1" x14ac:dyDescent="0.3">
      <c r="A56" s="96"/>
      <c r="B56" s="96"/>
      <c r="C56" s="106"/>
      <c r="D56" s="107"/>
      <c r="E56" s="108"/>
      <c r="F56" s="109"/>
      <c r="G56" s="109"/>
      <c r="H56" s="109"/>
      <c r="I56" s="109"/>
      <c r="J56" s="109"/>
      <c r="K56" s="110"/>
      <c r="L56" s="111"/>
      <c r="M56" s="112" t="s">
        <v>59</v>
      </c>
      <c r="N56" s="9">
        <v>1000</v>
      </c>
      <c r="O56" s="113"/>
      <c r="P56" s="118"/>
      <c r="Q56" s="119"/>
      <c r="R56" s="116"/>
      <c r="S56" s="115">
        <v>2</v>
      </c>
      <c r="T56" s="115">
        <v>2</v>
      </c>
      <c r="U56" s="115">
        <v>2</v>
      </c>
      <c r="V56" s="5"/>
    </row>
    <row r="57" spans="1:22" s="97" customFormat="1" ht="15.75" hidden="1" thickBot="1" x14ac:dyDescent="0.3">
      <c r="A57" s="96"/>
      <c r="B57" s="96"/>
      <c r="C57" s="106"/>
      <c r="D57" s="107"/>
      <c r="E57" s="108"/>
      <c r="F57" s="109"/>
      <c r="G57" s="109"/>
      <c r="H57" s="109"/>
      <c r="I57" s="109"/>
      <c r="J57" s="109"/>
      <c r="K57" s="110"/>
      <c r="L57" s="111"/>
      <c r="M57" s="112" t="s">
        <v>60</v>
      </c>
      <c r="N57" s="9">
        <v>760</v>
      </c>
      <c r="O57" s="113"/>
      <c r="P57" s="118"/>
      <c r="Q57" s="120"/>
      <c r="R57" s="121"/>
      <c r="S57" s="115">
        <v>2</v>
      </c>
      <c r="T57" s="115">
        <v>2</v>
      </c>
      <c r="U57" s="115">
        <v>2</v>
      </c>
      <c r="V57" s="5"/>
    </row>
    <row r="58" spans="1:22" s="97" customFormat="1" ht="15.75" hidden="1" thickBot="1" x14ac:dyDescent="0.3">
      <c r="A58" s="96"/>
      <c r="B58" s="96"/>
      <c r="C58" s="106"/>
      <c r="D58" s="107"/>
      <c r="E58" s="108"/>
      <c r="F58" s="109"/>
      <c r="G58" s="109"/>
      <c r="H58" s="109"/>
      <c r="I58" s="109"/>
      <c r="J58" s="109"/>
      <c r="K58" s="110"/>
      <c r="L58" s="111"/>
      <c r="M58" s="122" t="s">
        <v>61</v>
      </c>
      <c r="N58" s="9">
        <v>760</v>
      </c>
      <c r="O58" s="113"/>
      <c r="P58" s="118"/>
      <c r="Q58" s="119"/>
      <c r="R58" s="114" t="s">
        <v>62</v>
      </c>
      <c r="S58" s="115">
        <v>1</v>
      </c>
      <c r="T58" s="115">
        <v>2</v>
      </c>
      <c r="U58" s="115">
        <v>1</v>
      </c>
      <c r="V58" s="5"/>
    </row>
    <row r="59" spans="1:22" s="97" customFormat="1" ht="15.75" hidden="1" thickBot="1" x14ac:dyDescent="0.3">
      <c r="A59" s="96"/>
      <c r="B59" s="96"/>
      <c r="C59" s="106"/>
      <c r="D59" s="107"/>
      <c r="E59" s="108"/>
      <c r="F59" s="109"/>
      <c r="G59" s="109"/>
      <c r="H59" s="109"/>
      <c r="I59" s="109"/>
      <c r="J59" s="109"/>
      <c r="K59" s="110"/>
      <c r="L59" s="111"/>
      <c r="M59" s="112" t="s">
        <v>63</v>
      </c>
      <c r="N59" s="9">
        <v>1000</v>
      </c>
      <c r="O59" s="113"/>
      <c r="P59" s="118"/>
      <c r="Q59" s="119"/>
      <c r="R59" s="116"/>
      <c r="S59" s="115">
        <v>2</v>
      </c>
      <c r="T59" s="115">
        <v>2</v>
      </c>
      <c r="U59" s="115">
        <v>2</v>
      </c>
      <c r="V59" s="5"/>
    </row>
    <row r="60" spans="1:22" s="97" customFormat="1" ht="15.75" hidden="1" thickBot="1" x14ac:dyDescent="0.3">
      <c r="A60" s="96"/>
      <c r="B60" s="96"/>
      <c r="C60" s="106"/>
      <c r="D60" s="107"/>
      <c r="E60" s="108"/>
      <c r="F60" s="109"/>
      <c r="G60" s="109"/>
      <c r="H60" s="109"/>
      <c r="I60" s="109"/>
      <c r="J60" s="109"/>
      <c r="K60" s="110"/>
      <c r="L60" s="117"/>
      <c r="M60" s="112" t="s">
        <v>64</v>
      </c>
      <c r="N60" s="9">
        <v>2000</v>
      </c>
      <c r="O60" s="113"/>
      <c r="P60" s="118"/>
      <c r="Q60" s="119"/>
      <c r="R60" s="116"/>
      <c r="S60" s="115">
        <v>2</v>
      </c>
      <c r="T60" s="115">
        <v>2</v>
      </c>
      <c r="U60" s="115">
        <v>2</v>
      </c>
      <c r="V60" s="5"/>
    </row>
    <row r="61" spans="1:22" s="97" customFormat="1" ht="15.75" hidden="1" thickBot="1" x14ac:dyDescent="0.3">
      <c r="A61" s="96"/>
      <c r="B61" s="96"/>
      <c r="C61" s="106"/>
      <c r="D61" s="107"/>
      <c r="E61" s="108"/>
      <c r="F61" s="109"/>
      <c r="G61" s="109"/>
      <c r="H61" s="109"/>
      <c r="I61" s="109"/>
      <c r="J61" s="109"/>
      <c r="K61" s="110"/>
      <c r="L61" s="111"/>
      <c r="M61" s="97" t="s">
        <v>65</v>
      </c>
      <c r="O61" s="113"/>
      <c r="P61" s="118"/>
      <c r="Q61" s="119"/>
      <c r="R61" s="116"/>
      <c r="S61" s="115">
        <v>2</v>
      </c>
      <c r="T61" s="115">
        <v>2</v>
      </c>
      <c r="U61" s="115">
        <v>2</v>
      </c>
      <c r="V61" s="5"/>
    </row>
    <row r="62" spans="1:22" s="97" customFormat="1" ht="15.75" hidden="1" thickBot="1" x14ac:dyDescent="0.3">
      <c r="A62" s="96"/>
      <c r="B62" s="96"/>
      <c r="C62" s="106"/>
      <c r="D62" s="107"/>
      <c r="E62" s="108"/>
      <c r="F62" s="109"/>
      <c r="G62" s="109"/>
      <c r="H62" s="109"/>
      <c r="I62" s="109"/>
      <c r="J62" s="109"/>
      <c r="K62" s="110"/>
      <c r="L62" s="111"/>
      <c r="M62" s="123" t="s">
        <v>66</v>
      </c>
      <c r="N62" s="9">
        <v>760</v>
      </c>
      <c r="O62" s="113"/>
      <c r="P62" s="118"/>
      <c r="Q62" s="119"/>
      <c r="R62" s="116"/>
      <c r="S62" s="115">
        <v>1</v>
      </c>
      <c r="T62" s="115">
        <v>1</v>
      </c>
      <c r="U62" s="115">
        <v>1</v>
      </c>
      <c r="V62" s="5"/>
    </row>
    <row r="63" spans="1:22" s="97" customFormat="1" ht="15.75" hidden="1" thickBot="1" x14ac:dyDescent="0.3">
      <c r="A63" s="96"/>
      <c r="B63" s="96"/>
      <c r="C63" s="106"/>
      <c r="D63" s="107"/>
      <c r="E63" s="108"/>
      <c r="F63" s="109"/>
      <c r="G63" s="109"/>
      <c r="H63" s="109"/>
      <c r="I63" s="109"/>
      <c r="J63" s="109"/>
      <c r="K63" s="110"/>
      <c r="L63" s="111"/>
      <c r="M63" s="112" t="s">
        <v>67</v>
      </c>
      <c r="N63" s="9">
        <v>760</v>
      </c>
      <c r="O63" s="113"/>
      <c r="P63" s="118"/>
      <c r="Q63" s="119"/>
      <c r="R63" s="116"/>
      <c r="S63" s="115">
        <v>2</v>
      </c>
      <c r="T63" s="115">
        <v>2</v>
      </c>
      <c r="U63" s="115">
        <v>2</v>
      </c>
      <c r="V63" s="5"/>
    </row>
    <row r="64" spans="1:22" s="97" customFormat="1" ht="15.75" hidden="1" thickBot="1" x14ac:dyDescent="0.3">
      <c r="A64" s="96"/>
      <c r="B64" s="96"/>
      <c r="C64" s="106"/>
      <c r="D64" s="107"/>
      <c r="E64" s="108"/>
      <c r="F64" s="109"/>
      <c r="G64" s="109"/>
      <c r="H64" s="109"/>
      <c r="I64" s="109"/>
      <c r="J64" s="109"/>
      <c r="K64" s="110"/>
      <c r="L64" s="111"/>
      <c r="M64" s="112" t="s">
        <v>68</v>
      </c>
      <c r="N64" s="9">
        <v>800</v>
      </c>
      <c r="O64" s="113"/>
      <c r="P64" s="118"/>
      <c r="Q64" s="120"/>
      <c r="R64" s="121"/>
      <c r="S64" s="115">
        <v>2</v>
      </c>
      <c r="T64" s="115">
        <v>2</v>
      </c>
      <c r="U64" s="115">
        <v>2</v>
      </c>
      <c r="V64" s="5"/>
    </row>
    <row r="65" spans="1:22" s="97" customFormat="1" ht="15.75" hidden="1" thickBot="1" x14ac:dyDescent="0.3">
      <c r="A65" s="96"/>
      <c r="B65" s="96"/>
      <c r="C65" s="106"/>
      <c r="D65" s="107"/>
      <c r="E65" s="108"/>
      <c r="F65" s="109"/>
      <c r="G65" s="109"/>
      <c r="H65" s="109"/>
      <c r="I65" s="109"/>
      <c r="J65" s="109"/>
      <c r="K65" s="110"/>
      <c r="L65" s="111"/>
      <c r="M65" s="112" t="s">
        <v>69</v>
      </c>
      <c r="N65" s="9">
        <v>1000</v>
      </c>
      <c r="O65" s="124"/>
      <c r="P65" s="118"/>
      <c r="Q65" s="120"/>
      <c r="R65" s="96"/>
      <c r="S65" s="115">
        <v>1</v>
      </c>
      <c r="T65" s="115">
        <v>2</v>
      </c>
      <c r="U65" s="115">
        <v>1</v>
      </c>
      <c r="V65" s="5"/>
    </row>
    <row r="66" spans="1:22" s="97" customFormat="1" ht="15.75" hidden="1" thickBot="1" x14ac:dyDescent="0.3">
      <c r="A66" s="96"/>
      <c r="B66" s="96"/>
      <c r="C66" s="106"/>
      <c r="D66" s="107"/>
      <c r="E66" s="108"/>
      <c r="F66" s="109"/>
      <c r="G66" s="109"/>
      <c r="H66" s="109"/>
      <c r="I66" s="109"/>
      <c r="J66" s="109"/>
      <c r="K66" s="110"/>
      <c r="L66" s="111"/>
      <c r="M66" s="112" t="s">
        <v>70</v>
      </c>
      <c r="N66" s="9">
        <v>0</v>
      </c>
      <c r="O66" s="124"/>
      <c r="P66" s="118"/>
      <c r="Q66" s="120"/>
      <c r="R66" s="96"/>
      <c r="S66" s="115">
        <v>2</v>
      </c>
      <c r="T66" s="115">
        <v>2</v>
      </c>
      <c r="U66" s="115">
        <v>2</v>
      </c>
      <c r="V66" s="5"/>
    </row>
    <row r="67" spans="1:22" s="97" customFormat="1" ht="15.75" hidden="1" thickBot="1" x14ac:dyDescent="0.3">
      <c r="A67" s="96"/>
      <c r="B67" s="96"/>
      <c r="C67" s="106"/>
      <c r="D67" s="107"/>
      <c r="E67" s="108"/>
      <c r="F67" s="109"/>
      <c r="G67" s="109"/>
      <c r="H67" s="109"/>
      <c r="I67" s="109"/>
      <c r="J67" s="109"/>
      <c r="K67" s="110"/>
      <c r="L67" s="111"/>
      <c r="M67" s="112" t="s">
        <v>71</v>
      </c>
      <c r="N67" s="9"/>
      <c r="O67" s="124"/>
      <c r="P67" s="118"/>
      <c r="Q67" s="120"/>
      <c r="R67" s="96"/>
      <c r="S67" s="115">
        <v>2</v>
      </c>
      <c r="T67" s="115">
        <v>2</v>
      </c>
      <c r="U67" s="115">
        <v>2</v>
      </c>
      <c r="V67" s="5"/>
    </row>
    <row r="68" spans="1:22" s="97" customFormat="1" ht="15.75" hidden="1" thickBot="1" x14ac:dyDescent="0.3">
      <c r="A68" s="96"/>
      <c r="B68" s="96"/>
      <c r="C68" s="106"/>
      <c r="D68" s="107"/>
      <c r="E68" s="108"/>
      <c r="F68" s="109"/>
      <c r="G68" s="109"/>
      <c r="H68" s="109"/>
      <c r="I68" s="109"/>
      <c r="J68" s="109"/>
      <c r="K68" s="110"/>
      <c r="L68" s="111"/>
      <c r="M68" s="112" t="s">
        <v>72</v>
      </c>
      <c r="N68" s="9">
        <v>760</v>
      </c>
      <c r="O68" s="124"/>
      <c r="P68" s="118"/>
      <c r="Q68" s="120"/>
      <c r="R68" s="96"/>
      <c r="S68" s="115">
        <v>2</v>
      </c>
      <c r="T68" s="115">
        <v>2</v>
      </c>
      <c r="U68" s="115">
        <v>2</v>
      </c>
      <c r="V68" s="5"/>
    </row>
    <row r="69" spans="1:22" s="97" customFormat="1" ht="15.75" hidden="1" thickBot="1" x14ac:dyDescent="0.3">
      <c r="A69" s="96"/>
      <c r="B69" s="96"/>
      <c r="C69" s="106"/>
      <c r="D69" s="107"/>
      <c r="E69" s="108"/>
      <c r="F69" s="109"/>
      <c r="G69" s="109"/>
      <c r="H69" s="109"/>
      <c r="I69" s="109"/>
      <c r="J69" s="109"/>
      <c r="K69" s="110"/>
      <c r="L69" s="117"/>
      <c r="M69" s="112" t="s">
        <v>73</v>
      </c>
      <c r="N69" s="9">
        <v>630</v>
      </c>
      <c r="O69" s="124"/>
      <c r="P69" s="118"/>
      <c r="Q69" s="120"/>
      <c r="R69" s="96"/>
      <c r="S69" s="115">
        <v>2</v>
      </c>
      <c r="T69" s="115">
        <v>2</v>
      </c>
      <c r="U69" s="115">
        <v>2</v>
      </c>
      <c r="V69" s="5"/>
    </row>
    <row r="70" spans="1:22" s="97" customFormat="1" ht="15.75" hidden="1" thickBot="1" x14ac:dyDescent="0.3">
      <c r="A70" s="96"/>
      <c r="B70" s="96"/>
      <c r="C70" s="106"/>
      <c r="D70" s="107"/>
      <c r="E70" s="108"/>
      <c r="F70" s="109"/>
      <c r="G70" s="109"/>
      <c r="H70" s="109"/>
      <c r="I70" s="109"/>
      <c r="J70" s="109"/>
      <c r="K70" s="110"/>
      <c r="L70" s="111"/>
      <c r="M70" s="112" t="s">
        <v>74</v>
      </c>
      <c r="N70" s="9">
        <v>2000</v>
      </c>
      <c r="O70" s="124"/>
      <c r="P70" s="118"/>
      <c r="Q70" s="120"/>
      <c r="R70" s="96"/>
      <c r="S70" s="115">
        <v>2</v>
      </c>
      <c r="T70" s="115">
        <v>2</v>
      </c>
      <c r="U70" s="115">
        <v>2</v>
      </c>
      <c r="V70" s="5"/>
    </row>
    <row r="71" spans="1:22" s="97" customFormat="1" ht="15.75" hidden="1" thickBot="1" x14ac:dyDescent="0.3">
      <c r="A71" s="96"/>
      <c r="B71" s="96"/>
      <c r="C71" s="106"/>
      <c r="D71" s="107"/>
      <c r="E71" s="108"/>
      <c r="F71" s="109"/>
      <c r="G71" s="109"/>
      <c r="H71" s="109"/>
      <c r="I71" s="109"/>
      <c r="J71" s="109"/>
      <c r="K71" s="110"/>
      <c r="L71" s="117"/>
      <c r="M71" s="123" t="s">
        <v>75</v>
      </c>
      <c r="N71" s="9">
        <v>760</v>
      </c>
      <c r="O71" s="124"/>
      <c r="P71" s="118"/>
      <c r="Q71" s="120"/>
      <c r="R71" s="96"/>
      <c r="S71" s="115">
        <v>2</v>
      </c>
      <c r="T71" s="115">
        <v>2</v>
      </c>
      <c r="U71" s="115">
        <v>2</v>
      </c>
      <c r="V71" s="5"/>
    </row>
    <row r="72" spans="1:22" s="97" customFormat="1" ht="15.75" hidden="1" thickBot="1" x14ac:dyDescent="0.3">
      <c r="A72" s="96"/>
      <c r="B72" s="96"/>
      <c r="C72" s="106"/>
      <c r="D72" s="107"/>
      <c r="E72" s="108"/>
      <c r="F72" s="109"/>
      <c r="G72" s="109"/>
      <c r="H72" s="109"/>
      <c r="I72" s="109"/>
      <c r="J72" s="109"/>
      <c r="K72" s="110"/>
      <c r="L72" s="117"/>
      <c r="M72" s="125" t="s">
        <v>76</v>
      </c>
      <c r="N72" s="9">
        <v>530</v>
      </c>
      <c r="O72" s="124"/>
      <c r="P72" s="118"/>
      <c r="Q72" s="120"/>
      <c r="R72" s="96"/>
      <c r="S72" s="115">
        <v>2</v>
      </c>
      <c r="T72" s="115">
        <v>2</v>
      </c>
      <c r="U72" s="115">
        <v>2</v>
      </c>
      <c r="V72" s="5"/>
    </row>
    <row r="73" spans="1:22" s="97" customFormat="1" ht="15.75" hidden="1" thickBot="1" x14ac:dyDescent="0.3">
      <c r="A73" s="96"/>
      <c r="B73" s="96"/>
      <c r="C73" s="106"/>
      <c r="D73" s="107"/>
      <c r="E73" s="108"/>
      <c r="F73" s="109"/>
      <c r="G73" s="109"/>
      <c r="H73" s="109"/>
      <c r="I73" s="109"/>
      <c r="J73" s="109"/>
      <c r="K73" s="110"/>
      <c r="L73" s="111"/>
      <c r="M73" s="112" t="s">
        <v>77</v>
      </c>
      <c r="N73" s="9">
        <v>530</v>
      </c>
      <c r="O73" s="124"/>
      <c r="P73" s="118"/>
      <c r="Q73" s="120"/>
      <c r="R73" s="96"/>
      <c r="S73" s="115">
        <v>1</v>
      </c>
      <c r="T73" s="115">
        <v>1</v>
      </c>
      <c r="U73" s="115">
        <v>1</v>
      </c>
      <c r="V73" s="5"/>
    </row>
    <row r="74" spans="1:22" s="97" customFormat="1" ht="15.75" hidden="1" thickBot="1" x14ac:dyDescent="0.3">
      <c r="A74" s="96"/>
      <c r="B74" s="96"/>
      <c r="C74" s="106"/>
      <c r="D74" s="107"/>
      <c r="E74" s="108"/>
      <c r="F74" s="109"/>
      <c r="G74" s="109"/>
      <c r="H74" s="109"/>
      <c r="I74" s="109"/>
      <c r="J74" s="109"/>
      <c r="K74" s="110"/>
      <c r="L74" s="111"/>
      <c r="M74" s="112" t="s">
        <v>78</v>
      </c>
      <c r="N74" s="9">
        <v>530</v>
      </c>
      <c r="O74" s="124"/>
      <c r="P74" s="118"/>
      <c r="Q74" s="120"/>
      <c r="R74" s="96"/>
      <c r="S74" s="115">
        <v>1</v>
      </c>
      <c r="T74" s="115">
        <v>1</v>
      </c>
      <c r="U74" s="115">
        <v>1</v>
      </c>
      <c r="V74" s="5"/>
    </row>
    <row r="75" spans="1:22" s="97" customFormat="1" ht="15.75" hidden="1" thickBot="1" x14ac:dyDescent="0.3">
      <c r="A75" s="96"/>
      <c r="B75" s="96"/>
      <c r="C75" s="106"/>
      <c r="D75" s="107"/>
      <c r="E75" s="108"/>
      <c r="F75" s="109"/>
      <c r="G75" s="109"/>
      <c r="H75" s="109"/>
      <c r="I75" s="109"/>
      <c r="J75" s="109"/>
      <c r="K75" s="110"/>
      <c r="L75" s="111"/>
      <c r="M75" s="112" t="s">
        <v>79</v>
      </c>
      <c r="N75" s="9">
        <v>530</v>
      </c>
      <c r="O75" s="124"/>
      <c r="P75" s="118"/>
      <c r="Q75" s="120"/>
      <c r="R75" s="96"/>
      <c r="S75" s="115">
        <v>2</v>
      </c>
      <c r="T75" s="115">
        <v>2</v>
      </c>
      <c r="U75" s="115">
        <v>2</v>
      </c>
      <c r="V75" s="5"/>
    </row>
    <row r="76" spans="1:22" s="97" customFormat="1" ht="15.75" hidden="1" thickBot="1" x14ac:dyDescent="0.3">
      <c r="A76" s="96"/>
      <c r="B76" s="96"/>
      <c r="C76" s="106"/>
      <c r="D76" s="107"/>
      <c r="E76" s="108"/>
      <c r="F76" s="109"/>
      <c r="G76" s="109"/>
      <c r="H76" s="109"/>
      <c r="I76" s="109"/>
      <c r="J76" s="109"/>
      <c r="K76" s="110"/>
      <c r="L76" s="117"/>
      <c r="M76" s="112" t="s">
        <v>80</v>
      </c>
      <c r="N76" s="9">
        <v>530</v>
      </c>
      <c r="O76" s="124"/>
      <c r="P76" s="118"/>
      <c r="Q76" s="120"/>
      <c r="R76" s="96"/>
      <c r="S76" s="115">
        <v>2</v>
      </c>
      <c r="T76" s="115">
        <v>2</v>
      </c>
      <c r="U76" s="115">
        <v>2</v>
      </c>
      <c r="V76" s="5"/>
    </row>
    <row r="77" spans="1:22" s="97" customFormat="1" ht="15.75" hidden="1" thickBot="1" x14ac:dyDescent="0.3">
      <c r="A77" s="96"/>
      <c r="B77" s="96"/>
      <c r="C77" s="106"/>
      <c r="D77" s="107"/>
      <c r="E77" s="108"/>
      <c r="F77" s="109"/>
      <c r="G77" s="109"/>
      <c r="H77" s="109"/>
      <c r="I77" s="109"/>
      <c r="J77" s="109"/>
      <c r="K77" s="110"/>
      <c r="L77" s="111"/>
      <c r="M77" s="112" t="s">
        <v>81</v>
      </c>
      <c r="N77" s="9">
        <v>1000</v>
      </c>
      <c r="O77" s="124"/>
      <c r="P77" s="118"/>
      <c r="Q77" s="120"/>
      <c r="R77" s="96"/>
      <c r="S77" s="115">
        <v>1</v>
      </c>
      <c r="T77" s="115">
        <v>1</v>
      </c>
      <c r="U77" s="115">
        <v>1</v>
      </c>
      <c r="V77" s="5"/>
    </row>
    <row r="78" spans="1:22" s="97" customFormat="1" ht="15.75" hidden="1" thickBot="1" x14ac:dyDescent="0.3">
      <c r="A78" s="96"/>
      <c r="B78" s="96"/>
      <c r="C78" s="106"/>
      <c r="D78" s="107"/>
      <c r="E78" s="108"/>
      <c r="F78" s="109"/>
      <c r="G78" s="109"/>
      <c r="H78" s="109"/>
      <c r="I78" s="109"/>
      <c r="J78" s="109"/>
      <c r="K78" s="110"/>
      <c r="L78" s="111"/>
      <c r="M78" s="112" t="s">
        <v>82</v>
      </c>
      <c r="N78" s="9">
        <v>1000</v>
      </c>
      <c r="O78" s="124"/>
      <c r="P78" s="118"/>
      <c r="Q78" s="120"/>
      <c r="R78" s="96"/>
      <c r="S78" s="115">
        <v>1</v>
      </c>
      <c r="T78" s="115">
        <v>1</v>
      </c>
      <c r="U78" s="115">
        <v>1</v>
      </c>
      <c r="V78" s="5"/>
    </row>
    <row r="79" spans="1:22" s="97" customFormat="1" ht="15.75" hidden="1" thickBot="1" x14ac:dyDescent="0.3">
      <c r="A79" s="96"/>
      <c r="B79" s="96"/>
      <c r="C79" s="106"/>
      <c r="D79" s="107"/>
      <c r="E79" s="108"/>
      <c r="F79" s="109"/>
      <c r="G79" s="109"/>
      <c r="H79" s="109"/>
      <c r="I79" s="109"/>
      <c r="J79" s="109"/>
      <c r="K79" s="110"/>
      <c r="L79" s="111"/>
      <c r="M79" s="112" t="s">
        <v>83</v>
      </c>
      <c r="N79" s="9">
        <v>760</v>
      </c>
      <c r="O79" s="124"/>
      <c r="P79" s="118"/>
      <c r="Q79" s="120"/>
      <c r="R79" s="96"/>
      <c r="S79" s="115">
        <v>1</v>
      </c>
      <c r="T79" s="115">
        <v>1</v>
      </c>
      <c r="U79" s="115">
        <v>1</v>
      </c>
      <c r="V79" s="5"/>
    </row>
    <row r="80" spans="1:22" s="97" customFormat="1" ht="15.75" hidden="1" thickBot="1" x14ac:dyDescent="0.3">
      <c r="A80" s="96"/>
      <c r="B80" s="96"/>
      <c r="C80" s="106"/>
      <c r="D80" s="107"/>
      <c r="E80" s="108"/>
      <c r="F80" s="109"/>
      <c r="G80" s="109"/>
      <c r="H80" s="109"/>
      <c r="I80" s="109"/>
      <c r="J80" s="109"/>
      <c r="K80" s="110"/>
      <c r="L80" s="111"/>
      <c r="M80" s="112" t="s">
        <v>84</v>
      </c>
      <c r="N80" s="9">
        <v>1500</v>
      </c>
      <c r="O80" s="124"/>
      <c r="P80" s="118"/>
      <c r="Q80" s="120"/>
      <c r="R80" s="96"/>
      <c r="S80" s="115">
        <v>1</v>
      </c>
      <c r="T80" s="115">
        <v>1</v>
      </c>
      <c r="U80" s="115">
        <v>1</v>
      </c>
      <c r="V80" s="5"/>
    </row>
    <row r="81" spans="1:22" s="97" customFormat="1" ht="15.75" hidden="1" thickBot="1" x14ac:dyDescent="0.3">
      <c r="A81" s="96"/>
      <c r="B81" s="96"/>
      <c r="C81" s="106"/>
      <c r="D81" s="107"/>
      <c r="E81" s="108"/>
      <c r="F81" s="109"/>
      <c r="G81" s="109"/>
      <c r="H81" s="109"/>
      <c r="I81" s="109"/>
      <c r="J81" s="109"/>
      <c r="K81" s="110"/>
      <c r="L81" s="111"/>
      <c r="M81" s="112" t="s">
        <v>85</v>
      </c>
      <c r="N81" s="9">
        <v>800</v>
      </c>
      <c r="O81" s="124"/>
      <c r="P81" s="118"/>
      <c r="Q81" s="120"/>
      <c r="R81" s="96"/>
      <c r="S81" s="115">
        <v>2</v>
      </c>
      <c r="T81" s="115">
        <v>2</v>
      </c>
      <c r="U81" s="115">
        <v>2</v>
      </c>
      <c r="V81" s="5"/>
    </row>
    <row r="82" spans="1:22" s="97" customFormat="1" ht="15.75" hidden="1" thickBot="1" x14ac:dyDescent="0.3">
      <c r="A82" s="96"/>
      <c r="B82" s="96"/>
      <c r="C82" s="106"/>
      <c r="D82" s="107"/>
      <c r="E82" s="108"/>
      <c r="F82" s="109"/>
      <c r="G82" s="109"/>
      <c r="H82" s="109"/>
      <c r="I82" s="109"/>
      <c r="J82" s="109"/>
      <c r="K82" s="110"/>
      <c r="L82" s="111"/>
      <c r="M82" s="112" t="s">
        <v>86</v>
      </c>
      <c r="N82" s="9">
        <v>2000</v>
      </c>
      <c r="O82" s="124"/>
      <c r="P82" s="118"/>
      <c r="Q82" s="120"/>
      <c r="R82" s="96"/>
      <c r="S82" s="115">
        <v>2</v>
      </c>
      <c r="T82" s="115">
        <v>2</v>
      </c>
      <c r="U82" s="115">
        <v>2</v>
      </c>
      <c r="V82" s="5"/>
    </row>
    <row r="83" spans="1:22" s="97" customFormat="1" ht="15.75" hidden="1" thickBot="1" x14ac:dyDescent="0.3">
      <c r="A83" s="96"/>
      <c r="B83" s="96"/>
      <c r="C83" s="106"/>
      <c r="D83" s="107"/>
      <c r="E83" s="108"/>
      <c r="F83" s="109"/>
      <c r="G83" s="109"/>
      <c r="H83" s="109"/>
      <c r="I83" s="109"/>
      <c r="J83" s="109"/>
      <c r="K83" s="110"/>
      <c r="L83" s="111"/>
      <c r="M83" s="112" t="s">
        <v>87</v>
      </c>
      <c r="N83" s="9">
        <v>133</v>
      </c>
      <c r="O83" s="124"/>
      <c r="P83" s="118"/>
      <c r="Q83" s="120"/>
      <c r="R83" s="96"/>
      <c r="S83" s="115">
        <v>2</v>
      </c>
      <c r="T83" s="115">
        <v>2</v>
      </c>
      <c r="U83" s="115">
        <v>2</v>
      </c>
      <c r="V83" s="5"/>
    </row>
    <row r="84" spans="1:22" s="97" customFormat="1" ht="15.75" hidden="1" thickBot="1" x14ac:dyDescent="0.3">
      <c r="A84" s="96"/>
      <c r="B84" s="96"/>
      <c r="C84" s="106"/>
      <c r="D84" s="107"/>
      <c r="E84" s="108"/>
      <c r="F84" s="109"/>
      <c r="G84" s="109"/>
      <c r="H84" s="109"/>
      <c r="I84" s="109"/>
      <c r="J84" s="109"/>
      <c r="K84" s="110"/>
      <c r="L84" s="111"/>
      <c r="M84" s="112" t="s">
        <v>88</v>
      </c>
      <c r="N84" s="9">
        <v>760</v>
      </c>
      <c r="O84" s="124"/>
      <c r="P84" s="118"/>
      <c r="Q84" s="120"/>
      <c r="R84" s="96"/>
      <c r="S84" s="115">
        <v>2</v>
      </c>
      <c r="T84" s="115">
        <v>2</v>
      </c>
      <c r="U84" s="115">
        <v>2</v>
      </c>
      <c r="V84" s="5"/>
    </row>
    <row r="85" spans="1:22" s="97" customFormat="1" ht="15.75" hidden="1" thickBot="1" x14ac:dyDescent="0.3">
      <c r="A85" s="96"/>
      <c r="B85" s="96"/>
      <c r="C85" s="106"/>
      <c r="D85" s="107"/>
      <c r="E85" s="108"/>
      <c r="F85" s="109"/>
      <c r="G85" s="109"/>
      <c r="H85" s="109"/>
      <c r="I85" s="109"/>
      <c r="J85" s="109"/>
      <c r="K85" s="110"/>
      <c r="L85" s="111"/>
      <c r="M85" s="112" t="s">
        <v>89</v>
      </c>
      <c r="N85" s="9">
        <v>800</v>
      </c>
      <c r="O85" s="124"/>
      <c r="P85" s="118"/>
      <c r="Q85" s="120"/>
      <c r="R85" s="96"/>
      <c r="S85" s="115">
        <v>2</v>
      </c>
      <c r="T85" s="115">
        <v>2</v>
      </c>
      <c r="U85" s="115">
        <v>2</v>
      </c>
      <c r="V85" s="5"/>
    </row>
    <row r="86" spans="1:22" s="97" customFormat="1" ht="15.75" hidden="1" thickBot="1" x14ac:dyDescent="0.3">
      <c r="A86" s="96"/>
      <c r="B86" s="96"/>
      <c r="C86" s="106"/>
      <c r="D86" s="107"/>
      <c r="E86" s="108"/>
      <c r="F86" s="109"/>
      <c r="G86" s="109"/>
      <c r="H86" s="109"/>
      <c r="I86" s="109"/>
      <c r="J86" s="109"/>
      <c r="K86" s="110"/>
      <c r="L86" s="111"/>
      <c r="M86" s="112" t="s">
        <v>90</v>
      </c>
      <c r="N86" s="9">
        <v>760</v>
      </c>
      <c r="O86" s="124"/>
      <c r="P86" s="118"/>
      <c r="Q86" s="120"/>
      <c r="R86" s="96"/>
      <c r="S86" s="115">
        <v>2</v>
      </c>
      <c r="T86" s="115">
        <v>2</v>
      </c>
      <c r="U86" s="115">
        <v>2</v>
      </c>
      <c r="V86" s="5"/>
    </row>
    <row r="87" spans="1:22" s="97" customFormat="1" ht="15.75" hidden="1" thickBot="1" x14ac:dyDescent="0.3">
      <c r="A87" s="96"/>
      <c r="B87" s="96"/>
      <c r="C87" s="106"/>
      <c r="D87" s="107"/>
      <c r="E87" s="108"/>
      <c r="F87" s="109"/>
      <c r="G87" s="109"/>
      <c r="H87" s="109"/>
      <c r="I87" s="109"/>
      <c r="J87" s="109"/>
      <c r="K87" s="110"/>
      <c r="L87" s="111"/>
      <c r="M87" s="112" t="s">
        <v>91</v>
      </c>
      <c r="N87" s="9">
        <v>760</v>
      </c>
      <c r="O87" s="124"/>
      <c r="P87" s="118"/>
      <c r="Q87" s="120"/>
      <c r="R87" s="96"/>
      <c r="S87" s="115">
        <v>1</v>
      </c>
      <c r="T87" s="115">
        <v>2</v>
      </c>
      <c r="U87" s="115">
        <v>1</v>
      </c>
      <c r="V87" s="5"/>
    </row>
    <row r="88" spans="1:22" s="97" customFormat="1" ht="15.75" hidden="1" thickBot="1" x14ac:dyDescent="0.3">
      <c r="A88" s="96"/>
      <c r="B88" s="96"/>
      <c r="C88" s="106"/>
      <c r="D88" s="107"/>
      <c r="E88" s="108"/>
      <c r="F88" s="109"/>
      <c r="G88" s="109"/>
      <c r="H88" s="109"/>
      <c r="I88" s="109"/>
      <c r="J88" s="109"/>
      <c r="K88" s="110"/>
      <c r="L88" s="111"/>
      <c r="M88" s="112" t="s">
        <v>92</v>
      </c>
      <c r="N88" s="9">
        <v>760</v>
      </c>
      <c r="O88" s="124"/>
      <c r="P88" s="118"/>
      <c r="Q88" s="120"/>
      <c r="R88" s="96"/>
      <c r="S88" s="115">
        <v>2</v>
      </c>
      <c r="T88" s="115">
        <v>2</v>
      </c>
      <c r="U88" s="115">
        <v>2</v>
      </c>
      <c r="V88" s="5"/>
    </row>
    <row r="89" spans="1:22" s="97" customFormat="1" ht="15.75" hidden="1" thickBot="1" x14ac:dyDescent="0.3">
      <c r="A89" s="96"/>
      <c r="B89" s="96"/>
      <c r="C89" s="106"/>
      <c r="D89" s="107"/>
      <c r="E89" s="108"/>
      <c r="F89" s="109"/>
      <c r="G89" s="109"/>
      <c r="H89" s="109"/>
      <c r="I89" s="109"/>
      <c r="J89" s="109"/>
      <c r="K89" s="110"/>
      <c r="L89" s="111"/>
      <c r="M89" s="112" t="s">
        <v>93</v>
      </c>
      <c r="N89" s="9">
        <v>760</v>
      </c>
      <c r="O89" s="124"/>
      <c r="P89" s="118"/>
      <c r="Q89" s="120"/>
      <c r="R89" s="96"/>
      <c r="S89" s="115">
        <v>1</v>
      </c>
      <c r="T89" s="115">
        <v>1</v>
      </c>
      <c r="U89" s="115">
        <v>1</v>
      </c>
      <c r="V89" s="5"/>
    </row>
    <row r="90" spans="1:22" s="97" customFormat="1" ht="15.75" hidden="1" thickBot="1" x14ac:dyDescent="0.3">
      <c r="A90" s="96"/>
      <c r="B90" s="96"/>
      <c r="C90" s="106"/>
      <c r="D90" s="107"/>
      <c r="E90" s="108"/>
      <c r="F90" s="109"/>
      <c r="G90" s="109"/>
      <c r="H90" s="109"/>
      <c r="I90" s="109"/>
      <c r="J90" s="109"/>
      <c r="K90" s="110"/>
      <c r="L90" s="111"/>
      <c r="M90" s="112" t="s">
        <v>94</v>
      </c>
      <c r="N90" s="9">
        <v>800</v>
      </c>
      <c r="O90" s="124"/>
      <c r="P90" s="118"/>
      <c r="Q90" s="120"/>
      <c r="R90" s="96"/>
      <c r="S90" s="115">
        <v>2</v>
      </c>
      <c r="T90" s="115">
        <v>2</v>
      </c>
      <c r="U90" s="115">
        <v>2</v>
      </c>
      <c r="V90" s="5"/>
    </row>
    <row r="91" spans="1:22" s="97" customFormat="1" ht="15.75" hidden="1" thickBot="1" x14ac:dyDescent="0.3">
      <c r="A91" s="96"/>
      <c r="B91" s="96"/>
      <c r="C91" s="106"/>
      <c r="D91" s="107"/>
      <c r="E91" s="108"/>
      <c r="F91" s="109"/>
      <c r="G91" s="109"/>
      <c r="H91" s="109"/>
      <c r="I91" s="109"/>
      <c r="J91" s="109"/>
      <c r="K91" s="110"/>
      <c r="L91" s="111"/>
      <c r="M91" s="112" t="s">
        <v>95</v>
      </c>
      <c r="N91" s="9">
        <v>630</v>
      </c>
      <c r="O91" s="124"/>
      <c r="P91" s="118"/>
      <c r="Q91" s="120"/>
      <c r="R91" s="96"/>
      <c r="S91" s="115">
        <v>1</v>
      </c>
      <c r="T91" s="115">
        <v>1</v>
      </c>
      <c r="U91" s="115">
        <v>1</v>
      </c>
      <c r="V91" s="5"/>
    </row>
    <row r="92" spans="1:22" s="97" customFormat="1" ht="15.75" hidden="1" thickBot="1" x14ac:dyDescent="0.3">
      <c r="A92" s="96"/>
      <c r="B92" s="96"/>
      <c r="C92" s="106"/>
      <c r="D92" s="107"/>
      <c r="E92" s="108"/>
      <c r="F92" s="109"/>
      <c r="G92" s="109"/>
      <c r="H92" s="109"/>
      <c r="I92" s="109"/>
      <c r="J92" s="109"/>
      <c r="K92" s="110"/>
      <c r="L92" s="111"/>
      <c r="M92" s="112" t="s">
        <v>96</v>
      </c>
      <c r="N92" s="9">
        <v>630</v>
      </c>
      <c r="O92" s="124"/>
      <c r="P92" s="118"/>
      <c r="Q92" s="120"/>
      <c r="R92" s="96"/>
      <c r="S92" s="115">
        <v>1</v>
      </c>
      <c r="T92" s="115">
        <v>1</v>
      </c>
      <c r="U92" s="115">
        <v>1</v>
      </c>
      <c r="V92" s="5"/>
    </row>
    <row r="93" spans="1:22" s="97" customFormat="1" ht="15.75" hidden="1" thickBot="1" x14ac:dyDescent="0.3">
      <c r="A93" s="96"/>
      <c r="B93" s="96"/>
      <c r="C93" s="106"/>
      <c r="D93" s="107"/>
      <c r="E93" s="108"/>
      <c r="F93" s="109"/>
      <c r="G93" s="109"/>
      <c r="H93" s="109"/>
      <c r="I93" s="109"/>
      <c r="J93" s="109"/>
      <c r="K93" s="110"/>
      <c r="L93" s="111"/>
      <c r="M93" s="112" t="s">
        <v>97</v>
      </c>
      <c r="N93" s="9">
        <v>760</v>
      </c>
      <c r="O93" s="124"/>
      <c r="P93" s="118"/>
      <c r="Q93" s="120"/>
      <c r="R93" s="96"/>
      <c r="S93" s="115">
        <v>2</v>
      </c>
      <c r="T93" s="115">
        <v>2</v>
      </c>
      <c r="U93" s="115">
        <v>2</v>
      </c>
      <c r="V93" s="5"/>
    </row>
    <row r="94" spans="1:22" s="97" customFormat="1" ht="15.75" hidden="1" thickBot="1" x14ac:dyDescent="0.3">
      <c r="A94" s="96"/>
      <c r="B94" s="96"/>
      <c r="C94" s="106"/>
      <c r="D94" s="107"/>
      <c r="E94" s="108"/>
      <c r="F94" s="109"/>
      <c r="G94" s="109"/>
      <c r="H94" s="109"/>
      <c r="I94" s="109"/>
      <c r="J94" s="109"/>
      <c r="K94" s="110"/>
      <c r="L94" s="111"/>
      <c r="M94" s="125" t="s">
        <v>98</v>
      </c>
      <c r="N94" s="9">
        <v>630</v>
      </c>
      <c r="O94" s="124"/>
      <c r="P94" s="118"/>
      <c r="Q94" s="120"/>
      <c r="R94" s="96"/>
      <c r="S94" s="115">
        <v>1</v>
      </c>
      <c r="T94" s="115">
        <v>1</v>
      </c>
      <c r="U94" s="115">
        <v>1</v>
      </c>
      <c r="V94" s="5"/>
    </row>
    <row r="95" spans="1:22" s="97" customFormat="1" ht="15.75" hidden="1" thickBot="1" x14ac:dyDescent="0.3">
      <c r="A95" s="96"/>
      <c r="B95" s="96"/>
      <c r="C95" s="106"/>
      <c r="D95" s="107"/>
      <c r="E95" s="108"/>
      <c r="F95" s="109"/>
      <c r="G95" s="109"/>
      <c r="H95" s="109"/>
      <c r="I95" s="109"/>
      <c r="J95" s="109"/>
      <c r="K95" s="110"/>
      <c r="L95" s="111"/>
      <c r="M95" s="112" t="s">
        <v>99</v>
      </c>
      <c r="N95" s="9">
        <v>760</v>
      </c>
      <c r="O95" s="124"/>
      <c r="P95" s="118"/>
      <c r="Q95" s="120"/>
      <c r="R95" s="96"/>
      <c r="S95" s="115">
        <v>2</v>
      </c>
      <c r="T95" s="115">
        <v>2</v>
      </c>
      <c r="U95" s="115">
        <v>2</v>
      </c>
      <c r="V95" s="5"/>
    </row>
    <row r="96" spans="1:22" s="97" customFormat="1" ht="15.75" hidden="1" thickBot="1" x14ac:dyDescent="0.3">
      <c r="A96" s="96"/>
      <c r="B96" s="96"/>
      <c r="C96" s="106"/>
      <c r="D96" s="107"/>
      <c r="E96" s="108"/>
      <c r="F96" s="109"/>
      <c r="G96" s="109"/>
      <c r="H96" s="109"/>
      <c r="I96" s="109"/>
      <c r="J96" s="109"/>
      <c r="K96" s="110"/>
      <c r="L96" s="111"/>
      <c r="M96" s="112" t="s">
        <v>100</v>
      </c>
      <c r="N96" s="9">
        <v>760</v>
      </c>
      <c r="O96" s="124"/>
      <c r="P96" s="118"/>
      <c r="Q96" s="120"/>
      <c r="R96" s="96"/>
      <c r="S96" s="115">
        <v>2</v>
      </c>
      <c r="T96" s="115">
        <v>2</v>
      </c>
      <c r="U96" s="115">
        <v>2</v>
      </c>
      <c r="V96" s="5"/>
    </row>
    <row r="97" spans="1:22" s="97" customFormat="1" ht="15.75" hidden="1" thickBot="1" x14ac:dyDescent="0.3">
      <c r="A97" s="96"/>
      <c r="B97" s="96"/>
      <c r="C97" s="106"/>
      <c r="D97" s="107"/>
      <c r="E97" s="108"/>
      <c r="F97" s="109"/>
      <c r="G97" s="109"/>
      <c r="H97" s="109"/>
      <c r="I97" s="109"/>
      <c r="J97" s="109"/>
      <c r="K97" s="110"/>
      <c r="L97" s="111"/>
      <c r="M97" s="112" t="s">
        <v>101</v>
      </c>
      <c r="N97" s="9">
        <v>0</v>
      </c>
      <c r="O97" s="124"/>
      <c r="P97" s="118"/>
      <c r="Q97" s="120"/>
      <c r="R97" s="96"/>
      <c r="S97" s="115">
        <v>2</v>
      </c>
      <c r="T97" s="115">
        <v>2</v>
      </c>
      <c r="U97" s="115">
        <v>2</v>
      </c>
      <c r="V97" s="5"/>
    </row>
    <row r="98" spans="1:22" s="97" customFormat="1" ht="15.75" hidden="1" thickBot="1" x14ac:dyDescent="0.3">
      <c r="A98" s="96"/>
      <c r="B98" s="96"/>
      <c r="C98" s="106"/>
      <c r="D98" s="107"/>
      <c r="E98" s="108"/>
      <c r="F98" s="109"/>
      <c r="G98" s="109"/>
      <c r="H98" s="109"/>
      <c r="I98" s="109"/>
      <c r="J98" s="109"/>
      <c r="K98" s="110"/>
      <c r="L98" s="111"/>
      <c r="M98" s="112" t="s">
        <v>102</v>
      </c>
      <c r="N98" s="9">
        <v>760</v>
      </c>
      <c r="O98" s="124"/>
      <c r="P98" s="118"/>
      <c r="Q98" s="120"/>
      <c r="R98" s="96"/>
      <c r="S98" s="115">
        <v>1</v>
      </c>
      <c r="T98" s="115">
        <v>1</v>
      </c>
      <c r="U98" s="115">
        <v>1</v>
      </c>
      <c r="V98" s="5"/>
    </row>
    <row r="99" spans="1:22" s="97" customFormat="1" ht="15.75" hidden="1" thickBot="1" x14ac:dyDescent="0.3">
      <c r="A99" s="96"/>
      <c r="B99" s="96"/>
      <c r="C99" s="106"/>
      <c r="D99" s="107"/>
      <c r="E99" s="108"/>
      <c r="F99" s="109"/>
      <c r="G99" s="109"/>
      <c r="H99" s="109"/>
      <c r="I99" s="109"/>
      <c r="J99" s="109"/>
      <c r="K99" s="110"/>
      <c r="L99" s="111"/>
      <c r="M99" s="125" t="s">
        <v>103</v>
      </c>
      <c r="N99" s="9">
        <v>530</v>
      </c>
      <c r="O99" s="124"/>
      <c r="P99" s="118"/>
      <c r="Q99" s="120"/>
      <c r="R99" s="96"/>
      <c r="S99" s="115">
        <v>1</v>
      </c>
      <c r="T99" s="115">
        <v>1</v>
      </c>
      <c r="U99" s="115">
        <v>1</v>
      </c>
      <c r="V99" s="5"/>
    </row>
    <row r="100" spans="1:22" s="97" customFormat="1" ht="15.75" hidden="1" thickBot="1" x14ac:dyDescent="0.3">
      <c r="A100" s="96"/>
      <c r="B100" s="96"/>
      <c r="C100" s="106"/>
      <c r="D100" s="107"/>
      <c r="E100" s="108"/>
      <c r="F100" s="109"/>
      <c r="G100" s="109"/>
      <c r="H100" s="109"/>
      <c r="I100" s="109"/>
      <c r="J100" s="109"/>
      <c r="K100" s="110"/>
      <c r="L100" s="111"/>
      <c r="M100" s="112" t="s">
        <v>104</v>
      </c>
      <c r="N100" s="9">
        <v>630</v>
      </c>
      <c r="O100" s="124"/>
      <c r="P100" s="118"/>
      <c r="Q100" s="120"/>
      <c r="R100" s="96"/>
      <c r="S100" s="115">
        <v>1</v>
      </c>
      <c r="T100" s="115">
        <v>1</v>
      </c>
      <c r="U100" s="115">
        <v>1</v>
      </c>
      <c r="V100" s="5"/>
    </row>
    <row r="101" spans="1:22" s="97" customFormat="1" ht="15.75" hidden="1" thickBot="1" x14ac:dyDescent="0.3">
      <c r="A101" s="96"/>
      <c r="B101" s="96"/>
      <c r="C101" s="106"/>
      <c r="D101" s="107"/>
      <c r="E101" s="108"/>
      <c r="F101" s="109"/>
      <c r="G101" s="109"/>
      <c r="H101" s="109"/>
      <c r="I101" s="109"/>
      <c r="J101" s="109"/>
      <c r="K101" s="110"/>
      <c r="L101" s="111"/>
      <c r="M101" s="112" t="s">
        <v>105</v>
      </c>
      <c r="N101" s="9">
        <v>530</v>
      </c>
      <c r="O101" s="124"/>
      <c r="P101" s="118"/>
      <c r="Q101" s="120"/>
      <c r="R101" s="96"/>
      <c r="S101" s="115">
        <v>1</v>
      </c>
      <c r="T101" s="115">
        <v>1</v>
      </c>
      <c r="U101" s="115">
        <v>1</v>
      </c>
      <c r="V101" s="5"/>
    </row>
    <row r="102" spans="1:22" s="97" customFormat="1" ht="15.75" hidden="1" thickBot="1" x14ac:dyDescent="0.3">
      <c r="A102" s="96"/>
      <c r="B102" s="96"/>
      <c r="C102" s="106"/>
      <c r="D102" s="107"/>
      <c r="E102" s="108"/>
      <c r="F102" s="109"/>
      <c r="G102" s="109"/>
      <c r="H102" s="109"/>
      <c r="I102" s="109"/>
      <c r="J102" s="109"/>
      <c r="K102" s="110"/>
      <c r="L102" s="117"/>
      <c r="M102" s="112" t="s">
        <v>106</v>
      </c>
      <c r="N102" s="9"/>
      <c r="O102" s="124"/>
      <c r="P102" s="118"/>
      <c r="Q102" s="120"/>
      <c r="R102" s="96"/>
      <c r="S102" s="115">
        <v>2</v>
      </c>
      <c r="T102" s="115">
        <v>2</v>
      </c>
      <c r="U102" s="115">
        <v>2</v>
      </c>
      <c r="V102" s="5"/>
    </row>
    <row r="103" spans="1:22" s="97" customFormat="1" ht="15.75" hidden="1" thickBot="1" x14ac:dyDescent="0.3">
      <c r="A103" s="96"/>
      <c r="B103" s="96"/>
      <c r="C103" s="106"/>
      <c r="D103" s="107"/>
      <c r="E103" s="108"/>
      <c r="F103" s="109"/>
      <c r="G103" s="109"/>
      <c r="H103" s="109"/>
      <c r="I103" s="109"/>
      <c r="J103" s="109"/>
      <c r="K103" s="110"/>
      <c r="L103" s="111"/>
      <c r="M103" s="112" t="s">
        <v>107</v>
      </c>
      <c r="N103" s="9">
        <v>1000</v>
      </c>
      <c r="O103" s="124"/>
      <c r="P103" s="118"/>
      <c r="Q103" s="120"/>
      <c r="R103" s="96"/>
      <c r="S103" s="115">
        <v>2</v>
      </c>
      <c r="T103" s="115">
        <v>2</v>
      </c>
      <c r="U103" s="115">
        <v>2</v>
      </c>
      <c r="V103" s="5"/>
    </row>
    <row r="104" spans="1:22" s="97" customFormat="1" ht="15.75" hidden="1" thickBot="1" x14ac:dyDescent="0.3">
      <c r="A104" s="96"/>
      <c r="B104" s="96"/>
      <c r="C104" s="106"/>
      <c r="D104" s="107"/>
      <c r="E104" s="108"/>
      <c r="F104" s="109"/>
      <c r="G104" s="109"/>
      <c r="H104" s="109"/>
      <c r="I104" s="109"/>
      <c r="J104" s="109"/>
      <c r="K104" s="110"/>
      <c r="L104" s="111"/>
      <c r="M104" s="125" t="s">
        <v>108</v>
      </c>
      <c r="N104" s="9"/>
      <c r="O104" s="124"/>
      <c r="P104" s="118"/>
      <c r="Q104" s="120"/>
      <c r="R104" s="96"/>
      <c r="S104" s="115">
        <v>1</v>
      </c>
      <c r="T104" s="115">
        <v>1</v>
      </c>
      <c r="U104" s="115">
        <v>1</v>
      </c>
      <c r="V104" s="5"/>
    </row>
    <row r="105" spans="1:22" s="97" customFormat="1" ht="15.75" hidden="1" thickBot="1" x14ac:dyDescent="0.3">
      <c r="A105" s="96"/>
      <c r="B105" s="96"/>
      <c r="C105" s="106"/>
      <c r="D105" s="107"/>
      <c r="E105" s="108"/>
      <c r="F105" s="109"/>
      <c r="G105" s="109"/>
      <c r="H105" s="109"/>
      <c r="I105" s="109"/>
      <c r="J105" s="109"/>
      <c r="K105" s="110"/>
      <c r="L105" s="111"/>
      <c r="M105" s="125" t="s">
        <v>109</v>
      </c>
      <c r="N105" s="9">
        <v>0</v>
      </c>
      <c r="O105" s="124"/>
      <c r="P105" s="118"/>
      <c r="Q105" s="120"/>
      <c r="R105" s="96"/>
      <c r="S105" s="115">
        <v>2</v>
      </c>
      <c r="T105" s="115">
        <v>2</v>
      </c>
      <c r="U105" s="115">
        <v>2</v>
      </c>
      <c r="V105" s="5"/>
    </row>
    <row r="106" spans="1:22" s="97" customFormat="1" ht="15.75" hidden="1" thickBot="1" x14ac:dyDescent="0.3">
      <c r="A106" s="96"/>
      <c r="B106" s="96"/>
      <c r="C106" s="106"/>
      <c r="D106" s="107"/>
      <c r="E106" s="108"/>
      <c r="F106" s="109"/>
      <c r="G106" s="109"/>
      <c r="H106" s="109"/>
      <c r="I106" s="109"/>
      <c r="J106" s="109"/>
      <c r="K106" s="110"/>
      <c r="L106" s="111"/>
      <c r="M106" s="112" t="s">
        <v>110</v>
      </c>
      <c r="N106" s="9">
        <v>630</v>
      </c>
      <c r="O106" s="124"/>
      <c r="P106" s="118"/>
      <c r="Q106" s="120"/>
      <c r="R106" s="96"/>
      <c r="S106" s="115">
        <v>1</v>
      </c>
      <c r="T106" s="115">
        <v>1</v>
      </c>
      <c r="U106" s="115">
        <v>1</v>
      </c>
      <c r="V106" s="5"/>
    </row>
    <row r="107" spans="1:22" s="97" customFormat="1" ht="15.75" hidden="1" thickBot="1" x14ac:dyDescent="0.3">
      <c r="A107" s="96"/>
      <c r="B107" s="96"/>
      <c r="C107" s="106"/>
      <c r="D107" s="107"/>
      <c r="E107" s="108"/>
      <c r="F107" s="109"/>
      <c r="G107" s="109"/>
      <c r="H107" s="109"/>
      <c r="I107" s="109"/>
      <c r="J107" s="109"/>
      <c r="K107" s="110"/>
      <c r="L107" s="111"/>
      <c r="M107" s="112" t="s">
        <v>111</v>
      </c>
      <c r="N107" s="9">
        <v>0</v>
      </c>
      <c r="O107" s="124"/>
      <c r="P107" s="118"/>
      <c r="Q107" s="120"/>
      <c r="R107" s="96"/>
      <c r="S107" s="115">
        <v>2</v>
      </c>
      <c r="T107" s="115">
        <v>2</v>
      </c>
      <c r="U107" s="115">
        <v>2</v>
      </c>
      <c r="V107" s="5"/>
    </row>
    <row r="108" spans="1:22" s="97" customFormat="1" ht="15.75" hidden="1" thickBot="1" x14ac:dyDescent="0.3">
      <c r="A108" s="96"/>
      <c r="B108" s="96"/>
      <c r="C108" s="106"/>
      <c r="D108" s="107"/>
      <c r="E108" s="108"/>
      <c r="F108" s="109"/>
      <c r="G108" s="109"/>
      <c r="H108" s="109"/>
      <c r="I108" s="109"/>
      <c r="J108" s="109"/>
      <c r="K108" s="110"/>
      <c r="L108" s="111"/>
      <c r="M108" s="112" t="s">
        <v>112</v>
      </c>
      <c r="N108" s="9">
        <v>530</v>
      </c>
      <c r="O108" s="124"/>
      <c r="P108" s="118"/>
      <c r="Q108" s="120"/>
      <c r="R108" s="96"/>
      <c r="S108" s="115">
        <v>2</v>
      </c>
      <c r="T108" s="115">
        <v>2</v>
      </c>
      <c r="U108" s="115">
        <v>2</v>
      </c>
      <c r="V108" s="5"/>
    </row>
    <row r="109" spans="1:22" s="97" customFormat="1" ht="15.75" hidden="1" thickBot="1" x14ac:dyDescent="0.3">
      <c r="A109" s="96"/>
      <c r="B109" s="96"/>
      <c r="C109" s="106"/>
      <c r="D109" s="107"/>
      <c r="E109" s="108"/>
      <c r="F109" s="109"/>
      <c r="G109" s="109"/>
      <c r="H109" s="109"/>
      <c r="I109" s="109"/>
      <c r="J109" s="109"/>
      <c r="K109" s="110"/>
      <c r="L109" s="111"/>
      <c r="M109" s="112" t="s">
        <v>113</v>
      </c>
      <c r="N109" s="9">
        <v>1000</v>
      </c>
      <c r="O109" s="124"/>
      <c r="P109" s="118"/>
      <c r="Q109" s="120"/>
      <c r="R109" s="96"/>
      <c r="S109" s="115">
        <v>2</v>
      </c>
      <c r="T109" s="115">
        <v>1</v>
      </c>
      <c r="U109" s="115">
        <v>2</v>
      </c>
      <c r="V109" s="5"/>
    </row>
    <row r="110" spans="1:22" s="97" customFormat="1" ht="15.75" hidden="1" thickBot="1" x14ac:dyDescent="0.3">
      <c r="A110" s="96"/>
      <c r="B110" s="96"/>
      <c r="C110" s="106"/>
      <c r="D110" s="107"/>
      <c r="E110" s="108"/>
      <c r="F110" s="109"/>
      <c r="G110" s="109"/>
      <c r="H110" s="109"/>
      <c r="I110" s="109"/>
      <c r="J110" s="109"/>
      <c r="K110" s="110"/>
      <c r="L110" s="111"/>
      <c r="M110" s="125" t="s">
        <v>114</v>
      </c>
      <c r="N110" s="9">
        <v>760</v>
      </c>
      <c r="O110" s="124"/>
      <c r="P110" s="118"/>
      <c r="Q110" s="120"/>
      <c r="R110" s="96"/>
      <c r="S110" s="115">
        <v>2</v>
      </c>
      <c r="T110" s="115">
        <v>2</v>
      </c>
      <c r="U110" s="115">
        <v>2</v>
      </c>
      <c r="V110" s="5"/>
    </row>
    <row r="111" spans="1:22" s="97" customFormat="1" ht="15.75" hidden="1" thickBot="1" x14ac:dyDescent="0.3">
      <c r="A111" s="96"/>
      <c r="B111" s="96"/>
      <c r="C111" s="106"/>
      <c r="D111" s="107"/>
      <c r="E111" s="108"/>
      <c r="F111" s="109"/>
      <c r="G111" s="109"/>
      <c r="H111" s="109"/>
      <c r="I111" s="109"/>
      <c r="J111" s="109"/>
      <c r="K111" s="110"/>
      <c r="L111" s="111"/>
      <c r="M111" s="123" t="s">
        <v>115</v>
      </c>
      <c r="N111" s="9">
        <v>760</v>
      </c>
      <c r="O111" s="124"/>
      <c r="P111" s="118"/>
      <c r="Q111" s="120"/>
      <c r="R111" s="96"/>
      <c r="S111" s="115">
        <v>2</v>
      </c>
      <c r="T111" s="115">
        <v>2</v>
      </c>
      <c r="U111" s="115">
        <v>2</v>
      </c>
      <c r="V111" s="5"/>
    </row>
    <row r="112" spans="1:22" s="97" customFormat="1" ht="15.75" hidden="1" thickBot="1" x14ac:dyDescent="0.3">
      <c r="A112" s="96"/>
      <c r="B112" s="96"/>
      <c r="C112" s="106"/>
      <c r="D112" s="107"/>
      <c r="E112" s="108"/>
      <c r="F112" s="109"/>
      <c r="G112" s="109"/>
      <c r="H112" s="109"/>
      <c r="I112" s="109"/>
      <c r="J112" s="109"/>
      <c r="K112" s="110"/>
      <c r="L112" s="111"/>
      <c r="M112" s="112" t="s">
        <v>116</v>
      </c>
      <c r="N112" s="9">
        <v>530</v>
      </c>
      <c r="O112" s="124"/>
      <c r="P112" s="118"/>
      <c r="Q112" s="120"/>
      <c r="R112" s="96"/>
      <c r="S112" s="115">
        <v>2</v>
      </c>
      <c r="T112" s="115">
        <v>2</v>
      </c>
      <c r="U112" s="115">
        <v>2</v>
      </c>
      <c r="V112" s="5"/>
    </row>
    <row r="113" spans="1:22" s="97" customFormat="1" ht="15.75" hidden="1" thickBot="1" x14ac:dyDescent="0.3">
      <c r="A113" s="96"/>
      <c r="B113" s="96"/>
      <c r="C113" s="106"/>
      <c r="D113" s="107"/>
      <c r="E113" s="108"/>
      <c r="F113" s="109"/>
      <c r="G113" s="109"/>
      <c r="H113" s="109"/>
      <c r="I113" s="109"/>
      <c r="J113" s="109"/>
      <c r="K113" s="110"/>
      <c r="L113" s="111"/>
      <c r="M113" s="112" t="s">
        <v>117</v>
      </c>
      <c r="N113" s="9">
        <v>530</v>
      </c>
      <c r="O113" s="124"/>
      <c r="P113" s="118"/>
      <c r="Q113" s="120"/>
      <c r="R113" s="96"/>
      <c r="S113" s="115">
        <v>1</v>
      </c>
      <c r="T113" s="115">
        <v>1</v>
      </c>
      <c r="U113" s="115">
        <v>1</v>
      </c>
      <c r="V113" s="5"/>
    </row>
    <row r="114" spans="1:22" s="97" customFormat="1" ht="15.75" hidden="1" thickBot="1" x14ac:dyDescent="0.3">
      <c r="A114" s="96"/>
      <c r="B114" s="96"/>
      <c r="C114" s="106"/>
      <c r="D114" s="107"/>
      <c r="E114" s="108"/>
      <c r="F114" s="109"/>
      <c r="G114" s="109"/>
      <c r="H114" s="109"/>
      <c r="I114" s="109"/>
      <c r="J114" s="109"/>
      <c r="K114" s="110"/>
      <c r="L114" s="111"/>
      <c r="M114" s="112" t="s">
        <v>118</v>
      </c>
      <c r="N114" s="9">
        <v>530</v>
      </c>
      <c r="O114" s="124"/>
      <c r="P114" s="118"/>
      <c r="Q114" s="120"/>
      <c r="R114" s="96"/>
      <c r="S114" s="115">
        <v>2</v>
      </c>
      <c r="T114" s="115">
        <v>2</v>
      </c>
      <c r="U114" s="115">
        <v>2</v>
      </c>
      <c r="V114" s="5"/>
    </row>
    <row r="115" spans="1:22" s="97" customFormat="1" ht="15.75" hidden="1" thickBot="1" x14ac:dyDescent="0.3">
      <c r="A115" s="96"/>
      <c r="B115" s="96"/>
      <c r="C115" s="106"/>
      <c r="D115" s="107"/>
      <c r="E115" s="108"/>
      <c r="F115" s="109"/>
      <c r="G115" s="109"/>
      <c r="H115" s="109"/>
      <c r="I115" s="109"/>
      <c r="J115" s="109"/>
      <c r="K115" s="110"/>
      <c r="L115" s="111"/>
      <c r="M115" s="112" t="s">
        <v>119</v>
      </c>
      <c r="N115" s="9">
        <v>530</v>
      </c>
      <c r="O115" s="124"/>
      <c r="P115" s="118"/>
      <c r="Q115" s="120"/>
      <c r="R115" s="96"/>
      <c r="S115" s="115">
        <v>2</v>
      </c>
      <c r="T115" s="115">
        <v>2</v>
      </c>
      <c r="U115" s="115">
        <v>2</v>
      </c>
      <c r="V115" s="5"/>
    </row>
    <row r="116" spans="1:22" s="97" customFormat="1" ht="15.75" hidden="1" thickBot="1" x14ac:dyDescent="0.3">
      <c r="A116" s="96"/>
      <c r="B116" s="96"/>
      <c r="C116" s="106"/>
      <c r="D116" s="107"/>
      <c r="E116" s="108"/>
      <c r="F116" s="109"/>
      <c r="G116" s="109"/>
      <c r="H116" s="109"/>
      <c r="I116" s="109"/>
      <c r="J116" s="109"/>
      <c r="K116" s="110"/>
      <c r="L116" s="111"/>
      <c r="M116" s="112" t="s">
        <v>120</v>
      </c>
      <c r="N116" s="9">
        <v>530</v>
      </c>
      <c r="O116" s="124"/>
      <c r="P116" s="118"/>
      <c r="Q116" s="120"/>
      <c r="R116" s="96"/>
      <c r="S116" s="115">
        <v>1</v>
      </c>
      <c r="T116" s="115">
        <v>1</v>
      </c>
      <c r="U116" s="115">
        <v>1</v>
      </c>
      <c r="V116" s="5"/>
    </row>
    <row r="117" spans="1:22" s="97" customFormat="1" ht="15.75" hidden="1" thickBot="1" x14ac:dyDescent="0.3">
      <c r="A117" s="96"/>
      <c r="B117" s="96"/>
      <c r="C117" s="106"/>
      <c r="D117" s="107"/>
      <c r="E117" s="108"/>
      <c r="F117" s="109"/>
      <c r="G117" s="109"/>
      <c r="H117" s="109"/>
      <c r="I117" s="109"/>
      <c r="J117" s="109"/>
      <c r="K117" s="110"/>
      <c r="L117" s="111"/>
      <c r="M117" s="112" t="s">
        <v>121</v>
      </c>
      <c r="N117" s="9">
        <v>530</v>
      </c>
      <c r="O117" s="124"/>
      <c r="P117" s="118"/>
      <c r="Q117" s="120"/>
      <c r="R117" s="96"/>
      <c r="S117" s="115">
        <v>1</v>
      </c>
      <c r="T117" s="115">
        <v>1</v>
      </c>
      <c r="U117" s="115">
        <v>1</v>
      </c>
      <c r="V117" s="5"/>
    </row>
    <row r="118" spans="1:22" s="97" customFormat="1" ht="15.75" hidden="1" thickBot="1" x14ac:dyDescent="0.3">
      <c r="A118" s="96"/>
      <c r="B118" s="96"/>
      <c r="C118" s="106"/>
      <c r="D118" s="107"/>
      <c r="E118" s="108"/>
      <c r="F118" s="109"/>
      <c r="G118" s="109"/>
      <c r="H118" s="109"/>
      <c r="I118" s="109"/>
      <c r="J118" s="109"/>
      <c r="K118" s="110"/>
      <c r="L118" s="111"/>
      <c r="M118" s="112" t="s">
        <v>122</v>
      </c>
      <c r="N118" s="9">
        <v>760</v>
      </c>
      <c r="O118" s="124"/>
      <c r="P118" s="118"/>
      <c r="Q118" s="120"/>
      <c r="R118" s="96"/>
      <c r="S118" s="115">
        <v>1</v>
      </c>
      <c r="T118" s="115">
        <v>1</v>
      </c>
      <c r="U118" s="115">
        <v>1</v>
      </c>
      <c r="V118" s="5"/>
    </row>
    <row r="119" spans="1:22" s="97" customFormat="1" ht="15.75" hidden="1" thickBot="1" x14ac:dyDescent="0.3">
      <c r="A119" s="96"/>
      <c r="B119" s="96"/>
      <c r="C119" s="106"/>
      <c r="D119" s="107"/>
      <c r="E119" s="108"/>
      <c r="F119" s="109"/>
      <c r="G119" s="109"/>
      <c r="H119" s="109"/>
      <c r="I119" s="109"/>
      <c r="J119" s="109"/>
      <c r="K119" s="110"/>
      <c r="L119" s="111"/>
      <c r="M119" s="112" t="s">
        <v>123</v>
      </c>
      <c r="N119" s="9">
        <v>530</v>
      </c>
      <c r="O119" s="124"/>
      <c r="P119" s="118"/>
      <c r="Q119" s="120"/>
      <c r="R119" s="96"/>
      <c r="S119" s="115">
        <v>1</v>
      </c>
      <c r="T119" s="115">
        <v>1</v>
      </c>
      <c r="U119" s="115">
        <v>1</v>
      </c>
      <c r="V119" s="5"/>
    </row>
    <row r="120" spans="1:22" s="97" customFormat="1" ht="15.75" hidden="1" thickBot="1" x14ac:dyDescent="0.3">
      <c r="A120" s="96"/>
      <c r="B120" s="96"/>
      <c r="C120" s="106"/>
      <c r="D120" s="107"/>
      <c r="E120" s="108"/>
      <c r="F120" s="109"/>
      <c r="G120" s="109"/>
      <c r="H120" s="109"/>
      <c r="I120" s="109"/>
      <c r="J120" s="109"/>
      <c r="K120" s="110"/>
      <c r="L120" s="111"/>
      <c r="M120" s="112" t="s">
        <v>124</v>
      </c>
      <c r="N120" s="9"/>
      <c r="O120" s="124"/>
      <c r="P120" s="118"/>
      <c r="Q120" s="120"/>
      <c r="R120" s="96"/>
      <c r="S120" s="115">
        <v>1</v>
      </c>
      <c r="T120" s="115">
        <v>1</v>
      </c>
      <c r="U120" s="115">
        <v>1</v>
      </c>
      <c r="V120" s="5"/>
    </row>
    <row r="121" spans="1:22" s="97" customFormat="1" ht="15.75" hidden="1" thickBot="1" x14ac:dyDescent="0.3">
      <c r="A121" s="96"/>
      <c r="B121" s="96"/>
      <c r="C121" s="106"/>
      <c r="D121" s="107"/>
      <c r="E121" s="108"/>
      <c r="F121" s="109"/>
      <c r="G121" s="109"/>
      <c r="H121" s="109"/>
      <c r="I121" s="109"/>
      <c r="J121" s="109"/>
      <c r="K121" s="110"/>
      <c r="L121" s="111"/>
      <c r="M121" s="112" t="s">
        <v>125</v>
      </c>
      <c r="N121" s="9">
        <v>630</v>
      </c>
      <c r="O121" s="124"/>
      <c r="P121" s="118"/>
      <c r="Q121" s="120"/>
      <c r="R121" s="96"/>
      <c r="S121" s="115">
        <v>1</v>
      </c>
      <c r="T121" s="115">
        <v>1</v>
      </c>
      <c r="U121" s="115">
        <v>1</v>
      </c>
      <c r="V121" s="5"/>
    </row>
    <row r="122" spans="1:22" s="97" customFormat="1" ht="15.75" hidden="1" thickBot="1" x14ac:dyDescent="0.3">
      <c r="A122" s="96"/>
      <c r="B122" s="96"/>
      <c r="C122" s="106"/>
      <c r="D122" s="107"/>
      <c r="E122" s="108"/>
      <c r="F122" s="109"/>
      <c r="G122" s="109"/>
      <c r="H122" s="109"/>
      <c r="I122" s="109"/>
      <c r="J122" s="109"/>
      <c r="K122" s="110"/>
      <c r="L122" s="111"/>
      <c r="M122" s="112" t="s">
        <v>126</v>
      </c>
      <c r="N122" s="9">
        <v>1900</v>
      </c>
      <c r="O122" s="124"/>
      <c r="P122" s="118"/>
      <c r="Q122" s="120"/>
      <c r="R122" s="96"/>
      <c r="S122" s="115">
        <v>1</v>
      </c>
      <c r="T122" s="115">
        <v>1</v>
      </c>
      <c r="U122" s="115">
        <v>1</v>
      </c>
      <c r="V122" s="5"/>
    </row>
    <row r="123" spans="1:22" s="97" customFormat="1" ht="15.75" hidden="1" thickBot="1" x14ac:dyDescent="0.3">
      <c r="A123" s="96"/>
      <c r="B123" s="96"/>
      <c r="C123" s="106"/>
      <c r="D123" s="107"/>
      <c r="E123" s="108"/>
      <c r="F123" s="109"/>
      <c r="G123" s="109"/>
      <c r="H123" s="109"/>
      <c r="I123" s="109"/>
      <c r="J123" s="109"/>
      <c r="K123" s="110"/>
      <c r="L123" s="111"/>
      <c r="M123" s="112" t="s">
        <v>127</v>
      </c>
      <c r="N123" s="9">
        <v>630</v>
      </c>
      <c r="O123" s="124"/>
      <c r="P123" s="118"/>
      <c r="Q123" s="120"/>
      <c r="R123" s="96"/>
      <c r="S123" s="115">
        <v>2</v>
      </c>
      <c r="T123" s="115">
        <v>2</v>
      </c>
      <c r="U123" s="115">
        <v>2</v>
      </c>
      <c r="V123" s="5"/>
    </row>
    <row r="124" spans="1:22" s="97" customFormat="1" ht="15.75" hidden="1" thickBot="1" x14ac:dyDescent="0.3">
      <c r="A124" s="96"/>
      <c r="B124" s="96"/>
      <c r="C124" s="106"/>
      <c r="D124" s="107"/>
      <c r="E124" s="108"/>
      <c r="F124" s="109"/>
      <c r="G124" s="109"/>
      <c r="H124" s="109"/>
      <c r="I124" s="109"/>
      <c r="J124" s="109"/>
      <c r="K124" s="110"/>
      <c r="L124" s="111"/>
      <c r="M124" s="112" t="s">
        <v>128</v>
      </c>
      <c r="N124" s="9">
        <v>630</v>
      </c>
      <c r="O124" s="124"/>
      <c r="P124" s="118"/>
      <c r="Q124" s="120"/>
      <c r="R124" s="96"/>
      <c r="S124" s="115">
        <v>1</v>
      </c>
      <c r="T124" s="115">
        <v>1</v>
      </c>
      <c r="U124" s="115">
        <v>1</v>
      </c>
      <c r="V124" s="5"/>
    </row>
    <row r="125" spans="1:22" s="97" customFormat="1" ht="15.75" hidden="1" thickBot="1" x14ac:dyDescent="0.3">
      <c r="A125" s="96"/>
      <c r="B125" s="96"/>
      <c r="C125" s="106"/>
      <c r="D125" s="107"/>
      <c r="E125" s="108"/>
      <c r="F125" s="109"/>
      <c r="G125" s="109"/>
      <c r="H125" s="109"/>
      <c r="I125" s="109"/>
      <c r="J125" s="109"/>
      <c r="K125" s="110"/>
      <c r="L125" s="111"/>
      <c r="M125" s="112" t="s">
        <v>129</v>
      </c>
      <c r="N125" s="9">
        <v>0</v>
      </c>
      <c r="O125" s="124"/>
      <c r="P125" s="118"/>
      <c r="Q125" s="120"/>
      <c r="R125" s="96"/>
      <c r="S125" s="115">
        <v>2</v>
      </c>
      <c r="T125" s="115">
        <v>2</v>
      </c>
      <c r="U125" s="115">
        <v>2</v>
      </c>
      <c r="V125" s="5"/>
    </row>
    <row r="126" spans="1:22" s="97" customFormat="1" ht="15.75" hidden="1" thickBot="1" x14ac:dyDescent="0.3">
      <c r="A126" s="96"/>
      <c r="B126" s="96"/>
      <c r="C126" s="106"/>
      <c r="D126" s="107"/>
      <c r="E126" s="108"/>
      <c r="F126" s="109"/>
      <c r="G126" s="109"/>
      <c r="H126" s="109"/>
      <c r="I126" s="109"/>
      <c r="J126" s="109"/>
      <c r="K126" s="110"/>
      <c r="L126" s="111"/>
      <c r="M126" s="112" t="s">
        <v>130</v>
      </c>
      <c r="N126" s="9">
        <v>0</v>
      </c>
      <c r="O126" s="124"/>
      <c r="P126" s="118"/>
      <c r="Q126" s="120"/>
      <c r="R126" s="96"/>
      <c r="S126" s="115">
        <v>1</v>
      </c>
      <c r="T126" s="115">
        <v>1</v>
      </c>
      <c r="U126" s="115">
        <v>1</v>
      </c>
      <c r="V126" s="5"/>
    </row>
    <row r="127" spans="1:22" s="97" customFormat="1" ht="15.75" hidden="1" thickBot="1" x14ac:dyDescent="0.3">
      <c r="A127" s="96"/>
      <c r="B127" s="96"/>
      <c r="C127" s="106"/>
      <c r="D127" s="107"/>
      <c r="E127" s="108"/>
      <c r="F127" s="109"/>
      <c r="G127" s="109"/>
      <c r="H127" s="109"/>
      <c r="I127" s="109"/>
      <c r="J127" s="109"/>
      <c r="K127" s="110"/>
      <c r="L127" s="111"/>
      <c r="M127" s="112" t="s">
        <v>131</v>
      </c>
      <c r="N127" s="9">
        <v>530</v>
      </c>
      <c r="O127" s="124"/>
      <c r="P127" s="118"/>
      <c r="Q127" s="120"/>
      <c r="R127" s="96"/>
      <c r="S127" s="115">
        <v>2</v>
      </c>
      <c r="T127" s="115">
        <v>2</v>
      </c>
      <c r="U127" s="115">
        <v>2</v>
      </c>
      <c r="V127" s="5"/>
    </row>
    <row r="128" spans="1:22" s="97" customFormat="1" ht="15.75" hidden="1" thickBot="1" x14ac:dyDescent="0.3">
      <c r="A128" s="96"/>
      <c r="B128" s="96"/>
      <c r="C128" s="106"/>
      <c r="D128" s="107"/>
      <c r="E128" s="108"/>
      <c r="F128" s="109"/>
      <c r="G128" s="109"/>
      <c r="H128" s="109"/>
      <c r="I128" s="109"/>
      <c r="J128" s="109"/>
      <c r="K128" s="110"/>
      <c r="L128" s="111"/>
      <c r="M128" s="112" t="s">
        <v>132</v>
      </c>
      <c r="N128" s="9">
        <v>630</v>
      </c>
      <c r="O128" s="124"/>
      <c r="P128" s="118"/>
      <c r="Q128" s="120"/>
      <c r="R128" s="96"/>
      <c r="S128" s="115">
        <v>1</v>
      </c>
      <c r="T128" s="115">
        <v>1</v>
      </c>
      <c r="U128" s="115">
        <v>1</v>
      </c>
      <c r="V128" s="5"/>
    </row>
    <row r="129" spans="1:22" s="97" customFormat="1" ht="15.75" hidden="1" thickBot="1" x14ac:dyDescent="0.3">
      <c r="A129" s="96"/>
      <c r="B129" s="96"/>
      <c r="C129" s="106"/>
      <c r="D129" s="107"/>
      <c r="E129" s="108"/>
      <c r="F129" s="109"/>
      <c r="G129" s="109"/>
      <c r="H129" s="109"/>
      <c r="I129" s="109"/>
      <c r="J129" s="109"/>
      <c r="K129" s="110"/>
      <c r="L129" s="111"/>
      <c r="M129" s="112" t="s">
        <v>133</v>
      </c>
      <c r="N129" s="9">
        <v>630</v>
      </c>
      <c r="O129" s="124"/>
      <c r="P129" s="118"/>
      <c r="Q129" s="120"/>
      <c r="R129" s="96"/>
      <c r="S129" s="115">
        <v>1</v>
      </c>
      <c r="T129" s="115">
        <v>1</v>
      </c>
      <c r="U129" s="115">
        <v>1</v>
      </c>
      <c r="V129" s="5"/>
    </row>
    <row r="130" spans="1:22" s="97" customFormat="1" ht="15.75" hidden="1" thickBot="1" x14ac:dyDescent="0.3">
      <c r="A130" s="96"/>
      <c r="B130" s="96"/>
      <c r="C130" s="106"/>
      <c r="D130" s="107"/>
      <c r="E130" s="108"/>
      <c r="F130" s="109"/>
      <c r="G130" s="109"/>
      <c r="H130" s="109"/>
      <c r="I130" s="109"/>
      <c r="J130" s="109"/>
      <c r="K130" s="110"/>
      <c r="L130" s="111"/>
      <c r="M130" s="112" t="s">
        <v>134</v>
      </c>
      <c r="N130" s="9">
        <v>1500</v>
      </c>
      <c r="O130" s="124"/>
      <c r="P130" s="118"/>
      <c r="Q130" s="120"/>
      <c r="R130" s="96"/>
      <c r="S130" s="115">
        <v>2</v>
      </c>
      <c r="T130" s="115">
        <v>2</v>
      </c>
      <c r="U130" s="115">
        <v>2</v>
      </c>
      <c r="V130" s="5"/>
    </row>
    <row r="131" spans="1:22" s="97" customFormat="1" ht="15.75" hidden="1" thickBot="1" x14ac:dyDescent="0.3">
      <c r="A131" s="96"/>
      <c r="B131" s="96"/>
      <c r="C131" s="106"/>
      <c r="D131" s="107"/>
      <c r="E131" s="108"/>
      <c r="F131" s="109"/>
      <c r="G131" s="109"/>
      <c r="H131" s="109"/>
      <c r="I131" s="109"/>
      <c r="J131" s="109"/>
      <c r="K131" s="110"/>
      <c r="L131" s="111"/>
      <c r="M131" s="112" t="s">
        <v>135</v>
      </c>
      <c r="N131" s="9">
        <v>0</v>
      </c>
      <c r="O131" s="124"/>
      <c r="P131" s="118"/>
      <c r="Q131" s="120"/>
      <c r="R131" s="96"/>
      <c r="S131" s="115">
        <v>2</v>
      </c>
      <c r="T131" s="115">
        <v>2</v>
      </c>
      <c r="U131" s="115">
        <v>2</v>
      </c>
      <c r="V131" s="5"/>
    </row>
    <row r="132" spans="1:22" s="97" customFormat="1" ht="15.75" hidden="1" thickBot="1" x14ac:dyDescent="0.3">
      <c r="A132" s="96"/>
      <c r="B132" s="96"/>
      <c r="C132" s="106"/>
      <c r="D132" s="107"/>
      <c r="E132" s="108"/>
      <c r="F132" s="109"/>
      <c r="G132" s="109"/>
      <c r="H132" s="109"/>
      <c r="I132" s="109"/>
      <c r="J132" s="109"/>
      <c r="K132" s="110"/>
      <c r="L132" s="111"/>
      <c r="M132" s="112" t="s">
        <v>136</v>
      </c>
      <c r="N132" s="9">
        <v>1000</v>
      </c>
      <c r="O132" s="124"/>
      <c r="P132" s="118"/>
      <c r="Q132" s="120"/>
      <c r="R132" s="96"/>
      <c r="S132" s="115">
        <v>2</v>
      </c>
      <c r="T132" s="115">
        <v>2</v>
      </c>
      <c r="U132" s="115">
        <v>2</v>
      </c>
      <c r="V132" s="5"/>
    </row>
    <row r="133" spans="1:22" s="97" customFormat="1" ht="15.75" hidden="1" thickBot="1" x14ac:dyDescent="0.3">
      <c r="A133" s="96"/>
      <c r="B133" s="96"/>
      <c r="C133" s="106"/>
      <c r="D133" s="107"/>
      <c r="E133" s="108"/>
      <c r="F133" s="109"/>
      <c r="G133" s="109"/>
      <c r="H133" s="109"/>
      <c r="I133" s="109"/>
      <c r="J133" s="109"/>
      <c r="K133" s="110"/>
      <c r="L133" s="111"/>
      <c r="M133" s="112" t="s">
        <v>137</v>
      </c>
      <c r="N133" s="9">
        <v>1000</v>
      </c>
      <c r="O133" s="124"/>
      <c r="P133" s="118"/>
      <c r="Q133" s="120"/>
      <c r="R133" s="96"/>
      <c r="S133" s="115">
        <v>2</v>
      </c>
      <c r="T133" s="115">
        <v>2</v>
      </c>
      <c r="U133" s="115">
        <v>2</v>
      </c>
      <c r="V133" s="5"/>
    </row>
    <row r="134" spans="1:22" s="97" customFormat="1" ht="15.75" hidden="1" thickBot="1" x14ac:dyDescent="0.3">
      <c r="A134" s="96"/>
      <c r="B134" s="96"/>
      <c r="C134" s="106"/>
      <c r="D134" s="107"/>
      <c r="E134" s="108"/>
      <c r="F134" s="109"/>
      <c r="G134" s="109"/>
      <c r="H134" s="109"/>
      <c r="I134" s="109"/>
      <c r="J134" s="109"/>
      <c r="K134" s="110"/>
      <c r="L134" s="111"/>
      <c r="M134" s="126" t="s">
        <v>138</v>
      </c>
      <c r="N134" s="9">
        <v>760</v>
      </c>
      <c r="O134" s="124"/>
      <c r="P134" s="118"/>
      <c r="Q134" s="120"/>
      <c r="R134" s="96"/>
      <c r="S134" s="115">
        <v>2</v>
      </c>
      <c r="T134" s="115">
        <v>2</v>
      </c>
      <c r="U134" s="115">
        <v>2</v>
      </c>
      <c r="V134" s="5"/>
    </row>
    <row r="135" spans="1:22" s="97" customFormat="1" ht="15.75" hidden="1" thickBot="1" x14ac:dyDescent="0.3">
      <c r="A135" s="96"/>
      <c r="B135" s="96"/>
      <c r="C135" s="106"/>
      <c r="D135" s="107"/>
      <c r="E135" s="108"/>
      <c r="F135" s="109"/>
      <c r="G135" s="109"/>
      <c r="H135" s="109"/>
      <c r="I135" s="109"/>
      <c r="J135" s="109"/>
      <c r="K135" s="110"/>
      <c r="L135" s="117"/>
      <c r="M135" s="126" t="s">
        <v>139</v>
      </c>
      <c r="N135" s="9">
        <v>530</v>
      </c>
      <c r="O135" s="124"/>
      <c r="P135" s="118"/>
      <c r="Q135" s="120"/>
      <c r="R135" s="96"/>
      <c r="S135" s="115">
        <v>2</v>
      </c>
      <c r="T135" s="115">
        <v>2</v>
      </c>
      <c r="U135" s="115">
        <v>2</v>
      </c>
      <c r="V135" s="5"/>
    </row>
    <row r="136" spans="1:22" s="97" customFormat="1" ht="15.75" hidden="1" thickBot="1" x14ac:dyDescent="0.3">
      <c r="A136" s="96"/>
      <c r="B136" s="96"/>
      <c r="C136" s="106"/>
      <c r="D136" s="107"/>
      <c r="E136" s="108"/>
      <c r="F136" s="109"/>
      <c r="G136" s="109"/>
      <c r="H136" s="109"/>
      <c r="I136" s="109"/>
      <c r="J136" s="109"/>
      <c r="K136" s="110"/>
      <c r="L136" s="111"/>
      <c r="M136" s="127" t="s">
        <v>140</v>
      </c>
      <c r="N136" s="9"/>
      <c r="O136" s="124"/>
      <c r="P136" s="118"/>
      <c r="Q136" s="120"/>
      <c r="R136" s="96"/>
      <c r="S136" s="115">
        <v>2</v>
      </c>
      <c r="T136" s="115">
        <v>2</v>
      </c>
      <c r="U136" s="115">
        <v>2</v>
      </c>
      <c r="V136" s="5"/>
    </row>
    <row r="137" spans="1:22" s="97" customFormat="1" ht="15.75" hidden="1" thickBot="1" x14ac:dyDescent="0.3">
      <c r="A137" s="96"/>
      <c r="B137" s="96"/>
      <c r="C137" s="106"/>
      <c r="D137" s="107"/>
      <c r="E137" s="108"/>
      <c r="F137" s="109"/>
      <c r="G137" s="109"/>
      <c r="H137" s="109"/>
      <c r="I137" s="109"/>
      <c r="J137" s="109"/>
      <c r="K137" s="110"/>
      <c r="L137" s="111"/>
      <c r="M137" s="126" t="s">
        <v>141</v>
      </c>
      <c r="N137" s="9">
        <v>1000</v>
      </c>
      <c r="O137" s="124"/>
      <c r="P137" s="118"/>
      <c r="Q137" s="120"/>
      <c r="R137" s="96"/>
      <c r="S137" s="115">
        <v>1</v>
      </c>
      <c r="T137" s="115">
        <v>1</v>
      </c>
      <c r="U137" s="115">
        <v>1</v>
      </c>
      <c r="V137" s="5"/>
    </row>
    <row r="138" spans="1:22" s="97" customFormat="1" ht="15.75" hidden="1" thickBot="1" x14ac:dyDescent="0.3">
      <c r="A138" s="96"/>
      <c r="B138" s="96"/>
      <c r="C138" s="106"/>
      <c r="D138" s="107"/>
      <c r="E138" s="108"/>
      <c r="F138" s="109"/>
      <c r="G138" s="109"/>
      <c r="H138" s="109"/>
      <c r="I138" s="109"/>
      <c r="J138" s="109"/>
      <c r="K138" s="110"/>
      <c r="L138" s="111"/>
      <c r="M138" s="126" t="s">
        <v>142</v>
      </c>
      <c r="N138" s="9">
        <v>133</v>
      </c>
      <c r="O138" s="124"/>
      <c r="P138" s="118"/>
      <c r="Q138" s="120"/>
      <c r="R138" s="96"/>
      <c r="S138" s="115">
        <v>1</v>
      </c>
      <c r="T138" s="115">
        <v>1</v>
      </c>
      <c r="U138" s="115">
        <v>1</v>
      </c>
      <c r="V138" s="5"/>
    </row>
    <row r="139" spans="1:22" s="97" customFormat="1" ht="15.75" hidden="1" thickBot="1" x14ac:dyDescent="0.3">
      <c r="A139" s="96"/>
      <c r="B139" s="96"/>
      <c r="C139" s="106"/>
      <c r="D139" s="107"/>
      <c r="E139" s="108"/>
      <c r="F139" s="109"/>
      <c r="G139" s="109"/>
      <c r="H139" s="109"/>
      <c r="I139" s="109"/>
      <c r="J139" s="109"/>
      <c r="K139" s="110"/>
      <c r="L139" s="111"/>
      <c r="M139" s="126" t="s">
        <v>143</v>
      </c>
      <c r="N139" s="9">
        <v>630</v>
      </c>
      <c r="O139" s="124"/>
      <c r="P139" s="118"/>
      <c r="Q139" s="120"/>
      <c r="R139" s="96"/>
      <c r="S139" s="115">
        <v>2</v>
      </c>
      <c r="T139" s="115">
        <v>2</v>
      </c>
      <c r="U139" s="115">
        <v>2</v>
      </c>
      <c r="V139" s="5"/>
    </row>
    <row r="140" spans="1:22" s="97" customFormat="1" ht="15.75" hidden="1" thickBot="1" x14ac:dyDescent="0.3">
      <c r="A140" s="96"/>
      <c r="B140" s="96"/>
      <c r="C140" s="106"/>
      <c r="D140" s="107"/>
      <c r="E140" s="108"/>
      <c r="F140" s="109"/>
      <c r="G140" s="109"/>
      <c r="H140" s="109"/>
      <c r="I140" s="109"/>
      <c r="J140" s="109"/>
      <c r="K140" s="110"/>
      <c r="L140" s="111"/>
      <c r="M140" s="126" t="s">
        <v>144</v>
      </c>
      <c r="N140" s="9">
        <v>800</v>
      </c>
      <c r="O140" s="124"/>
      <c r="P140" s="118"/>
      <c r="Q140" s="120"/>
      <c r="R140" s="96"/>
      <c r="S140" s="115">
        <v>2</v>
      </c>
      <c r="T140" s="115">
        <v>2</v>
      </c>
      <c r="U140" s="115">
        <v>2</v>
      </c>
      <c r="V140" s="5"/>
    </row>
    <row r="141" spans="1:22" s="97" customFormat="1" ht="15.75" hidden="1" thickBot="1" x14ac:dyDescent="0.3">
      <c r="A141" s="96"/>
      <c r="B141" s="96"/>
      <c r="C141" s="106"/>
      <c r="D141" s="107"/>
      <c r="E141" s="108"/>
      <c r="F141" s="109"/>
      <c r="G141" s="109"/>
      <c r="H141" s="109"/>
      <c r="I141" s="109"/>
      <c r="J141" s="109"/>
      <c r="K141" s="110"/>
      <c r="L141" s="111">
        <f>D32</f>
        <v>0</v>
      </c>
      <c r="M141" s="126" t="s">
        <v>145</v>
      </c>
      <c r="N141" s="9">
        <v>800</v>
      </c>
      <c r="O141" s="124"/>
      <c r="P141" s="118"/>
      <c r="Q141" s="120"/>
      <c r="R141" s="96"/>
      <c r="S141" s="115">
        <v>2</v>
      </c>
      <c r="T141" s="115">
        <v>2</v>
      </c>
      <c r="U141" s="115">
        <v>2</v>
      </c>
      <c r="V141" s="5"/>
    </row>
    <row r="142" spans="1:22" s="97" customFormat="1" ht="15.75" hidden="1" thickBot="1" x14ac:dyDescent="0.3">
      <c r="A142" s="96"/>
      <c r="B142" s="96"/>
      <c r="C142" s="106"/>
      <c r="D142" s="107"/>
      <c r="E142" s="108"/>
      <c r="F142" s="109"/>
      <c r="G142" s="109"/>
      <c r="H142" s="109"/>
      <c r="I142" s="109"/>
      <c r="J142" s="109"/>
      <c r="K142" s="110"/>
      <c r="L142" s="117">
        <f>D31</f>
        <v>0</v>
      </c>
      <c r="M142" s="126" t="s">
        <v>146</v>
      </c>
      <c r="N142" s="9">
        <v>2000</v>
      </c>
      <c r="O142" s="124"/>
      <c r="P142" s="118"/>
      <c r="Q142" s="120"/>
      <c r="R142" s="96"/>
      <c r="S142" s="115">
        <v>2</v>
      </c>
      <c r="T142" s="115">
        <v>2</v>
      </c>
      <c r="U142" s="115">
        <v>2</v>
      </c>
      <c r="V142" s="5"/>
    </row>
    <row r="143" spans="1:22" s="97" customFormat="1" ht="15.75" hidden="1" thickBot="1" x14ac:dyDescent="0.3">
      <c r="A143" s="96"/>
      <c r="B143" s="96"/>
      <c r="C143" s="106"/>
      <c r="D143" s="107"/>
      <c r="E143" s="108"/>
      <c r="F143" s="109"/>
      <c r="G143" s="109"/>
      <c r="H143" s="109"/>
      <c r="I143" s="109"/>
      <c r="J143" s="109"/>
      <c r="K143" s="110"/>
      <c r="L143" s="111">
        <f>D30</f>
        <v>0</v>
      </c>
      <c r="M143" s="112"/>
      <c r="N143" s="9">
        <v>0</v>
      </c>
      <c r="O143" s="124"/>
      <c r="P143" s="118"/>
      <c r="Q143" s="120"/>
      <c r="R143" s="96"/>
      <c r="S143" s="115">
        <v>2</v>
      </c>
      <c r="T143" s="115">
        <v>2</v>
      </c>
      <c r="U143" s="115">
        <v>2</v>
      </c>
      <c r="V143" s="5"/>
    </row>
    <row r="144" spans="1:22" s="97" customFormat="1" ht="15.75" hidden="1" thickBot="1" x14ac:dyDescent="0.3">
      <c r="A144" s="96"/>
      <c r="B144" s="96"/>
      <c r="C144" s="106"/>
      <c r="D144" s="107"/>
      <c r="E144" s="108"/>
      <c r="F144" s="109"/>
      <c r="G144" s="109"/>
      <c r="H144" s="109"/>
      <c r="I144" s="109"/>
      <c r="J144" s="109"/>
      <c r="K144" s="110"/>
      <c r="L144" s="111">
        <f>D29</f>
        <v>0</v>
      </c>
      <c r="O144" s="124"/>
      <c r="P144" s="118"/>
      <c r="Q144" s="120"/>
      <c r="R144" s="96"/>
      <c r="S144" s="115">
        <v>2</v>
      </c>
      <c r="T144" s="115">
        <v>2</v>
      </c>
      <c r="U144" s="115">
        <v>2</v>
      </c>
      <c r="V144" s="5"/>
    </row>
    <row r="145" spans="1:22" s="97" customFormat="1" ht="15.75" hidden="1" thickBot="1" x14ac:dyDescent="0.3">
      <c r="A145" s="96"/>
      <c r="B145" s="96"/>
      <c r="C145" s="106"/>
      <c r="D145" s="107"/>
      <c r="E145" s="108"/>
      <c r="F145" s="109"/>
      <c r="G145" s="109"/>
      <c r="H145" s="109"/>
      <c r="I145" s="109"/>
      <c r="J145" s="109"/>
      <c r="K145" s="110"/>
      <c r="L145" s="111">
        <f>D28</f>
        <v>0</v>
      </c>
      <c r="O145" s="124"/>
      <c r="P145" s="118"/>
      <c r="Q145" s="120"/>
      <c r="R145" s="96"/>
      <c r="S145" s="115">
        <v>1</v>
      </c>
      <c r="T145" s="115">
        <v>2</v>
      </c>
      <c r="U145" s="115">
        <v>1</v>
      </c>
      <c r="V145" s="5"/>
    </row>
    <row r="146" spans="1:22" s="97" customFormat="1" ht="15.75" hidden="1" thickBot="1" x14ac:dyDescent="0.3">
      <c r="A146" s="96"/>
      <c r="B146" s="96"/>
      <c r="C146" s="106"/>
      <c r="D146" s="107"/>
      <c r="E146" s="108"/>
      <c r="F146" s="109"/>
      <c r="G146" s="109"/>
      <c r="H146" s="109"/>
      <c r="I146" s="109"/>
      <c r="J146" s="109"/>
      <c r="K146" s="110"/>
      <c r="L146" s="111">
        <f>D27</f>
        <v>0</v>
      </c>
      <c r="O146" s="124"/>
      <c r="P146" s="118"/>
      <c r="Q146" s="120"/>
      <c r="R146" s="96"/>
      <c r="S146" s="115">
        <v>2</v>
      </c>
      <c r="T146" s="115">
        <v>2</v>
      </c>
      <c r="U146" s="115">
        <v>2</v>
      </c>
      <c r="V146" s="5"/>
    </row>
    <row r="147" spans="1:22" s="97" customFormat="1" ht="15.75" hidden="1" thickBot="1" x14ac:dyDescent="0.3">
      <c r="A147" s="96"/>
      <c r="B147" s="96"/>
      <c r="C147" s="106"/>
      <c r="D147" s="107"/>
      <c r="E147" s="108"/>
      <c r="F147" s="109"/>
      <c r="G147" s="109"/>
      <c r="H147" s="109"/>
      <c r="I147" s="109"/>
      <c r="J147" s="109"/>
      <c r="K147" s="110"/>
      <c r="L147" s="111">
        <f>D26</f>
        <v>0</v>
      </c>
      <c r="O147" s="124"/>
      <c r="P147" s="118"/>
      <c r="Q147" s="120"/>
      <c r="R147" s="96"/>
      <c r="S147" s="115">
        <v>1</v>
      </c>
      <c r="T147" s="115">
        <v>1</v>
      </c>
      <c r="U147" s="115">
        <v>1</v>
      </c>
      <c r="V147" s="5"/>
    </row>
    <row r="148" spans="1:22" s="97" customFormat="1" ht="15.75" hidden="1" thickBot="1" x14ac:dyDescent="0.3">
      <c r="A148" s="96"/>
      <c r="B148" s="96"/>
      <c r="C148" s="106"/>
      <c r="D148" s="107"/>
      <c r="E148" s="108"/>
      <c r="F148" s="109"/>
      <c r="G148" s="109"/>
      <c r="H148" s="109"/>
      <c r="I148" s="109"/>
      <c r="J148" s="109"/>
      <c r="K148" s="110"/>
      <c r="L148" s="111">
        <f>D25</f>
        <v>0</v>
      </c>
      <c r="O148" s="124"/>
      <c r="P148" s="118"/>
      <c r="Q148" s="120"/>
      <c r="R148" s="96"/>
      <c r="S148" s="115">
        <v>2</v>
      </c>
      <c r="T148" s="115">
        <v>2</v>
      </c>
      <c r="U148" s="115">
        <v>2</v>
      </c>
      <c r="V148" s="5"/>
    </row>
    <row r="149" spans="1:22" s="97" customFormat="1" ht="15.75" hidden="1" thickBot="1" x14ac:dyDescent="0.3">
      <c r="A149" s="96"/>
      <c r="B149" s="96"/>
      <c r="C149" s="106"/>
      <c r="D149" s="107"/>
      <c r="E149" s="108"/>
      <c r="F149" s="109"/>
      <c r="G149" s="109"/>
      <c r="H149" s="109"/>
      <c r="I149" s="109"/>
      <c r="J149" s="109"/>
      <c r="K149" s="110"/>
      <c r="L149" s="111">
        <f>D24</f>
        <v>0</v>
      </c>
      <c r="O149" s="124"/>
      <c r="P149" s="118"/>
      <c r="Q149" s="120"/>
      <c r="R149" s="96"/>
      <c r="S149" s="115">
        <v>2</v>
      </c>
      <c r="T149" s="115">
        <v>2</v>
      </c>
      <c r="U149" s="115">
        <v>2</v>
      </c>
      <c r="V149" s="5"/>
    </row>
    <row r="150" spans="1:22" s="97" customFormat="1" ht="15.75" hidden="1" thickBot="1" x14ac:dyDescent="0.3">
      <c r="A150" s="96"/>
      <c r="B150" s="96"/>
      <c r="C150" s="106"/>
      <c r="D150" s="107"/>
      <c r="E150" s="108"/>
      <c r="F150" s="109"/>
      <c r="G150" s="109"/>
      <c r="H150" s="109"/>
      <c r="I150" s="109"/>
      <c r="J150" s="109"/>
      <c r="K150" s="110"/>
      <c r="L150" s="111">
        <f>D23</f>
        <v>0</v>
      </c>
      <c r="O150" s="124"/>
      <c r="P150" s="118"/>
      <c r="Q150" s="120"/>
      <c r="R150" s="96"/>
      <c r="S150" s="115">
        <v>2</v>
      </c>
      <c r="T150" s="115">
        <v>2</v>
      </c>
      <c r="U150" s="115">
        <v>2</v>
      </c>
      <c r="V150" s="5"/>
    </row>
    <row r="151" spans="1:22" s="97" customFormat="1" ht="15.75" hidden="1" thickBot="1" x14ac:dyDescent="0.3">
      <c r="A151" s="96"/>
      <c r="B151" s="96"/>
      <c r="C151" s="106"/>
      <c r="D151" s="107"/>
      <c r="E151" s="108"/>
      <c r="F151" s="109"/>
      <c r="G151" s="109"/>
      <c r="H151" s="109"/>
      <c r="I151" s="109"/>
      <c r="J151" s="109"/>
      <c r="K151" s="110"/>
      <c r="L151" s="111">
        <f>D22</f>
        <v>0</v>
      </c>
      <c r="O151" s="124"/>
      <c r="P151" s="118"/>
      <c r="Q151" s="120"/>
      <c r="R151" s="96"/>
      <c r="S151" s="115">
        <v>1</v>
      </c>
      <c r="T151" s="115">
        <v>1</v>
      </c>
      <c r="U151" s="115">
        <v>1</v>
      </c>
      <c r="V151" s="5"/>
    </row>
    <row r="152" spans="1:22" s="97" customFormat="1" ht="15.75" hidden="1" thickBot="1" x14ac:dyDescent="0.3">
      <c r="A152" s="96"/>
      <c r="B152" s="96"/>
      <c r="C152" s="106"/>
      <c r="D152" s="107"/>
      <c r="E152" s="108"/>
      <c r="F152" s="109"/>
      <c r="G152" s="109"/>
      <c r="H152" s="109"/>
      <c r="I152" s="109"/>
      <c r="J152" s="109"/>
      <c r="K152" s="110"/>
      <c r="L152" s="111">
        <f>D21</f>
        <v>0</v>
      </c>
      <c r="O152" s="124"/>
      <c r="P152" s="306"/>
      <c r="Q152" s="307"/>
      <c r="R152" s="96"/>
      <c r="S152" s="115">
        <v>2</v>
      </c>
      <c r="T152" s="115">
        <v>2</v>
      </c>
      <c r="U152" s="115">
        <v>2</v>
      </c>
      <c r="V152" s="5"/>
    </row>
    <row r="153" spans="1:22" s="97" customFormat="1" ht="15.75" hidden="1" thickBot="1" x14ac:dyDescent="0.3">
      <c r="A153" s="96"/>
      <c r="B153" s="96"/>
      <c r="C153" s="106"/>
      <c r="D153" s="107"/>
      <c r="E153" s="108"/>
      <c r="F153" s="109"/>
      <c r="G153" s="109"/>
      <c r="H153" s="109"/>
      <c r="I153" s="109"/>
      <c r="J153" s="109"/>
      <c r="K153" s="110"/>
      <c r="L153" s="111">
        <f>D20</f>
        <v>0</v>
      </c>
      <c r="O153" s="124"/>
      <c r="P153" s="306"/>
      <c r="Q153" s="307"/>
      <c r="R153" s="96"/>
      <c r="S153" s="115">
        <v>2</v>
      </c>
      <c r="T153" s="115">
        <v>2</v>
      </c>
      <c r="U153" s="115">
        <v>2</v>
      </c>
      <c r="V153" s="5"/>
    </row>
    <row r="154" spans="1:22" s="97" customFormat="1" ht="15.75" hidden="1" thickBot="1" x14ac:dyDescent="0.3">
      <c r="A154" s="96"/>
      <c r="B154" s="96"/>
      <c r="C154" s="106"/>
      <c r="D154" s="107"/>
      <c r="E154" s="108"/>
      <c r="F154" s="109"/>
      <c r="G154" s="109"/>
      <c r="H154" s="109"/>
      <c r="I154" s="109"/>
      <c r="J154" s="109"/>
      <c r="K154" s="110"/>
      <c r="L154" s="111">
        <f>D19</f>
        <v>0</v>
      </c>
      <c r="O154" s="124"/>
      <c r="P154" s="306"/>
      <c r="Q154" s="307"/>
      <c r="R154" s="96"/>
      <c r="S154" s="115">
        <v>1</v>
      </c>
      <c r="T154" s="115">
        <v>2</v>
      </c>
      <c r="U154" s="115">
        <v>1</v>
      </c>
      <c r="V154" s="5"/>
    </row>
    <row r="155" spans="1:22" s="97" customFormat="1" x14ac:dyDescent="0.2">
      <c r="A155" s="96">
        <f t="shared" ref="A155:A218" si="12">E$3</f>
        <v>0</v>
      </c>
      <c r="B155" s="96">
        <f t="shared" ref="B155:B218" si="13">E$10</f>
        <v>0</v>
      </c>
      <c r="C155" s="128">
        <v>1021</v>
      </c>
      <c r="D155" s="129"/>
      <c r="E155" s="130"/>
      <c r="F155" s="308"/>
      <c r="G155" s="309"/>
      <c r="H155" s="309"/>
      <c r="I155" s="309"/>
      <c r="J155" s="310"/>
      <c r="K155" s="194"/>
      <c r="L155" s="311"/>
      <c r="M155" s="312"/>
      <c r="N155" s="131"/>
      <c r="O155" s="96"/>
      <c r="P155" s="306"/>
      <c r="Q155" s="307"/>
      <c r="R155" s="132">
        <f>IF(S155="je nutné zadať poistnú čiastku v EUR/ha (strana 1)!",1,IF(O155&gt;0,1,0))</f>
        <v>0</v>
      </c>
      <c r="S155" s="133" t="str">
        <f>IF(ISNA(VLOOKUP(L155,D$19:P$32,7,FALSE))=TRUE,"je nutné zadať poistnú čiastku v EUR/ha (strana 1)!","")</f>
        <v/>
      </c>
      <c r="V155" s="5"/>
    </row>
    <row r="156" spans="1:22" s="97" customFormat="1" x14ac:dyDescent="0.2">
      <c r="A156" s="96">
        <f t="shared" si="12"/>
        <v>0</v>
      </c>
      <c r="B156" s="96">
        <f t="shared" si="13"/>
        <v>0</v>
      </c>
      <c r="C156" s="128">
        <v>1022</v>
      </c>
      <c r="D156" s="134"/>
      <c r="E156" s="135"/>
      <c r="F156" s="313"/>
      <c r="G156" s="314"/>
      <c r="H156" s="314"/>
      <c r="I156" s="314"/>
      <c r="J156" s="315"/>
      <c r="K156" s="194"/>
      <c r="L156" s="316"/>
      <c r="M156" s="317"/>
      <c r="N156" s="136"/>
      <c r="O156" s="96"/>
      <c r="P156" s="306"/>
      <c r="Q156" s="307"/>
      <c r="R156" s="132">
        <f t="shared" ref="R156:R219" si="14">IF(S156="je nutné zadať poistnú čiastku v EUR/ha (strana 1)!",1,IF(O156&gt;0,1,0))</f>
        <v>0</v>
      </c>
      <c r="S156" s="133" t="str">
        <f>IF(ISNA(VLOOKUP(L156,D$19:P$32,7,FALSE))=TRUE,"je nutné zadať poistnú čiastku v EUR/ha (strana 1)!","")</f>
        <v/>
      </c>
      <c r="V156" s="5"/>
    </row>
    <row r="157" spans="1:22" s="97" customFormat="1" ht="14.25" customHeight="1" x14ac:dyDescent="0.2">
      <c r="A157" s="96">
        <f t="shared" si="12"/>
        <v>0</v>
      </c>
      <c r="B157" s="96">
        <f t="shared" si="13"/>
        <v>0</v>
      </c>
      <c r="C157" s="128">
        <v>1023</v>
      </c>
      <c r="D157" s="134"/>
      <c r="E157" s="135"/>
      <c r="F157" s="313"/>
      <c r="G157" s="314"/>
      <c r="H157" s="314"/>
      <c r="I157" s="314"/>
      <c r="J157" s="315"/>
      <c r="K157" s="194"/>
      <c r="L157" s="316"/>
      <c r="M157" s="317"/>
      <c r="N157" s="136"/>
      <c r="O157" s="96"/>
      <c r="P157" s="306"/>
      <c r="Q157" s="307"/>
      <c r="R157" s="132">
        <f t="shared" si="14"/>
        <v>0</v>
      </c>
      <c r="S157" s="133" t="str">
        <f t="shared" ref="S157:S220" si="15">IF(ISNA(VLOOKUP(L157,D$19:P$32,7,FALSE))=TRUE,"je nutné zadať poistnú čiastku v EUR/ha (strana 1)!","")</f>
        <v/>
      </c>
      <c r="V157" s="5"/>
    </row>
    <row r="158" spans="1:22" s="97" customFormat="1" ht="14.25" customHeight="1" x14ac:dyDescent="0.2">
      <c r="A158" s="96">
        <f t="shared" si="12"/>
        <v>0</v>
      </c>
      <c r="B158" s="96">
        <f t="shared" si="13"/>
        <v>0</v>
      </c>
      <c r="C158" s="128">
        <v>1024</v>
      </c>
      <c r="D158" s="134"/>
      <c r="E158" s="135"/>
      <c r="F158" s="313"/>
      <c r="G158" s="314"/>
      <c r="H158" s="314"/>
      <c r="I158" s="314"/>
      <c r="J158" s="315"/>
      <c r="K158" s="194"/>
      <c r="L158" s="316"/>
      <c r="M158" s="317"/>
      <c r="N158" s="136"/>
      <c r="O158" s="96"/>
      <c r="P158" s="306"/>
      <c r="Q158" s="307"/>
      <c r="R158" s="132">
        <f t="shared" si="14"/>
        <v>0</v>
      </c>
      <c r="S158" s="133" t="str">
        <f t="shared" si="15"/>
        <v/>
      </c>
      <c r="V158" s="5"/>
    </row>
    <row r="159" spans="1:22" s="97" customFormat="1" x14ac:dyDescent="0.2">
      <c r="A159" s="96">
        <f t="shared" si="12"/>
        <v>0</v>
      </c>
      <c r="B159" s="96">
        <f t="shared" si="13"/>
        <v>0</v>
      </c>
      <c r="C159" s="128">
        <v>1025</v>
      </c>
      <c r="D159" s="134"/>
      <c r="E159" s="135"/>
      <c r="F159" s="313"/>
      <c r="G159" s="314"/>
      <c r="H159" s="314"/>
      <c r="I159" s="314"/>
      <c r="J159" s="315"/>
      <c r="K159" s="194"/>
      <c r="L159" s="316"/>
      <c r="M159" s="317"/>
      <c r="N159" s="136"/>
      <c r="O159" s="96"/>
      <c r="P159" s="306"/>
      <c r="Q159" s="307"/>
      <c r="R159" s="132">
        <f t="shared" si="14"/>
        <v>0</v>
      </c>
      <c r="S159" s="133" t="str">
        <f t="shared" si="15"/>
        <v/>
      </c>
      <c r="V159" s="5"/>
    </row>
    <row r="160" spans="1:22" s="97" customFormat="1" x14ac:dyDescent="0.2">
      <c r="A160" s="96">
        <f t="shared" si="12"/>
        <v>0</v>
      </c>
      <c r="B160" s="96">
        <f t="shared" si="13"/>
        <v>0</v>
      </c>
      <c r="C160" s="128">
        <v>1026</v>
      </c>
      <c r="D160" s="134"/>
      <c r="E160" s="135"/>
      <c r="F160" s="313"/>
      <c r="G160" s="314"/>
      <c r="H160" s="314"/>
      <c r="I160" s="314"/>
      <c r="J160" s="315"/>
      <c r="K160" s="194"/>
      <c r="L160" s="316"/>
      <c r="M160" s="317"/>
      <c r="N160" s="136"/>
      <c r="O160" s="96"/>
      <c r="P160" s="306"/>
      <c r="Q160" s="307"/>
      <c r="R160" s="132">
        <f t="shared" si="14"/>
        <v>0</v>
      </c>
      <c r="S160" s="133" t="str">
        <f t="shared" si="15"/>
        <v/>
      </c>
      <c r="V160" s="5"/>
    </row>
    <row r="161" spans="1:22" s="97" customFormat="1" x14ac:dyDescent="0.2">
      <c r="A161" s="96">
        <f t="shared" si="12"/>
        <v>0</v>
      </c>
      <c r="B161" s="96">
        <f t="shared" si="13"/>
        <v>0</v>
      </c>
      <c r="C161" s="128">
        <v>1027</v>
      </c>
      <c r="D161" s="134"/>
      <c r="E161" s="135"/>
      <c r="F161" s="313"/>
      <c r="G161" s="314"/>
      <c r="H161" s="314"/>
      <c r="I161" s="314"/>
      <c r="J161" s="315"/>
      <c r="K161" s="194"/>
      <c r="L161" s="316"/>
      <c r="M161" s="317"/>
      <c r="N161" s="136"/>
      <c r="O161" s="96"/>
      <c r="P161" s="306"/>
      <c r="Q161" s="307"/>
      <c r="R161" s="132">
        <f t="shared" si="14"/>
        <v>0</v>
      </c>
      <c r="S161" s="133" t="str">
        <f t="shared" si="15"/>
        <v/>
      </c>
      <c r="V161" s="5"/>
    </row>
    <row r="162" spans="1:22" s="97" customFormat="1" x14ac:dyDescent="0.2">
      <c r="A162" s="96">
        <f t="shared" si="12"/>
        <v>0</v>
      </c>
      <c r="B162" s="96">
        <f t="shared" si="13"/>
        <v>0</v>
      </c>
      <c r="C162" s="128">
        <v>1028</v>
      </c>
      <c r="D162" s="134"/>
      <c r="E162" s="135"/>
      <c r="F162" s="313"/>
      <c r="G162" s="314"/>
      <c r="H162" s="314"/>
      <c r="I162" s="314"/>
      <c r="J162" s="315"/>
      <c r="K162" s="194"/>
      <c r="L162" s="316"/>
      <c r="M162" s="317"/>
      <c r="N162" s="136"/>
      <c r="O162" s="96"/>
      <c r="P162" s="306"/>
      <c r="Q162" s="307"/>
      <c r="R162" s="132">
        <f t="shared" si="14"/>
        <v>0</v>
      </c>
      <c r="S162" s="133" t="str">
        <f t="shared" si="15"/>
        <v/>
      </c>
      <c r="V162" s="5"/>
    </row>
    <row r="163" spans="1:22" s="97" customFormat="1" x14ac:dyDescent="0.2">
      <c r="A163" s="96">
        <f t="shared" si="12"/>
        <v>0</v>
      </c>
      <c r="B163" s="96">
        <f t="shared" si="13"/>
        <v>0</v>
      </c>
      <c r="C163" s="128">
        <v>1029</v>
      </c>
      <c r="D163" s="134"/>
      <c r="E163" s="135"/>
      <c r="F163" s="313"/>
      <c r="G163" s="314"/>
      <c r="H163" s="314"/>
      <c r="I163" s="314"/>
      <c r="J163" s="315"/>
      <c r="K163" s="194"/>
      <c r="L163" s="316"/>
      <c r="M163" s="317"/>
      <c r="N163" s="136"/>
      <c r="O163" s="96"/>
      <c r="P163" s="306"/>
      <c r="Q163" s="307"/>
      <c r="R163" s="132">
        <f t="shared" si="14"/>
        <v>0</v>
      </c>
      <c r="S163" s="133" t="str">
        <f t="shared" si="15"/>
        <v/>
      </c>
      <c r="V163" s="5"/>
    </row>
    <row r="164" spans="1:22" s="97" customFormat="1" x14ac:dyDescent="0.2">
      <c r="A164" s="96">
        <f t="shared" si="12"/>
        <v>0</v>
      </c>
      <c r="B164" s="96">
        <f t="shared" si="13"/>
        <v>0</v>
      </c>
      <c r="C164" s="128">
        <v>1030</v>
      </c>
      <c r="D164" s="134">
        <v>0</v>
      </c>
      <c r="E164" s="135">
        <v>0</v>
      </c>
      <c r="F164" s="313">
        <v>0</v>
      </c>
      <c r="G164" s="314"/>
      <c r="H164" s="314"/>
      <c r="I164" s="314"/>
      <c r="J164" s="315"/>
      <c r="K164" s="194">
        <v>0</v>
      </c>
      <c r="L164" s="316"/>
      <c r="M164" s="317"/>
      <c r="N164" s="136"/>
      <c r="O164" s="96"/>
      <c r="P164" s="306"/>
      <c r="Q164" s="307"/>
      <c r="R164" s="132">
        <f t="shared" si="14"/>
        <v>0</v>
      </c>
      <c r="S164" s="133" t="str">
        <f t="shared" si="15"/>
        <v/>
      </c>
      <c r="V164" s="5"/>
    </row>
    <row r="165" spans="1:22" s="97" customFormat="1" x14ac:dyDescent="0.2">
      <c r="A165" s="96">
        <f t="shared" si="12"/>
        <v>0</v>
      </c>
      <c r="B165" s="96">
        <f t="shared" si="13"/>
        <v>0</v>
      </c>
      <c r="C165" s="128">
        <v>1031</v>
      </c>
      <c r="D165" s="134">
        <v>0</v>
      </c>
      <c r="E165" s="135">
        <v>0</v>
      </c>
      <c r="F165" s="313">
        <v>0</v>
      </c>
      <c r="G165" s="314"/>
      <c r="H165" s="314"/>
      <c r="I165" s="314"/>
      <c r="J165" s="315"/>
      <c r="K165" s="194">
        <v>0</v>
      </c>
      <c r="L165" s="316"/>
      <c r="M165" s="317"/>
      <c r="N165" s="136"/>
      <c r="O165" s="96"/>
      <c r="P165" s="306"/>
      <c r="Q165" s="307"/>
      <c r="R165" s="132">
        <f t="shared" si="14"/>
        <v>0</v>
      </c>
      <c r="S165" s="133" t="str">
        <f t="shared" si="15"/>
        <v/>
      </c>
      <c r="V165" s="5"/>
    </row>
    <row r="166" spans="1:22" s="97" customFormat="1" x14ac:dyDescent="0.2">
      <c r="A166" s="96">
        <f t="shared" si="12"/>
        <v>0</v>
      </c>
      <c r="B166" s="96">
        <f t="shared" si="13"/>
        <v>0</v>
      </c>
      <c r="C166" s="128">
        <v>1032</v>
      </c>
      <c r="D166" s="134">
        <v>0</v>
      </c>
      <c r="E166" s="135">
        <v>0</v>
      </c>
      <c r="F166" s="313">
        <v>0</v>
      </c>
      <c r="G166" s="314"/>
      <c r="H166" s="314"/>
      <c r="I166" s="314"/>
      <c r="J166" s="315"/>
      <c r="K166" s="194">
        <v>0</v>
      </c>
      <c r="L166" s="316"/>
      <c r="M166" s="317"/>
      <c r="N166" s="136"/>
      <c r="O166" s="96"/>
      <c r="P166" s="306"/>
      <c r="Q166" s="307"/>
      <c r="R166" s="132">
        <f t="shared" si="14"/>
        <v>0</v>
      </c>
      <c r="S166" s="133" t="str">
        <f t="shared" si="15"/>
        <v/>
      </c>
      <c r="V166" s="5"/>
    </row>
    <row r="167" spans="1:22" s="97" customFormat="1" x14ac:dyDescent="0.2">
      <c r="A167" s="96">
        <f t="shared" si="12"/>
        <v>0</v>
      </c>
      <c r="B167" s="96">
        <f t="shared" si="13"/>
        <v>0</v>
      </c>
      <c r="C167" s="128">
        <v>1033</v>
      </c>
      <c r="D167" s="134">
        <v>0</v>
      </c>
      <c r="E167" s="135">
        <v>0</v>
      </c>
      <c r="F167" s="313">
        <v>0</v>
      </c>
      <c r="G167" s="314"/>
      <c r="H167" s="314"/>
      <c r="I167" s="314"/>
      <c r="J167" s="315"/>
      <c r="K167" s="194">
        <v>0</v>
      </c>
      <c r="L167" s="316"/>
      <c r="M167" s="317"/>
      <c r="N167" s="136"/>
      <c r="O167" s="96"/>
      <c r="P167" s="306"/>
      <c r="Q167" s="307"/>
      <c r="R167" s="132">
        <f t="shared" si="14"/>
        <v>0</v>
      </c>
      <c r="S167" s="133" t="str">
        <f t="shared" si="15"/>
        <v/>
      </c>
      <c r="V167" s="5"/>
    </row>
    <row r="168" spans="1:22" s="97" customFormat="1" x14ac:dyDescent="0.2">
      <c r="A168" s="96">
        <f t="shared" si="12"/>
        <v>0</v>
      </c>
      <c r="B168" s="96">
        <f t="shared" si="13"/>
        <v>0</v>
      </c>
      <c r="C168" s="128">
        <v>1034</v>
      </c>
      <c r="D168" s="134">
        <v>0</v>
      </c>
      <c r="E168" s="135">
        <v>0</v>
      </c>
      <c r="F168" s="313">
        <v>0</v>
      </c>
      <c r="G168" s="314"/>
      <c r="H168" s="314"/>
      <c r="I168" s="314"/>
      <c r="J168" s="315"/>
      <c r="K168" s="194">
        <v>0</v>
      </c>
      <c r="L168" s="316"/>
      <c r="M168" s="317"/>
      <c r="N168" s="136"/>
      <c r="O168" s="96"/>
      <c r="P168" s="306"/>
      <c r="Q168" s="307"/>
      <c r="R168" s="132">
        <f t="shared" si="14"/>
        <v>0</v>
      </c>
      <c r="S168" s="133" t="str">
        <f t="shared" si="15"/>
        <v/>
      </c>
      <c r="V168" s="5"/>
    </row>
    <row r="169" spans="1:22" s="97" customFormat="1" x14ac:dyDescent="0.2">
      <c r="A169" s="96">
        <f t="shared" si="12"/>
        <v>0</v>
      </c>
      <c r="B169" s="96">
        <f t="shared" si="13"/>
        <v>0</v>
      </c>
      <c r="C169" s="128">
        <v>1035</v>
      </c>
      <c r="D169" s="134">
        <v>0</v>
      </c>
      <c r="E169" s="135">
        <v>0</v>
      </c>
      <c r="F169" s="313">
        <v>0</v>
      </c>
      <c r="G169" s="314"/>
      <c r="H169" s="314"/>
      <c r="I169" s="314"/>
      <c r="J169" s="315"/>
      <c r="K169" s="194">
        <v>0</v>
      </c>
      <c r="L169" s="316"/>
      <c r="M169" s="317"/>
      <c r="N169" s="136"/>
      <c r="O169" s="96"/>
      <c r="P169" s="306"/>
      <c r="Q169" s="307"/>
      <c r="R169" s="132">
        <f t="shared" si="14"/>
        <v>0</v>
      </c>
      <c r="S169" s="133" t="str">
        <f t="shared" si="15"/>
        <v/>
      </c>
      <c r="V169" s="5"/>
    </row>
    <row r="170" spans="1:22" s="97" customFormat="1" x14ac:dyDescent="0.2">
      <c r="A170" s="96">
        <f t="shared" si="12"/>
        <v>0</v>
      </c>
      <c r="B170" s="96">
        <f t="shared" si="13"/>
        <v>0</v>
      </c>
      <c r="C170" s="128">
        <v>1036</v>
      </c>
      <c r="D170" s="134">
        <v>0</v>
      </c>
      <c r="E170" s="135">
        <v>0</v>
      </c>
      <c r="F170" s="313">
        <v>0</v>
      </c>
      <c r="G170" s="314"/>
      <c r="H170" s="314"/>
      <c r="I170" s="314"/>
      <c r="J170" s="315"/>
      <c r="K170" s="194">
        <v>0</v>
      </c>
      <c r="L170" s="316"/>
      <c r="M170" s="317"/>
      <c r="N170" s="136"/>
      <c r="O170" s="96"/>
      <c r="P170" s="306"/>
      <c r="Q170" s="307"/>
      <c r="R170" s="132">
        <f t="shared" si="14"/>
        <v>0</v>
      </c>
      <c r="S170" s="133" t="str">
        <f t="shared" si="15"/>
        <v/>
      </c>
      <c r="V170" s="5"/>
    </row>
    <row r="171" spans="1:22" s="97" customFormat="1" x14ac:dyDescent="0.2">
      <c r="A171" s="96">
        <f t="shared" si="12"/>
        <v>0</v>
      </c>
      <c r="B171" s="96">
        <f t="shared" si="13"/>
        <v>0</v>
      </c>
      <c r="C171" s="128">
        <v>1037</v>
      </c>
      <c r="D171" s="134">
        <v>0</v>
      </c>
      <c r="E171" s="135">
        <v>0</v>
      </c>
      <c r="F171" s="313">
        <v>0</v>
      </c>
      <c r="G171" s="314"/>
      <c r="H171" s="314"/>
      <c r="I171" s="314"/>
      <c r="J171" s="315"/>
      <c r="K171" s="194">
        <v>0</v>
      </c>
      <c r="L171" s="316"/>
      <c r="M171" s="317"/>
      <c r="N171" s="136"/>
      <c r="O171" s="96"/>
      <c r="P171" s="306"/>
      <c r="Q171" s="307"/>
      <c r="R171" s="132">
        <f t="shared" si="14"/>
        <v>0</v>
      </c>
      <c r="S171" s="133" t="str">
        <f t="shared" si="15"/>
        <v/>
      </c>
      <c r="V171" s="5"/>
    </row>
    <row r="172" spans="1:22" s="97" customFormat="1" x14ac:dyDescent="0.2">
      <c r="A172" s="96">
        <f t="shared" si="12"/>
        <v>0</v>
      </c>
      <c r="B172" s="96">
        <f t="shared" si="13"/>
        <v>0</v>
      </c>
      <c r="C172" s="128">
        <v>1038</v>
      </c>
      <c r="D172" s="134">
        <v>0</v>
      </c>
      <c r="E172" s="135">
        <v>0</v>
      </c>
      <c r="F172" s="313">
        <v>0</v>
      </c>
      <c r="G172" s="314"/>
      <c r="H172" s="314"/>
      <c r="I172" s="314"/>
      <c r="J172" s="315"/>
      <c r="K172" s="194">
        <v>0</v>
      </c>
      <c r="L172" s="316"/>
      <c r="M172" s="317"/>
      <c r="N172" s="136"/>
      <c r="O172" s="96"/>
      <c r="P172" s="306"/>
      <c r="Q172" s="307"/>
      <c r="R172" s="132">
        <f t="shared" si="14"/>
        <v>0</v>
      </c>
      <c r="S172" s="133" t="str">
        <f t="shared" si="15"/>
        <v/>
      </c>
      <c r="V172" s="5"/>
    </row>
    <row r="173" spans="1:22" s="97" customFormat="1" x14ac:dyDescent="0.2">
      <c r="A173" s="96">
        <f t="shared" si="12"/>
        <v>0</v>
      </c>
      <c r="B173" s="96">
        <f t="shared" si="13"/>
        <v>0</v>
      </c>
      <c r="C173" s="128">
        <v>1039</v>
      </c>
      <c r="D173" s="134">
        <v>0</v>
      </c>
      <c r="E173" s="135">
        <v>0</v>
      </c>
      <c r="F173" s="313">
        <v>0</v>
      </c>
      <c r="G173" s="314"/>
      <c r="H173" s="314"/>
      <c r="I173" s="314"/>
      <c r="J173" s="315"/>
      <c r="K173" s="194">
        <v>0</v>
      </c>
      <c r="L173" s="316"/>
      <c r="M173" s="317"/>
      <c r="N173" s="136"/>
      <c r="O173" s="96"/>
      <c r="P173" s="306"/>
      <c r="Q173" s="307"/>
      <c r="R173" s="132">
        <f t="shared" si="14"/>
        <v>0</v>
      </c>
      <c r="S173" s="133" t="str">
        <f t="shared" si="15"/>
        <v/>
      </c>
      <c r="V173" s="5"/>
    </row>
    <row r="174" spans="1:22" s="97" customFormat="1" x14ac:dyDescent="0.2">
      <c r="A174" s="96">
        <f t="shared" si="12"/>
        <v>0</v>
      </c>
      <c r="B174" s="96">
        <f t="shared" si="13"/>
        <v>0</v>
      </c>
      <c r="C174" s="128">
        <v>1040</v>
      </c>
      <c r="D174" s="134">
        <v>0</v>
      </c>
      <c r="E174" s="135">
        <v>0</v>
      </c>
      <c r="F174" s="313">
        <v>0</v>
      </c>
      <c r="G174" s="314"/>
      <c r="H174" s="314"/>
      <c r="I174" s="314"/>
      <c r="J174" s="315"/>
      <c r="K174" s="194">
        <v>0</v>
      </c>
      <c r="L174" s="316"/>
      <c r="M174" s="317"/>
      <c r="N174" s="136"/>
      <c r="O174" s="96"/>
      <c r="P174" s="306"/>
      <c r="Q174" s="307"/>
      <c r="R174" s="132">
        <f t="shared" si="14"/>
        <v>0</v>
      </c>
      <c r="S174" s="133" t="str">
        <f t="shared" si="15"/>
        <v/>
      </c>
      <c r="V174" s="5"/>
    </row>
    <row r="175" spans="1:22" s="97" customFormat="1" x14ac:dyDescent="0.2">
      <c r="A175" s="96">
        <f t="shared" si="12"/>
        <v>0</v>
      </c>
      <c r="B175" s="96">
        <f t="shared" si="13"/>
        <v>0</v>
      </c>
      <c r="C175" s="128">
        <v>1041</v>
      </c>
      <c r="D175" s="134">
        <v>0</v>
      </c>
      <c r="E175" s="135">
        <v>0</v>
      </c>
      <c r="F175" s="313">
        <v>0</v>
      </c>
      <c r="G175" s="314"/>
      <c r="H175" s="314"/>
      <c r="I175" s="314"/>
      <c r="J175" s="315"/>
      <c r="K175" s="194">
        <v>0</v>
      </c>
      <c r="L175" s="316"/>
      <c r="M175" s="317"/>
      <c r="N175" s="136"/>
      <c r="O175" s="96"/>
      <c r="P175" s="306"/>
      <c r="Q175" s="307"/>
      <c r="R175" s="132">
        <f t="shared" si="14"/>
        <v>0</v>
      </c>
      <c r="S175" s="133" t="str">
        <f t="shared" si="15"/>
        <v/>
      </c>
      <c r="V175" s="5"/>
    </row>
    <row r="176" spans="1:22" s="97" customFormat="1" x14ac:dyDescent="0.2">
      <c r="A176" s="96">
        <f t="shared" si="12"/>
        <v>0</v>
      </c>
      <c r="B176" s="96">
        <f t="shared" si="13"/>
        <v>0</v>
      </c>
      <c r="C176" s="128">
        <v>1042</v>
      </c>
      <c r="D176" s="134">
        <v>0</v>
      </c>
      <c r="E176" s="135">
        <v>0</v>
      </c>
      <c r="F176" s="313">
        <v>0</v>
      </c>
      <c r="G176" s="314"/>
      <c r="H176" s="314"/>
      <c r="I176" s="314"/>
      <c r="J176" s="315"/>
      <c r="K176" s="194">
        <v>0</v>
      </c>
      <c r="L176" s="316"/>
      <c r="M176" s="317"/>
      <c r="N176" s="136"/>
      <c r="O176" s="96"/>
      <c r="P176" s="306"/>
      <c r="Q176" s="307"/>
      <c r="R176" s="132">
        <f t="shared" si="14"/>
        <v>0</v>
      </c>
      <c r="S176" s="133" t="str">
        <f t="shared" si="15"/>
        <v/>
      </c>
      <c r="V176" s="5"/>
    </row>
    <row r="177" spans="1:22" s="97" customFormat="1" x14ac:dyDescent="0.2">
      <c r="A177" s="96">
        <f t="shared" si="12"/>
        <v>0</v>
      </c>
      <c r="B177" s="96">
        <f t="shared" si="13"/>
        <v>0</v>
      </c>
      <c r="C177" s="128">
        <v>1043</v>
      </c>
      <c r="D177" s="134">
        <v>0</v>
      </c>
      <c r="E177" s="135">
        <v>0</v>
      </c>
      <c r="F177" s="313">
        <v>0</v>
      </c>
      <c r="G177" s="314"/>
      <c r="H177" s="314"/>
      <c r="I177" s="314"/>
      <c r="J177" s="315"/>
      <c r="K177" s="194">
        <v>0</v>
      </c>
      <c r="L177" s="316"/>
      <c r="M177" s="317"/>
      <c r="N177" s="136"/>
      <c r="O177" s="96"/>
      <c r="P177" s="306"/>
      <c r="Q177" s="307"/>
      <c r="R177" s="132">
        <f t="shared" si="14"/>
        <v>0</v>
      </c>
      <c r="S177" s="133" t="str">
        <f t="shared" si="15"/>
        <v/>
      </c>
      <c r="V177" s="5"/>
    </row>
    <row r="178" spans="1:22" s="97" customFormat="1" x14ac:dyDescent="0.2">
      <c r="A178" s="96">
        <f t="shared" si="12"/>
        <v>0</v>
      </c>
      <c r="B178" s="96">
        <f t="shared" si="13"/>
        <v>0</v>
      </c>
      <c r="C178" s="128">
        <v>1044</v>
      </c>
      <c r="D178" s="134">
        <v>0</v>
      </c>
      <c r="E178" s="135">
        <v>0</v>
      </c>
      <c r="F178" s="313">
        <v>0</v>
      </c>
      <c r="G178" s="314"/>
      <c r="H178" s="314"/>
      <c r="I178" s="314"/>
      <c r="J178" s="315"/>
      <c r="K178" s="194">
        <v>0</v>
      </c>
      <c r="L178" s="316"/>
      <c r="M178" s="317"/>
      <c r="N178" s="136"/>
      <c r="O178" s="96"/>
      <c r="P178" s="306"/>
      <c r="Q178" s="307"/>
      <c r="R178" s="132">
        <f t="shared" si="14"/>
        <v>0</v>
      </c>
      <c r="S178" s="133" t="str">
        <f t="shared" si="15"/>
        <v/>
      </c>
      <c r="V178" s="5"/>
    </row>
    <row r="179" spans="1:22" s="97" customFormat="1" x14ac:dyDescent="0.2">
      <c r="A179" s="96">
        <f t="shared" si="12"/>
        <v>0</v>
      </c>
      <c r="B179" s="96">
        <f t="shared" si="13"/>
        <v>0</v>
      </c>
      <c r="C179" s="128">
        <v>1045</v>
      </c>
      <c r="D179" s="134">
        <v>0</v>
      </c>
      <c r="E179" s="135">
        <v>0</v>
      </c>
      <c r="F179" s="313">
        <v>0</v>
      </c>
      <c r="G179" s="314"/>
      <c r="H179" s="314"/>
      <c r="I179" s="314"/>
      <c r="J179" s="315"/>
      <c r="K179" s="194">
        <v>0</v>
      </c>
      <c r="L179" s="316"/>
      <c r="M179" s="317"/>
      <c r="N179" s="136"/>
      <c r="O179" s="96"/>
      <c r="P179" s="306"/>
      <c r="Q179" s="307"/>
      <c r="R179" s="132">
        <f t="shared" si="14"/>
        <v>0</v>
      </c>
      <c r="S179" s="133" t="str">
        <f t="shared" si="15"/>
        <v/>
      </c>
      <c r="V179" s="5"/>
    </row>
    <row r="180" spans="1:22" s="97" customFormat="1" x14ac:dyDescent="0.2">
      <c r="A180" s="96">
        <f t="shared" si="12"/>
        <v>0</v>
      </c>
      <c r="B180" s="96">
        <f t="shared" si="13"/>
        <v>0</v>
      </c>
      <c r="C180" s="128">
        <v>1046</v>
      </c>
      <c r="D180" s="134">
        <v>0</v>
      </c>
      <c r="E180" s="135">
        <v>0</v>
      </c>
      <c r="F180" s="313">
        <v>0</v>
      </c>
      <c r="G180" s="314"/>
      <c r="H180" s="314"/>
      <c r="I180" s="314"/>
      <c r="J180" s="315"/>
      <c r="K180" s="194">
        <v>0</v>
      </c>
      <c r="L180" s="316"/>
      <c r="M180" s="317"/>
      <c r="N180" s="136"/>
      <c r="O180" s="96"/>
      <c r="P180" s="306"/>
      <c r="Q180" s="307"/>
      <c r="R180" s="132">
        <f t="shared" si="14"/>
        <v>0</v>
      </c>
      <c r="S180" s="133" t="str">
        <f t="shared" si="15"/>
        <v/>
      </c>
      <c r="V180" s="5"/>
    </row>
    <row r="181" spans="1:22" s="97" customFormat="1" x14ac:dyDescent="0.2">
      <c r="A181" s="96">
        <f t="shared" si="12"/>
        <v>0</v>
      </c>
      <c r="B181" s="96">
        <f t="shared" si="13"/>
        <v>0</v>
      </c>
      <c r="C181" s="128">
        <v>1047</v>
      </c>
      <c r="D181" s="134">
        <v>0</v>
      </c>
      <c r="E181" s="135">
        <v>0</v>
      </c>
      <c r="F181" s="313">
        <v>0</v>
      </c>
      <c r="G181" s="314"/>
      <c r="H181" s="314"/>
      <c r="I181" s="314"/>
      <c r="J181" s="315"/>
      <c r="K181" s="194">
        <v>0</v>
      </c>
      <c r="L181" s="316"/>
      <c r="M181" s="317"/>
      <c r="N181" s="136"/>
      <c r="O181" s="96"/>
      <c r="P181" s="306"/>
      <c r="Q181" s="307"/>
      <c r="R181" s="132">
        <f t="shared" si="14"/>
        <v>0</v>
      </c>
      <c r="S181" s="133" t="str">
        <f t="shared" si="15"/>
        <v/>
      </c>
      <c r="V181" s="5"/>
    </row>
    <row r="182" spans="1:22" s="97" customFormat="1" x14ac:dyDescent="0.2">
      <c r="A182" s="96">
        <f t="shared" si="12"/>
        <v>0</v>
      </c>
      <c r="B182" s="96">
        <f t="shared" si="13"/>
        <v>0</v>
      </c>
      <c r="C182" s="128">
        <v>1048</v>
      </c>
      <c r="D182" s="134">
        <v>0</v>
      </c>
      <c r="E182" s="135">
        <v>0</v>
      </c>
      <c r="F182" s="313">
        <v>0</v>
      </c>
      <c r="G182" s="314"/>
      <c r="H182" s="314"/>
      <c r="I182" s="314"/>
      <c r="J182" s="315"/>
      <c r="K182" s="194">
        <v>0</v>
      </c>
      <c r="L182" s="316"/>
      <c r="M182" s="317"/>
      <c r="N182" s="136"/>
      <c r="O182" s="96"/>
      <c r="P182" s="306"/>
      <c r="Q182" s="307"/>
      <c r="R182" s="132">
        <f t="shared" si="14"/>
        <v>0</v>
      </c>
      <c r="S182" s="133" t="str">
        <f t="shared" si="15"/>
        <v/>
      </c>
      <c r="V182" s="5"/>
    </row>
    <row r="183" spans="1:22" s="97" customFormat="1" x14ac:dyDescent="0.2">
      <c r="A183" s="96">
        <f t="shared" si="12"/>
        <v>0</v>
      </c>
      <c r="B183" s="96">
        <f t="shared" si="13"/>
        <v>0</v>
      </c>
      <c r="C183" s="128">
        <v>1049</v>
      </c>
      <c r="D183" s="134">
        <v>0</v>
      </c>
      <c r="E183" s="135">
        <v>0</v>
      </c>
      <c r="F183" s="313">
        <v>0</v>
      </c>
      <c r="G183" s="314"/>
      <c r="H183" s="314"/>
      <c r="I183" s="314"/>
      <c r="J183" s="315"/>
      <c r="K183" s="194">
        <v>0</v>
      </c>
      <c r="L183" s="316"/>
      <c r="M183" s="317"/>
      <c r="N183" s="136"/>
      <c r="O183" s="96"/>
      <c r="P183" s="306"/>
      <c r="Q183" s="307"/>
      <c r="R183" s="132">
        <f t="shared" si="14"/>
        <v>0</v>
      </c>
      <c r="S183" s="133" t="str">
        <f t="shared" si="15"/>
        <v/>
      </c>
      <c r="V183" s="5"/>
    </row>
    <row r="184" spans="1:22" s="97" customFormat="1" x14ac:dyDescent="0.2">
      <c r="A184" s="96">
        <f t="shared" si="12"/>
        <v>0</v>
      </c>
      <c r="B184" s="96">
        <f t="shared" si="13"/>
        <v>0</v>
      </c>
      <c r="C184" s="128">
        <v>1050</v>
      </c>
      <c r="D184" s="134">
        <v>0</v>
      </c>
      <c r="E184" s="135">
        <v>0</v>
      </c>
      <c r="F184" s="313">
        <v>0</v>
      </c>
      <c r="G184" s="314"/>
      <c r="H184" s="314"/>
      <c r="I184" s="314"/>
      <c r="J184" s="315"/>
      <c r="K184" s="194">
        <v>0</v>
      </c>
      <c r="L184" s="316"/>
      <c r="M184" s="317"/>
      <c r="N184" s="136"/>
      <c r="O184" s="96"/>
      <c r="P184" s="306"/>
      <c r="Q184" s="307"/>
      <c r="R184" s="132">
        <f t="shared" si="14"/>
        <v>0</v>
      </c>
      <c r="S184" s="133" t="str">
        <f t="shared" si="15"/>
        <v/>
      </c>
      <c r="V184" s="5"/>
    </row>
    <row r="185" spans="1:22" s="97" customFormat="1" x14ac:dyDescent="0.2">
      <c r="A185" s="96">
        <f t="shared" si="12"/>
        <v>0</v>
      </c>
      <c r="B185" s="96">
        <f t="shared" si="13"/>
        <v>0</v>
      </c>
      <c r="C185" s="128">
        <v>1051</v>
      </c>
      <c r="D185" s="134">
        <v>0</v>
      </c>
      <c r="E185" s="135">
        <v>0</v>
      </c>
      <c r="F185" s="313">
        <v>0</v>
      </c>
      <c r="G185" s="314"/>
      <c r="H185" s="314"/>
      <c r="I185" s="314"/>
      <c r="J185" s="315"/>
      <c r="K185" s="194">
        <v>0</v>
      </c>
      <c r="L185" s="316"/>
      <c r="M185" s="317"/>
      <c r="N185" s="136"/>
      <c r="O185" s="96"/>
      <c r="P185" s="306"/>
      <c r="Q185" s="307"/>
      <c r="R185" s="132">
        <f t="shared" si="14"/>
        <v>0</v>
      </c>
      <c r="S185" s="133" t="str">
        <f t="shared" si="15"/>
        <v/>
      </c>
      <c r="V185" s="5"/>
    </row>
    <row r="186" spans="1:22" s="97" customFormat="1" x14ac:dyDescent="0.2">
      <c r="A186" s="96">
        <f t="shared" si="12"/>
        <v>0</v>
      </c>
      <c r="B186" s="96">
        <f t="shared" si="13"/>
        <v>0</v>
      </c>
      <c r="C186" s="128">
        <v>1052</v>
      </c>
      <c r="D186" s="134">
        <v>0</v>
      </c>
      <c r="E186" s="135">
        <v>0</v>
      </c>
      <c r="F186" s="313">
        <v>0</v>
      </c>
      <c r="G186" s="314"/>
      <c r="H186" s="314"/>
      <c r="I186" s="314"/>
      <c r="J186" s="315"/>
      <c r="K186" s="194">
        <v>0</v>
      </c>
      <c r="L186" s="316"/>
      <c r="M186" s="317"/>
      <c r="N186" s="136"/>
      <c r="O186" s="96"/>
      <c r="P186" s="306"/>
      <c r="Q186" s="307"/>
      <c r="R186" s="132">
        <f t="shared" si="14"/>
        <v>0</v>
      </c>
      <c r="S186" s="133" t="str">
        <f t="shared" si="15"/>
        <v/>
      </c>
      <c r="V186" s="5"/>
    </row>
    <row r="187" spans="1:22" s="97" customFormat="1" x14ac:dyDescent="0.2">
      <c r="A187" s="96">
        <f t="shared" si="12"/>
        <v>0</v>
      </c>
      <c r="B187" s="96">
        <f t="shared" si="13"/>
        <v>0</v>
      </c>
      <c r="C187" s="128">
        <v>1053</v>
      </c>
      <c r="D187" s="134">
        <v>0</v>
      </c>
      <c r="E187" s="135">
        <v>0</v>
      </c>
      <c r="F187" s="313">
        <v>0</v>
      </c>
      <c r="G187" s="314"/>
      <c r="H187" s="314"/>
      <c r="I187" s="314"/>
      <c r="J187" s="315"/>
      <c r="K187" s="194">
        <v>0</v>
      </c>
      <c r="L187" s="316"/>
      <c r="M187" s="317"/>
      <c r="N187" s="136"/>
      <c r="O187" s="96"/>
      <c r="P187" s="306"/>
      <c r="Q187" s="307"/>
      <c r="R187" s="132">
        <f t="shared" si="14"/>
        <v>0</v>
      </c>
      <c r="S187" s="133" t="str">
        <f t="shared" si="15"/>
        <v/>
      </c>
      <c r="V187" s="5"/>
    </row>
    <row r="188" spans="1:22" s="97" customFormat="1" x14ac:dyDescent="0.2">
      <c r="A188" s="96">
        <f t="shared" si="12"/>
        <v>0</v>
      </c>
      <c r="B188" s="96">
        <f t="shared" si="13"/>
        <v>0</v>
      </c>
      <c r="C188" s="128">
        <v>1054</v>
      </c>
      <c r="D188" s="134">
        <v>0</v>
      </c>
      <c r="E188" s="135">
        <v>0</v>
      </c>
      <c r="F188" s="313">
        <v>0</v>
      </c>
      <c r="G188" s="314"/>
      <c r="H188" s="314"/>
      <c r="I188" s="314"/>
      <c r="J188" s="315"/>
      <c r="K188" s="194">
        <v>0</v>
      </c>
      <c r="L188" s="316"/>
      <c r="M188" s="317"/>
      <c r="N188" s="136"/>
      <c r="O188" s="96"/>
      <c r="P188" s="306"/>
      <c r="Q188" s="307"/>
      <c r="R188" s="132">
        <f t="shared" si="14"/>
        <v>0</v>
      </c>
      <c r="S188" s="133" t="str">
        <f t="shared" si="15"/>
        <v/>
      </c>
      <c r="V188" s="5"/>
    </row>
    <row r="189" spans="1:22" s="97" customFormat="1" x14ac:dyDescent="0.2">
      <c r="A189" s="96">
        <f t="shared" si="12"/>
        <v>0</v>
      </c>
      <c r="B189" s="96">
        <f t="shared" si="13"/>
        <v>0</v>
      </c>
      <c r="C189" s="128">
        <v>1055</v>
      </c>
      <c r="D189" s="134">
        <v>0</v>
      </c>
      <c r="E189" s="135">
        <v>0</v>
      </c>
      <c r="F189" s="313">
        <v>0</v>
      </c>
      <c r="G189" s="314"/>
      <c r="H189" s="314"/>
      <c r="I189" s="314"/>
      <c r="J189" s="315"/>
      <c r="K189" s="194">
        <v>0</v>
      </c>
      <c r="L189" s="316"/>
      <c r="M189" s="317"/>
      <c r="N189" s="136"/>
      <c r="O189" s="96"/>
      <c r="P189" s="306"/>
      <c r="Q189" s="307"/>
      <c r="R189" s="132">
        <f t="shared" si="14"/>
        <v>0</v>
      </c>
      <c r="S189" s="133" t="str">
        <f t="shared" si="15"/>
        <v/>
      </c>
      <c r="V189" s="5"/>
    </row>
    <row r="190" spans="1:22" s="97" customFormat="1" x14ac:dyDescent="0.2">
      <c r="A190" s="96">
        <f t="shared" si="12"/>
        <v>0</v>
      </c>
      <c r="B190" s="96">
        <f t="shared" si="13"/>
        <v>0</v>
      </c>
      <c r="C190" s="128">
        <v>1056</v>
      </c>
      <c r="D190" s="134">
        <v>0</v>
      </c>
      <c r="E190" s="135">
        <v>0</v>
      </c>
      <c r="F190" s="313">
        <v>0</v>
      </c>
      <c r="G190" s="314"/>
      <c r="H190" s="314"/>
      <c r="I190" s="314"/>
      <c r="J190" s="315"/>
      <c r="K190" s="194">
        <v>0</v>
      </c>
      <c r="L190" s="316"/>
      <c r="M190" s="317"/>
      <c r="N190" s="136"/>
      <c r="O190" s="96"/>
      <c r="P190" s="306"/>
      <c r="Q190" s="307"/>
      <c r="R190" s="132">
        <f t="shared" si="14"/>
        <v>0</v>
      </c>
      <c r="S190" s="133" t="str">
        <f t="shared" si="15"/>
        <v/>
      </c>
      <c r="V190" s="5"/>
    </row>
    <row r="191" spans="1:22" s="97" customFormat="1" ht="14.25" customHeight="1" x14ac:dyDescent="0.2">
      <c r="A191" s="96">
        <f t="shared" si="12"/>
        <v>0</v>
      </c>
      <c r="B191" s="96">
        <f t="shared" si="13"/>
        <v>0</v>
      </c>
      <c r="C191" s="128">
        <v>1057</v>
      </c>
      <c r="D191" s="134">
        <v>0</v>
      </c>
      <c r="E191" s="135">
        <v>0</v>
      </c>
      <c r="F191" s="313">
        <v>0</v>
      </c>
      <c r="G191" s="314"/>
      <c r="H191" s="314"/>
      <c r="I191" s="314"/>
      <c r="J191" s="315"/>
      <c r="K191" s="194">
        <v>0</v>
      </c>
      <c r="L191" s="316"/>
      <c r="M191" s="317"/>
      <c r="N191" s="136"/>
      <c r="O191" s="96"/>
      <c r="P191" s="306"/>
      <c r="Q191" s="307"/>
      <c r="R191" s="132">
        <f t="shared" si="14"/>
        <v>0</v>
      </c>
      <c r="S191" s="133" t="str">
        <f t="shared" si="15"/>
        <v/>
      </c>
      <c r="V191" s="5"/>
    </row>
    <row r="192" spans="1:22" s="97" customFormat="1" ht="14.25" customHeight="1" x14ac:dyDescent="0.2">
      <c r="A192" s="96">
        <f t="shared" si="12"/>
        <v>0</v>
      </c>
      <c r="B192" s="96">
        <f t="shared" si="13"/>
        <v>0</v>
      </c>
      <c r="C192" s="128">
        <v>1058</v>
      </c>
      <c r="D192" s="134">
        <v>0</v>
      </c>
      <c r="E192" s="135">
        <v>0</v>
      </c>
      <c r="F192" s="313">
        <v>0</v>
      </c>
      <c r="G192" s="314"/>
      <c r="H192" s="314"/>
      <c r="I192" s="314"/>
      <c r="J192" s="315"/>
      <c r="K192" s="194">
        <v>0</v>
      </c>
      <c r="L192" s="316"/>
      <c r="M192" s="317"/>
      <c r="N192" s="136"/>
      <c r="O192" s="96"/>
      <c r="P192" s="306"/>
      <c r="Q192" s="307"/>
      <c r="R192" s="132">
        <f t="shared" si="14"/>
        <v>0</v>
      </c>
      <c r="S192" s="133" t="str">
        <f t="shared" si="15"/>
        <v/>
      </c>
      <c r="V192" s="5"/>
    </row>
    <row r="193" spans="1:22" s="97" customFormat="1" x14ac:dyDescent="0.2">
      <c r="A193" s="96">
        <f t="shared" si="12"/>
        <v>0</v>
      </c>
      <c r="B193" s="96">
        <f t="shared" si="13"/>
        <v>0</v>
      </c>
      <c r="C193" s="128">
        <v>1059</v>
      </c>
      <c r="D193" s="134">
        <v>0</v>
      </c>
      <c r="E193" s="135">
        <v>0</v>
      </c>
      <c r="F193" s="313">
        <v>0</v>
      </c>
      <c r="G193" s="314"/>
      <c r="H193" s="314"/>
      <c r="I193" s="314"/>
      <c r="J193" s="315"/>
      <c r="K193" s="194">
        <v>0</v>
      </c>
      <c r="L193" s="316"/>
      <c r="M193" s="317"/>
      <c r="N193" s="136"/>
      <c r="O193" s="96"/>
      <c r="P193" s="306"/>
      <c r="Q193" s="307"/>
      <c r="R193" s="132">
        <f t="shared" si="14"/>
        <v>0</v>
      </c>
      <c r="S193" s="133" t="str">
        <f t="shared" si="15"/>
        <v/>
      </c>
      <c r="V193" s="5"/>
    </row>
    <row r="194" spans="1:22" s="97" customFormat="1" x14ac:dyDescent="0.2">
      <c r="A194" s="96">
        <f t="shared" si="12"/>
        <v>0</v>
      </c>
      <c r="B194" s="96">
        <f t="shared" si="13"/>
        <v>0</v>
      </c>
      <c r="C194" s="128">
        <v>1060</v>
      </c>
      <c r="D194" s="134">
        <v>0</v>
      </c>
      <c r="E194" s="135">
        <v>0</v>
      </c>
      <c r="F194" s="313">
        <v>0</v>
      </c>
      <c r="G194" s="314"/>
      <c r="H194" s="314"/>
      <c r="I194" s="314"/>
      <c r="J194" s="315"/>
      <c r="K194" s="194">
        <v>0</v>
      </c>
      <c r="L194" s="316"/>
      <c r="M194" s="317"/>
      <c r="N194" s="136"/>
      <c r="O194" s="96"/>
      <c r="P194" s="306"/>
      <c r="Q194" s="307"/>
      <c r="R194" s="132">
        <f t="shared" si="14"/>
        <v>0</v>
      </c>
      <c r="S194" s="133" t="str">
        <f t="shared" si="15"/>
        <v/>
      </c>
      <c r="V194" s="5"/>
    </row>
    <row r="195" spans="1:22" s="97" customFormat="1" x14ac:dyDescent="0.2">
      <c r="A195" s="96">
        <f t="shared" si="12"/>
        <v>0</v>
      </c>
      <c r="B195" s="96">
        <f t="shared" si="13"/>
        <v>0</v>
      </c>
      <c r="C195" s="128">
        <v>1061</v>
      </c>
      <c r="D195" s="134">
        <v>0</v>
      </c>
      <c r="E195" s="135">
        <v>0</v>
      </c>
      <c r="F195" s="313">
        <v>0</v>
      </c>
      <c r="G195" s="314"/>
      <c r="H195" s="314"/>
      <c r="I195" s="314"/>
      <c r="J195" s="315"/>
      <c r="K195" s="194">
        <v>0</v>
      </c>
      <c r="L195" s="316"/>
      <c r="M195" s="317"/>
      <c r="N195" s="136"/>
      <c r="O195" s="96"/>
      <c r="P195" s="306"/>
      <c r="Q195" s="307"/>
      <c r="R195" s="132">
        <f t="shared" si="14"/>
        <v>0</v>
      </c>
      <c r="S195" s="133" t="str">
        <f t="shared" si="15"/>
        <v/>
      </c>
      <c r="V195" s="5"/>
    </row>
    <row r="196" spans="1:22" s="97" customFormat="1" x14ac:dyDescent="0.2">
      <c r="A196" s="96">
        <f t="shared" si="12"/>
        <v>0</v>
      </c>
      <c r="B196" s="96">
        <f t="shared" si="13"/>
        <v>0</v>
      </c>
      <c r="C196" s="128">
        <v>1062</v>
      </c>
      <c r="D196" s="134">
        <v>0</v>
      </c>
      <c r="E196" s="135">
        <v>0</v>
      </c>
      <c r="F196" s="313">
        <v>0</v>
      </c>
      <c r="G196" s="314"/>
      <c r="H196" s="314"/>
      <c r="I196" s="314"/>
      <c r="J196" s="315"/>
      <c r="K196" s="194">
        <v>0</v>
      </c>
      <c r="L196" s="316"/>
      <c r="M196" s="317"/>
      <c r="N196" s="136"/>
      <c r="O196" s="96"/>
      <c r="P196" s="306"/>
      <c r="Q196" s="307"/>
      <c r="R196" s="132">
        <f t="shared" si="14"/>
        <v>0</v>
      </c>
      <c r="S196" s="133" t="str">
        <f t="shared" si="15"/>
        <v/>
      </c>
      <c r="V196" s="5"/>
    </row>
    <row r="197" spans="1:22" s="97" customFormat="1" x14ac:dyDescent="0.2">
      <c r="A197" s="96">
        <f t="shared" si="12"/>
        <v>0</v>
      </c>
      <c r="B197" s="96">
        <f t="shared" si="13"/>
        <v>0</v>
      </c>
      <c r="C197" s="128">
        <v>1063</v>
      </c>
      <c r="D197" s="134">
        <v>0</v>
      </c>
      <c r="E197" s="135">
        <v>0</v>
      </c>
      <c r="F197" s="313">
        <v>0</v>
      </c>
      <c r="G197" s="314"/>
      <c r="H197" s="314"/>
      <c r="I197" s="314"/>
      <c r="J197" s="315"/>
      <c r="K197" s="194">
        <v>0</v>
      </c>
      <c r="L197" s="316"/>
      <c r="M197" s="317"/>
      <c r="N197" s="136"/>
      <c r="O197" s="96"/>
      <c r="P197" s="306"/>
      <c r="Q197" s="307"/>
      <c r="R197" s="132">
        <f t="shared" si="14"/>
        <v>0</v>
      </c>
      <c r="S197" s="133" t="str">
        <f t="shared" si="15"/>
        <v/>
      </c>
      <c r="V197" s="5"/>
    </row>
    <row r="198" spans="1:22" s="97" customFormat="1" x14ac:dyDescent="0.2">
      <c r="A198" s="96">
        <f t="shared" si="12"/>
        <v>0</v>
      </c>
      <c r="B198" s="96">
        <f t="shared" si="13"/>
        <v>0</v>
      </c>
      <c r="C198" s="128">
        <v>1064</v>
      </c>
      <c r="D198" s="134">
        <v>0</v>
      </c>
      <c r="E198" s="135">
        <v>0</v>
      </c>
      <c r="F198" s="313">
        <v>0</v>
      </c>
      <c r="G198" s="314"/>
      <c r="H198" s="314"/>
      <c r="I198" s="314"/>
      <c r="J198" s="315"/>
      <c r="K198" s="194">
        <v>0</v>
      </c>
      <c r="L198" s="316"/>
      <c r="M198" s="317"/>
      <c r="N198" s="136"/>
      <c r="O198" s="96"/>
      <c r="P198" s="306"/>
      <c r="Q198" s="307"/>
      <c r="R198" s="132">
        <f t="shared" si="14"/>
        <v>0</v>
      </c>
      <c r="S198" s="133" t="str">
        <f t="shared" si="15"/>
        <v/>
      </c>
      <c r="V198" s="5"/>
    </row>
    <row r="199" spans="1:22" s="97" customFormat="1" x14ac:dyDescent="0.2">
      <c r="A199" s="96">
        <f t="shared" si="12"/>
        <v>0</v>
      </c>
      <c r="B199" s="96">
        <f t="shared" si="13"/>
        <v>0</v>
      </c>
      <c r="C199" s="128">
        <v>1065</v>
      </c>
      <c r="D199" s="134">
        <v>0</v>
      </c>
      <c r="E199" s="135">
        <v>0</v>
      </c>
      <c r="F199" s="313">
        <v>0</v>
      </c>
      <c r="G199" s="314"/>
      <c r="H199" s="314"/>
      <c r="I199" s="314"/>
      <c r="J199" s="315"/>
      <c r="K199" s="194">
        <v>0</v>
      </c>
      <c r="L199" s="316"/>
      <c r="M199" s="317"/>
      <c r="N199" s="136"/>
      <c r="O199" s="96"/>
      <c r="P199" s="306"/>
      <c r="Q199" s="307"/>
      <c r="R199" s="132">
        <f t="shared" si="14"/>
        <v>0</v>
      </c>
      <c r="S199" s="133" t="str">
        <f t="shared" si="15"/>
        <v/>
      </c>
      <c r="V199" s="5"/>
    </row>
    <row r="200" spans="1:22" s="97" customFormat="1" x14ac:dyDescent="0.2">
      <c r="A200" s="96">
        <f t="shared" si="12"/>
        <v>0</v>
      </c>
      <c r="B200" s="96">
        <f t="shared" si="13"/>
        <v>0</v>
      </c>
      <c r="C200" s="128">
        <v>1066</v>
      </c>
      <c r="D200" s="134">
        <v>0</v>
      </c>
      <c r="E200" s="135">
        <v>0</v>
      </c>
      <c r="F200" s="313">
        <v>0</v>
      </c>
      <c r="G200" s="314"/>
      <c r="H200" s="314"/>
      <c r="I200" s="314"/>
      <c r="J200" s="315"/>
      <c r="K200" s="194">
        <v>0</v>
      </c>
      <c r="L200" s="316"/>
      <c r="M200" s="317"/>
      <c r="N200" s="136"/>
      <c r="O200" s="96"/>
      <c r="P200" s="306"/>
      <c r="Q200" s="307"/>
      <c r="R200" s="132">
        <f t="shared" si="14"/>
        <v>0</v>
      </c>
      <c r="S200" s="133" t="str">
        <f t="shared" si="15"/>
        <v/>
      </c>
      <c r="V200" s="5"/>
    </row>
    <row r="201" spans="1:22" s="97" customFormat="1" x14ac:dyDescent="0.2">
      <c r="A201" s="96">
        <f t="shared" si="12"/>
        <v>0</v>
      </c>
      <c r="B201" s="96">
        <f t="shared" si="13"/>
        <v>0</v>
      </c>
      <c r="C201" s="128">
        <v>1067</v>
      </c>
      <c r="D201" s="134">
        <v>0</v>
      </c>
      <c r="E201" s="135">
        <v>0</v>
      </c>
      <c r="F201" s="313">
        <v>0</v>
      </c>
      <c r="G201" s="314"/>
      <c r="H201" s="314"/>
      <c r="I201" s="314"/>
      <c r="J201" s="315"/>
      <c r="K201" s="194">
        <v>0</v>
      </c>
      <c r="L201" s="316"/>
      <c r="M201" s="317"/>
      <c r="N201" s="136"/>
      <c r="O201" s="96"/>
      <c r="P201" s="306"/>
      <c r="Q201" s="307"/>
      <c r="R201" s="132">
        <f t="shared" si="14"/>
        <v>0</v>
      </c>
      <c r="S201" s="133" t="str">
        <f t="shared" si="15"/>
        <v/>
      </c>
      <c r="V201" s="5"/>
    </row>
    <row r="202" spans="1:22" s="97" customFormat="1" x14ac:dyDescent="0.2">
      <c r="A202" s="96">
        <f t="shared" si="12"/>
        <v>0</v>
      </c>
      <c r="B202" s="96">
        <f t="shared" si="13"/>
        <v>0</v>
      </c>
      <c r="C202" s="128">
        <v>1068</v>
      </c>
      <c r="D202" s="134">
        <v>0</v>
      </c>
      <c r="E202" s="135">
        <v>0</v>
      </c>
      <c r="F202" s="313">
        <v>0</v>
      </c>
      <c r="G202" s="314"/>
      <c r="H202" s="314"/>
      <c r="I202" s="314"/>
      <c r="J202" s="315"/>
      <c r="K202" s="194">
        <v>0</v>
      </c>
      <c r="L202" s="316"/>
      <c r="M202" s="317"/>
      <c r="N202" s="136"/>
      <c r="O202" s="96"/>
      <c r="P202" s="306"/>
      <c r="Q202" s="307"/>
      <c r="R202" s="132">
        <f t="shared" si="14"/>
        <v>0</v>
      </c>
      <c r="S202" s="133" t="str">
        <f t="shared" si="15"/>
        <v/>
      </c>
      <c r="V202" s="5"/>
    </row>
    <row r="203" spans="1:22" s="97" customFormat="1" x14ac:dyDescent="0.2">
      <c r="A203" s="96">
        <f t="shared" si="12"/>
        <v>0</v>
      </c>
      <c r="B203" s="96">
        <f t="shared" si="13"/>
        <v>0</v>
      </c>
      <c r="C203" s="128">
        <v>1069</v>
      </c>
      <c r="D203" s="134">
        <v>0</v>
      </c>
      <c r="E203" s="135">
        <v>0</v>
      </c>
      <c r="F203" s="313">
        <v>0</v>
      </c>
      <c r="G203" s="314"/>
      <c r="H203" s="314"/>
      <c r="I203" s="314"/>
      <c r="J203" s="315"/>
      <c r="K203" s="194">
        <v>0</v>
      </c>
      <c r="L203" s="316"/>
      <c r="M203" s="317"/>
      <c r="N203" s="136"/>
      <c r="O203" s="96"/>
      <c r="P203" s="306"/>
      <c r="Q203" s="307"/>
      <c r="R203" s="132">
        <f t="shared" si="14"/>
        <v>0</v>
      </c>
      <c r="S203" s="133" t="str">
        <f t="shared" si="15"/>
        <v/>
      </c>
      <c r="V203" s="5"/>
    </row>
    <row r="204" spans="1:22" s="97" customFormat="1" x14ac:dyDescent="0.2">
      <c r="A204" s="96">
        <f t="shared" si="12"/>
        <v>0</v>
      </c>
      <c r="B204" s="96">
        <f t="shared" si="13"/>
        <v>0</v>
      </c>
      <c r="C204" s="128">
        <v>1070</v>
      </c>
      <c r="D204" s="134">
        <v>0</v>
      </c>
      <c r="E204" s="135">
        <v>0</v>
      </c>
      <c r="F204" s="313">
        <v>0</v>
      </c>
      <c r="G204" s="314"/>
      <c r="H204" s="314"/>
      <c r="I204" s="314"/>
      <c r="J204" s="315"/>
      <c r="K204" s="194">
        <v>0</v>
      </c>
      <c r="L204" s="316"/>
      <c r="M204" s="317"/>
      <c r="N204" s="136"/>
      <c r="O204" s="96"/>
      <c r="P204" s="306"/>
      <c r="Q204" s="307"/>
      <c r="R204" s="132">
        <f t="shared" si="14"/>
        <v>0</v>
      </c>
      <c r="S204" s="133" t="str">
        <f t="shared" si="15"/>
        <v/>
      </c>
      <c r="V204" s="5"/>
    </row>
    <row r="205" spans="1:22" s="97" customFormat="1" x14ac:dyDescent="0.2">
      <c r="A205" s="96">
        <f t="shared" si="12"/>
        <v>0</v>
      </c>
      <c r="B205" s="96">
        <f t="shared" si="13"/>
        <v>0</v>
      </c>
      <c r="C205" s="128">
        <v>1071</v>
      </c>
      <c r="D205" s="134">
        <v>0</v>
      </c>
      <c r="E205" s="135">
        <v>0</v>
      </c>
      <c r="F205" s="313">
        <v>0</v>
      </c>
      <c r="G205" s="314"/>
      <c r="H205" s="314"/>
      <c r="I205" s="314"/>
      <c r="J205" s="315"/>
      <c r="K205" s="194">
        <v>0</v>
      </c>
      <c r="L205" s="316"/>
      <c r="M205" s="317"/>
      <c r="N205" s="136"/>
      <c r="O205" s="96"/>
      <c r="P205" s="306"/>
      <c r="Q205" s="307"/>
      <c r="R205" s="132">
        <f t="shared" si="14"/>
        <v>0</v>
      </c>
      <c r="S205" s="133" t="str">
        <f t="shared" si="15"/>
        <v/>
      </c>
      <c r="V205" s="5"/>
    </row>
    <row r="206" spans="1:22" s="97" customFormat="1" x14ac:dyDescent="0.2">
      <c r="A206" s="96">
        <f t="shared" si="12"/>
        <v>0</v>
      </c>
      <c r="B206" s="96">
        <f t="shared" si="13"/>
        <v>0</v>
      </c>
      <c r="C206" s="128">
        <v>1072</v>
      </c>
      <c r="D206" s="134">
        <v>0</v>
      </c>
      <c r="E206" s="135">
        <v>0</v>
      </c>
      <c r="F206" s="313">
        <v>0</v>
      </c>
      <c r="G206" s="314"/>
      <c r="H206" s="314"/>
      <c r="I206" s="314"/>
      <c r="J206" s="315"/>
      <c r="K206" s="194">
        <v>0</v>
      </c>
      <c r="L206" s="316"/>
      <c r="M206" s="317"/>
      <c r="N206" s="136"/>
      <c r="O206" s="96"/>
      <c r="P206" s="306"/>
      <c r="Q206" s="307"/>
      <c r="R206" s="132">
        <f t="shared" si="14"/>
        <v>0</v>
      </c>
      <c r="S206" s="133" t="str">
        <f t="shared" si="15"/>
        <v/>
      </c>
      <c r="V206" s="5"/>
    </row>
    <row r="207" spans="1:22" s="97" customFormat="1" x14ac:dyDescent="0.2">
      <c r="A207" s="96">
        <f t="shared" si="12"/>
        <v>0</v>
      </c>
      <c r="B207" s="96">
        <f t="shared" si="13"/>
        <v>0</v>
      </c>
      <c r="C207" s="128">
        <v>1073</v>
      </c>
      <c r="D207" s="134">
        <v>0</v>
      </c>
      <c r="E207" s="135">
        <v>0</v>
      </c>
      <c r="F207" s="313">
        <v>0</v>
      </c>
      <c r="G207" s="314"/>
      <c r="H207" s="314"/>
      <c r="I207" s="314"/>
      <c r="J207" s="315"/>
      <c r="K207" s="194">
        <v>0</v>
      </c>
      <c r="L207" s="316"/>
      <c r="M207" s="317"/>
      <c r="N207" s="136"/>
      <c r="O207" s="96"/>
      <c r="P207" s="306"/>
      <c r="Q207" s="307"/>
      <c r="R207" s="132">
        <f t="shared" si="14"/>
        <v>0</v>
      </c>
      <c r="S207" s="133" t="str">
        <f t="shared" si="15"/>
        <v/>
      </c>
      <c r="V207" s="5"/>
    </row>
    <row r="208" spans="1:22" s="97" customFormat="1" x14ac:dyDescent="0.2">
      <c r="A208" s="96">
        <f t="shared" si="12"/>
        <v>0</v>
      </c>
      <c r="B208" s="96">
        <f t="shared" si="13"/>
        <v>0</v>
      </c>
      <c r="C208" s="128">
        <v>1074</v>
      </c>
      <c r="D208" s="134">
        <v>0</v>
      </c>
      <c r="E208" s="135">
        <v>0</v>
      </c>
      <c r="F208" s="313">
        <v>0</v>
      </c>
      <c r="G208" s="314"/>
      <c r="H208" s="314"/>
      <c r="I208" s="314"/>
      <c r="J208" s="315"/>
      <c r="K208" s="194">
        <v>0</v>
      </c>
      <c r="L208" s="316"/>
      <c r="M208" s="317"/>
      <c r="N208" s="136"/>
      <c r="O208" s="96"/>
      <c r="P208" s="306"/>
      <c r="Q208" s="307"/>
      <c r="R208" s="132">
        <f t="shared" si="14"/>
        <v>0</v>
      </c>
      <c r="S208" s="133" t="str">
        <f t="shared" si="15"/>
        <v/>
      </c>
      <c r="V208" s="5"/>
    </row>
    <row r="209" spans="1:22" s="97" customFormat="1" x14ac:dyDescent="0.2">
      <c r="A209" s="96">
        <f t="shared" si="12"/>
        <v>0</v>
      </c>
      <c r="B209" s="96">
        <f t="shared" si="13"/>
        <v>0</v>
      </c>
      <c r="C209" s="128">
        <v>1075</v>
      </c>
      <c r="D209" s="134">
        <v>0</v>
      </c>
      <c r="E209" s="135">
        <v>0</v>
      </c>
      <c r="F209" s="313">
        <v>0</v>
      </c>
      <c r="G209" s="314"/>
      <c r="H209" s="314"/>
      <c r="I209" s="314"/>
      <c r="J209" s="315"/>
      <c r="K209" s="194">
        <v>0</v>
      </c>
      <c r="L209" s="316"/>
      <c r="M209" s="317"/>
      <c r="N209" s="136"/>
      <c r="O209" s="96"/>
      <c r="P209" s="306"/>
      <c r="Q209" s="307"/>
      <c r="R209" s="132">
        <f t="shared" si="14"/>
        <v>0</v>
      </c>
      <c r="S209" s="133" t="str">
        <f t="shared" si="15"/>
        <v/>
      </c>
      <c r="V209" s="5"/>
    </row>
    <row r="210" spans="1:22" s="97" customFormat="1" x14ac:dyDescent="0.2">
      <c r="A210" s="96">
        <f t="shared" si="12"/>
        <v>0</v>
      </c>
      <c r="B210" s="96">
        <f t="shared" si="13"/>
        <v>0</v>
      </c>
      <c r="C210" s="128">
        <v>1076</v>
      </c>
      <c r="D210" s="134">
        <v>0</v>
      </c>
      <c r="E210" s="135">
        <v>0</v>
      </c>
      <c r="F210" s="313">
        <v>0</v>
      </c>
      <c r="G210" s="314"/>
      <c r="H210" s="314"/>
      <c r="I210" s="314"/>
      <c r="J210" s="315"/>
      <c r="K210" s="194">
        <v>0</v>
      </c>
      <c r="L210" s="316"/>
      <c r="M210" s="317"/>
      <c r="N210" s="136"/>
      <c r="O210" s="96"/>
      <c r="P210" s="306"/>
      <c r="Q210" s="307"/>
      <c r="R210" s="132">
        <f t="shared" si="14"/>
        <v>0</v>
      </c>
      <c r="S210" s="133" t="str">
        <f t="shared" si="15"/>
        <v/>
      </c>
      <c r="V210" s="5"/>
    </row>
    <row r="211" spans="1:22" s="97" customFormat="1" x14ac:dyDescent="0.2">
      <c r="A211" s="96">
        <f t="shared" si="12"/>
        <v>0</v>
      </c>
      <c r="B211" s="96">
        <f t="shared" si="13"/>
        <v>0</v>
      </c>
      <c r="C211" s="128">
        <v>1077</v>
      </c>
      <c r="D211" s="134">
        <v>0</v>
      </c>
      <c r="E211" s="135">
        <v>0</v>
      </c>
      <c r="F211" s="313">
        <v>0</v>
      </c>
      <c r="G211" s="314"/>
      <c r="H211" s="314"/>
      <c r="I211" s="314"/>
      <c r="J211" s="315"/>
      <c r="K211" s="194">
        <v>0</v>
      </c>
      <c r="L211" s="316"/>
      <c r="M211" s="317"/>
      <c r="N211" s="136"/>
      <c r="O211" s="96"/>
      <c r="P211" s="306"/>
      <c r="Q211" s="307"/>
      <c r="R211" s="132">
        <f t="shared" si="14"/>
        <v>0</v>
      </c>
      <c r="S211" s="133" t="str">
        <f t="shared" si="15"/>
        <v/>
      </c>
      <c r="V211" s="5"/>
    </row>
    <row r="212" spans="1:22" s="97" customFormat="1" x14ac:dyDescent="0.2">
      <c r="A212" s="96">
        <f t="shared" si="12"/>
        <v>0</v>
      </c>
      <c r="B212" s="96">
        <f t="shared" si="13"/>
        <v>0</v>
      </c>
      <c r="C212" s="128">
        <v>1078</v>
      </c>
      <c r="D212" s="134">
        <v>0</v>
      </c>
      <c r="E212" s="135">
        <v>0</v>
      </c>
      <c r="F212" s="313">
        <v>0</v>
      </c>
      <c r="G212" s="314"/>
      <c r="H212" s="314"/>
      <c r="I212" s="314"/>
      <c r="J212" s="315"/>
      <c r="K212" s="194">
        <v>0</v>
      </c>
      <c r="L212" s="316"/>
      <c r="M212" s="317"/>
      <c r="N212" s="136"/>
      <c r="O212" s="96"/>
      <c r="P212" s="306"/>
      <c r="Q212" s="307"/>
      <c r="R212" s="132">
        <f t="shared" si="14"/>
        <v>0</v>
      </c>
      <c r="S212" s="133" t="str">
        <f t="shared" si="15"/>
        <v/>
      </c>
      <c r="V212" s="5"/>
    </row>
    <row r="213" spans="1:22" s="97" customFormat="1" x14ac:dyDescent="0.2">
      <c r="A213" s="96">
        <f t="shared" si="12"/>
        <v>0</v>
      </c>
      <c r="B213" s="96">
        <f t="shared" si="13"/>
        <v>0</v>
      </c>
      <c r="C213" s="128">
        <v>1079</v>
      </c>
      <c r="D213" s="134">
        <v>0</v>
      </c>
      <c r="E213" s="135">
        <v>0</v>
      </c>
      <c r="F213" s="313">
        <v>0</v>
      </c>
      <c r="G213" s="314"/>
      <c r="H213" s="314"/>
      <c r="I213" s="314"/>
      <c r="J213" s="315"/>
      <c r="K213" s="194">
        <v>0</v>
      </c>
      <c r="L213" s="316"/>
      <c r="M213" s="317"/>
      <c r="N213" s="136"/>
      <c r="O213" s="96"/>
      <c r="P213" s="306"/>
      <c r="Q213" s="307"/>
      <c r="R213" s="132">
        <f t="shared" si="14"/>
        <v>0</v>
      </c>
      <c r="S213" s="133" t="str">
        <f t="shared" si="15"/>
        <v/>
      </c>
      <c r="V213" s="5"/>
    </row>
    <row r="214" spans="1:22" s="97" customFormat="1" x14ac:dyDescent="0.2">
      <c r="A214" s="96">
        <f t="shared" si="12"/>
        <v>0</v>
      </c>
      <c r="B214" s="96">
        <f t="shared" si="13"/>
        <v>0</v>
      </c>
      <c r="C214" s="128">
        <v>1080</v>
      </c>
      <c r="D214" s="134">
        <v>0</v>
      </c>
      <c r="E214" s="135">
        <v>0</v>
      </c>
      <c r="F214" s="313">
        <v>0</v>
      </c>
      <c r="G214" s="314"/>
      <c r="H214" s="314"/>
      <c r="I214" s="314"/>
      <c r="J214" s="315"/>
      <c r="K214" s="194">
        <v>0</v>
      </c>
      <c r="L214" s="316"/>
      <c r="M214" s="317"/>
      <c r="N214" s="136"/>
      <c r="O214" s="96"/>
      <c r="P214" s="306"/>
      <c r="Q214" s="307"/>
      <c r="R214" s="132">
        <f t="shared" si="14"/>
        <v>0</v>
      </c>
      <c r="S214" s="133" t="str">
        <f t="shared" si="15"/>
        <v/>
      </c>
      <c r="V214" s="5"/>
    </row>
    <row r="215" spans="1:22" s="97" customFormat="1" x14ac:dyDescent="0.2">
      <c r="A215" s="96">
        <f t="shared" si="12"/>
        <v>0</v>
      </c>
      <c r="B215" s="96">
        <f t="shared" si="13"/>
        <v>0</v>
      </c>
      <c r="C215" s="128">
        <v>1081</v>
      </c>
      <c r="D215" s="134">
        <v>0</v>
      </c>
      <c r="E215" s="135">
        <v>0</v>
      </c>
      <c r="F215" s="313">
        <v>0</v>
      </c>
      <c r="G215" s="314"/>
      <c r="H215" s="314"/>
      <c r="I215" s="314"/>
      <c r="J215" s="315"/>
      <c r="K215" s="194">
        <v>0</v>
      </c>
      <c r="L215" s="316"/>
      <c r="M215" s="317"/>
      <c r="N215" s="136"/>
      <c r="O215" s="96"/>
      <c r="P215" s="306"/>
      <c r="Q215" s="307"/>
      <c r="R215" s="132">
        <f t="shared" si="14"/>
        <v>0</v>
      </c>
      <c r="S215" s="133" t="str">
        <f t="shared" si="15"/>
        <v/>
      </c>
      <c r="V215" s="5"/>
    </row>
    <row r="216" spans="1:22" s="97" customFormat="1" x14ac:dyDescent="0.2">
      <c r="A216" s="96">
        <f t="shared" si="12"/>
        <v>0</v>
      </c>
      <c r="B216" s="96">
        <f t="shared" si="13"/>
        <v>0</v>
      </c>
      <c r="C216" s="128">
        <v>1082</v>
      </c>
      <c r="D216" s="134">
        <v>0</v>
      </c>
      <c r="E216" s="135">
        <v>0</v>
      </c>
      <c r="F216" s="313">
        <v>0</v>
      </c>
      <c r="G216" s="314"/>
      <c r="H216" s="314"/>
      <c r="I216" s="314"/>
      <c r="J216" s="315"/>
      <c r="K216" s="194">
        <v>0</v>
      </c>
      <c r="L216" s="316"/>
      <c r="M216" s="317"/>
      <c r="N216" s="136"/>
      <c r="O216" s="96"/>
      <c r="P216" s="306"/>
      <c r="Q216" s="307"/>
      <c r="R216" s="132">
        <f t="shared" si="14"/>
        <v>0</v>
      </c>
      <c r="S216" s="133" t="str">
        <f t="shared" si="15"/>
        <v/>
      </c>
      <c r="V216" s="5"/>
    </row>
    <row r="217" spans="1:22" s="97" customFormat="1" x14ac:dyDescent="0.2">
      <c r="A217" s="96">
        <f t="shared" si="12"/>
        <v>0</v>
      </c>
      <c r="B217" s="96">
        <f t="shared" si="13"/>
        <v>0</v>
      </c>
      <c r="C217" s="128">
        <v>1083</v>
      </c>
      <c r="D217" s="134">
        <v>0</v>
      </c>
      <c r="E217" s="135">
        <v>0</v>
      </c>
      <c r="F217" s="313">
        <v>0</v>
      </c>
      <c r="G217" s="314"/>
      <c r="H217" s="314"/>
      <c r="I217" s="314"/>
      <c r="J217" s="315"/>
      <c r="K217" s="194">
        <v>0</v>
      </c>
      <c r="L217" s="316"/>
      <c r="M217" s="317"/>
      <c r="N217" s="136"/>
      <c r="O217" s="96"/>
      <c r="P217" s="306"/>
      <c r="Q217" s="307"/>
      <c r="R217" s="132">
        <f t="shared" si="14"/>
        <v>0</v>
      </c>
      <c r="S217" s="133" t="str">
        <f t="shared" si="15"/>
        <v/>
      </c>
      <c r="V217" s="5"/>
    </row>
    <row r="218" spans="1:22" s="97" customFormat="1" x14ac:dyDescent="0.2">
      <c r="A218" s="96">
        <f t="shared" si="12"/>
        <v>0</v>
      </c>
      <c r="B218" s="96">
        <f t="shared" si="13"/>
        <v>0</v>
      </c>
      <c r="C218" s="128">
        <v>1084</v>
      </c>
      <c r="D218" s="134">
        <v>0</v>
      </c>
      <c r="E218" s="135">
        <v>0</v>
      </c>
      <c r="F218" s="313">
        <v>0</v>
      </c>
      <c r="G218" s="314"/>
      <c r="H218" s="314"/>
      <c r="I218" s="314"/>
      <c r="J218" s="315"/>
      <c r="K218" s="194">
        <v>0</v>
      </c>
      <c r="L218" s="316"/>
      <c r="M218" s="317"/>
      <c r="N218" s="136"/>
      <c r="O218" s="96"/>
      <c r="P218" s="306"/>
      <c r="Q218" s="307"/>
      <c r="R218" s="132">
        <f t="shared" si="14"/>
        <v>0</v>
      </c>
      <c r="S218" s="133" t="str">
        <f t="shared" si="15"/>
        <v/>
      </c>
      <c r="V218" s="5"/>
    </row>
    <row r="219" spans="1:22" s="97" customFormat="1" x14ac:dyDescent="0.2">
      <c r="A219" s="96">
        <f t="shared" ref="A219:A282" si="16">E$3</f>
        <v>0</v>
      </c>
      <c r="B219" s="96">
        <f t="shared" ref="B219:B282" si="17">E$10</f>
        <v>0</v>
      </c>
      <c r="C219" s="128">
        <v>1085</v>
      </c>
      <c r="D219" s="134">
        <v>0</v>
      </c>
      <c r="E219" s="135">
        <v>0</v>
      </c>
      <c r="F219" s="313">
        <v>0</v>
      </c>
      <c r="G219" s="314"/>
      <c r="H219" s="314"/>
      <c r="I219" s="314"/>
      <c r="J219" s="315"/>
      <c r="K219" s="194">
        <v>0</v>
      </c>
      <c r="L219" s="316"/>
      <c r="M219" s="317"/>
      <c r="N219" s="136"/>
      <c r="O219" s="96"/>
      <c r="P219" s="306"/>
      <c r="Q219" s="307"/>
      <c r="R219" s="132">
        <f t="shared" si="14"/>
        <v>0</v>
      </c>
      <c r="S219" s="133" t="str">
        <f t="shared" si="15"/>
        <v/>
      </c>
      <c r="V219" s="5"/>
    </row>
    <row r="220" spans="1:22" s="97" customFormat="1" x14ac:dyDescent="0.2">
      <c r="A220" s="96">
        <f t="shared" si="16"/>
        <v>0</v>
      </c>
      <c r="B220" s="96">
        <f t="shared" si="17"/>
        <v>0</v>
      </c>
      <c r="C220" s="128">
        <v>1086</v>
      </c>
      <c r="D220" s="134">
        <v>0</v>
      </c>
      <c r="E220" s="135">
        <v>0</v>
      </c>
      <c r="F220" s="313">
        <v>0</v>
      </c>
      <c r="G220" s="314"/>
      <c r="H220" s="314"/>
      <c r="I220" s="314"/>
      <c r="J220" s="315"/>
      <c r="K220" s="194">
        <v>0</v>
      </c>
      <c r="L220" s="316"/>
      <c r="M220" s="317"/>
      <c r="N220" s="136"/>
      <c r="O220" s="96"/>
      <c r="P220" s="306"/>
      <c r="Q220" s="307"/>
      <c r="R220" s="132">
        <f t="shared" ref="R220:R283" si="18">IF(S220="je nutné zadať poistnú čiastku v EUR/ha (strana 1)!",1,IF(O220&gt;0,1,0))</f>
        <v>0</v>
      </c>
      <c r="S220" s="133" t="str">
        <f t="shared" si="15"/>
        <v/>
      </c>
      <c r="V220" s="5"/>
    </row>
    <row r="221" spans="1:22" s="97" customFormat="1" x14ac:dyDescent="0.2">
      <c r="A221" s="96">
        <f t="shared" si="16"/>
        <v>0</v>
      </c>
      <c r="B221" s="96">
        <f t="shared" si="17"/>
        <v>0</v>
      </c>
      <c r="C221" s="128">
        <v>1087</v>
      </c>
      <c r="D221" s="134">
        <v>0</v>
      </c>
      <c r="E221" s="135">
        <v>0</v>
      </c>
      <c r="F221" s="313">
        <v>0</v>
      </c>
      <c r="G221" s="314"/>
      <c r="H221" s="314"/>
      <c r="I221" s="314"/>
      <c r="J221" s="315"/>
      <c r="K221" s="194">
        <v>0</v>
      </c>
      <c r="L221" s="316"/>
      <c r="M221" s="317"/>
      <c r="N221" s="136"/>
      <c r="O221" s="96"/>
      <c r="P221" s="306"/>
      <c r="Q221" s="307"/>
      <c r="R221" s="132">
        <f t="shared" si="18"/>
        <v>0</v>
      </c>
      <c r="S221" s="133" t="str">
        <f t="shared" ref="S221:S284" si="19">IF(ISNA(VLOOKUP(L221,D$19:P$32,7,FALSE))=TRUE,"je nutné zadať poistnú čiastku v EUR/ha (strana 1)!","")</f>
        <v/>
      </c>
      <c r="V221" s="5"/>
    </row>
    <row r="222" spans="1:22" s="97" customFormat="1" x14ac:dyDescent="0.2">
      <c r="A222" s="96">
        <f t="shared" si="16"/>
        <v>0</v>
      </c>
      <c r="B222" s="96">
        <f t="shared" si="17"/>
        <v>0</v>
      </c>
      <c r="C222" s="128">
        <v>1088</v>
      </c>
      <c r="D222" s="134">
        <v>0</v>
      </c>
      <c r="E222" s="135">
        <v>0</v>
      </c>
      <c r="F222" s="313">
        <v>0</v>
      </c>
      <c r="G222" s="314"/>
      <c r="H222" s="314"/>
      <c r="I222" s="314"/>
      <c r="J222" s="315"/>
      <c r="K222" s="194">
        <v>0</v>
      </c>
      <c r="L222" s="316"/>
      <c r="M222" s="317"/>
      <c r="N222" s="136"/>
      <c r="O222" s="96"/>
      <c r="P222" s="306"/>
      <c r="Q222" s="307"/>
      <c r="R222" s="132">
        <f t="shared" si="18"/>
        <v>0</v>
      </c>
      <c r="S222" s="133" t="str">
        <f t="shared" si="19"/>
        <v/>
      </c>
      <c r="V222" s="5"/>
    </row>
    <row r="223" spans="1:22" s="97" customFormat="1" x14ac:dyDescent="0.2">
      <c r="A223" s="96">
        <f t="shared" si="16"/>
        <v>0</v>
      </c>
      <c r="B223" s="96">
        <f t="shared" si="17"/>
        <v>0</v>
      </c>
      <c r="C223" s="137">
        <v>1089</v>
      </c>
      <c r="D223" s="134">
        <v>0</v>
      </c>
      <c r="E223" s="135">
        <v>0</v>
      </c>
      <c r="F223" s="313">
        <v>0</v>
      </c>
      <c r="G223" s="314"/>
      <c r="H223" s="314"/>
      <c r="I223" s="314"/>
      <c r="J223" s="315"/>
      <c r="K223" s="194">
        <v>0</v>
      </c>
      <c r="L223" s="316"/>
      <c r="M223" s="317"/>
      <c r="N223" s="136"/>
      <c r="O223" s="96"/>
      <c r="P223" s="306"/>
      <c r="Q223" s="307"/>
      <c r="R223" s="132">
        <f t="shared" si="18"/>
        <v>0</v>
      </c>
      <c r="S223" s="133" t="str">
        <f t="shared" si="19"/>
        <v/>
      </c>
      <c r="V223" s="5"/>
    </row>
    <row r="224" spans="1:22" s="97" customFormat="1" x14ac:dyDescent="0.2">
      <c r="A224" s="96">
        <f t="shared" si="16"/>
        <v>0</v>
      </c>
      <c r="B224" s="96">
        <f t="shared" si="17"/>
        <v>0</v>
      </c>
      <c r="C224" s="137">
        <v>1090</v>
      </c>
      <c r="D224" s="134">
        <v>0</v>
      </c>
      <c r="E224" s="135">
        <v>0</v>
      </c>
      <c r="F224" s="313">
        <v>0</v>
      </c>
      <c r="G224" s="314"/>
      <c r="H224" s="314"/>
      <c r="I224" s="314"/>
      <c r="J224" s="315"/>
      <c r="K224" s="194">
        <v>0</v>
      </c>
      <c r="L224" s="316"/>
      <c r="M224" s="317"/>
      <c r="N224" s="136"/>
      <c r="O224" s="96"/>
      <c r="P224" s="306"/>
      <c r="Q224" s="307"/>
      <c r="R224" s="132">
        <f t="shared" si="18"/>
        <v>0</v>
      </c>
      <c r="S224" s="133" t="str">
        <f t="shared" si="19"/>
        <v/>
      </c>
      <c r="V224" s="5"/>
    </row>
    <row r="225" spans="1:22" s="97" customFormat="1" ht="14.25" customHeight="1" x14ac:dyDescent="0.2">
      <c r="A225" s="96">
        <f t="shared" si="16"/>
        <v>0</v>
      </c>
      <c r="B225" s="96">
        <f t="shared" si="17"/>
        <v>0</v>
      </c>
      <c r="C225" s="137">
        <v>1091</v>
      </c>
      <c r="D225" s="134">
        <v>0</v>
      </c>
      <c r="E225" s="135">
        <v>0</v>
      </c>
      <c r="F225" s="313">
        <v>0</v>
      </c>
      <c r="G225" s="314"/>
      <c r="H225" s="314"/>
      <c r="I225" s="314"/>
      <c r="J225" s="315"/>
      <c r="K225" s="194">
        <v>0</v>
      </c>
      <c r="L225" s="316"/>
      <c r="M225" s="317"/>
      <c r="N225" s="136"/>
      <c r="O225" s="96"/>
      <c r="P225" s="306"/>
      <c r="Q225" s="307"/>
      <c r="R225" s="132">
        <f t="shared" si="18"/>
        <v>0</v>
      </c>
      <c r="S225" s="133" t="str">
        <f t="shared" si="19"/>
        <v/>
      </c>
      <c r="V225" s="5"/>
    </row>
    <row r="226" spans="1:22" s="97" customFormat="1" ht="14.25" customHeight="1" x14ac:dyDescent="0.2">
      <c r="A226" s="96">
        <f t="shared" si="16"/>
        <v>0</v>
      </c>
      <c r="B226" s="96">
        <f t="shared" si="17"/>
        <v>0</v>
      </c>
      <c r="C226" s="137">
        <v>1092</v>
      </c>
      <c r="D226" s="134">
        <v>0</v>
      </c>
      <c r="E226" s="135">
        <v>0</v>
      </c>
      <c r="F226" s="313">
        <v>0</v>
      </c>
      <c r="G226" s="314"/>
      <c r="H226" s="314"/>
      <c r="I226" s="314"/>
      <c r="J226" s="315"/>
      <c r="K226" s="194">
        <v>0</v>
      </c>
      <c r="L226" s="316"/>
      <c r="M226" s="317"/>
      <c r="N226" s="136"/>
      <c r="O226" s="96"/>
      <c r="P226" s="306"/>
      <c r="Q226" s="307"/>
      <c r="R226" s="132">
        <f t="shared" si="18"/>
        <v>0</v>
      </c>
      <c r="S226" s="133" t="str">
        <f t="shared" si="19"/>
        <v/>
      </c>
      <c r="V226" s="5"/>
    </row>
    <row r="227" spans="1:22" s="97" customFormat="1" x14ac:dyDescent="0.2">
      <c r="A227" s="96">
        <f t="shared" si="16"/>
        <v>0</v>
      </c>
      <c r="B227" s="96">
        <f t="shared" si="17"/>
        <v>0</v>
      </c>
      <c r="C227" s="137">
        <v>1093</v>
      </c>
      <c r="D227" s="134">
        <v>0</v>
      </c>
      <c r="E227" s="135">
        <v>0</v>
      </c>
      <c r="F227" s="313">
        <v>0</v>
      </c>
      <c r="G227" s="314"/>
      <c r="H227" s="314"/>
      <c r="I227" s="314"/>
      <c r="J227" s="315"/>
      <c r="K227" s="194">
        <v>0</v>
      </c>
      <c r="L227" s="316"/>
      <c r="M227" s="317"/>
      <c r="N227" s="136"/>
      <c r="O227" s="96"/>
      <c r="P227" s="306"/>
      <c r="Q227" s="307"/>
      <c r="R227" s="132">
        <f t="shared" si="18"/>
        <v>0</v>
      </c>
      <c r="S227" s="133" t="str">
        <f t="shared" si="19"/>
        <v/>
      </c>
      <c r="V227" s="5"/>
    </row>
    <row r="228" spans="1:22" s="97" customFormat="1" x14ac:dyDescent="0.2">
      <c r="A228" s="96">
        <f t="shared" si="16"/>
        <v>0</v>
      </c>
      <c r="B228" s="96">
        <f t="shared" si="17"/>
        <v>0</v>
      </c>
      <c r="C228" s="137">
        <v>1094</v>
      </c>
      <c r="D228" s="134">
        <v>0</v>
      </c>
      <c r="E228" s="135">
        <v>0</v>
      </c>
      <c r="F228" s="313">
        <v>0</v>
      </c>
      <c r="G228" s="314"/>
      <c r="H228" s="314"/>
      <c r="I228" s="314"/>
      <c r="J228" s="315"/>
      <c r="K228" s="194">
        <v>0</v>
      </c>
      <c r="L228" s="316"/>
      <c r="M228" s="317"/>
      <c r="N228" s="136"/>
      <c r="O228" s="96"/>
      <c r="P228" s="306"/>
      <c r="Q228" s="307"/>
      <c r="R228" s="132">
        <f t="shared" si="18"/>
        <v>0</v>
      </c>
      <c r="S228" s="133" t="str">
        <f t="shared" si="19"/>
        <v/>
      </c>
      <c r="V228" s="5"/>
    </row>
    <row r="229" spans="1:22" s="97" customFormat="1" x14ac:dyDescent="0.2">
      <c r="A229" s="96">
        <f t="shared" si="16"/>
        <v>0</v>
      </c>
      <c r="B229" s="96">
        <f t="shared" si="17"/>
        <v>0</v>
      </c>
      <c r="C229" s="137">
        <v>1095</v>
      </c>
      <c r="D229" s="134">
        <v>0</v>
      </c>
      <c r="E229" s="135">
        <v>0</v>
      </c>
      <c r="F229" s="313">
        <v>0</v>
      </c>
      <c r="G229" s="314"/>
      <c r="H229" s="314"/>
      <c r="I229" s="314"/>
      <c r="J229" s="315"/>
      <c r="K229" s="194">
        <v>0</v>
      </c>
      <c r="L229" s="316"/>
      <c r="M229" s="317"/>
      <c r="N229" s="136"/>
      <c r="O229" s="96"/>
      <c r="P229" s="306"/>
      <c r="Q229" s="307"/>
      <c r="R229" s="132">
        <f t="shared" si="18"/>
        <v>0</v>
      </c>
      <c r="S229" s="133" t="str">
        <f t="shared" si="19"/>
        <v/>
      </c>
      <c r="V229" s="5"/>
    </row>
    <row r="230" spans="1:22" s="97" customFormat="1" x14ac:dyDescent="0.2">
      <c r="A230" s="96">
        <f t="shared" si="16"/>
        <v>0</v>
      </c>
      <c r="B230" s="96">
        <f t="shared" si="17"/>
        <v>0</v>
      </c>
      <c r="C230" s="137">
        <v>1096</v>
      </c>
      <c r="D230" s="134">
        <v>0</v>
      </c>
      <c r="E230" s="135">
        <v>0</v>
      </c>
      <c r="F230" s="313">
        <v>0</v>
      </c>
      <c r="G230" s="314"/>
      <c r="H230" s="314"/>
      <c r="I230" s="314"/>
      <c r="J230" s="315"/>
      <c r="K230" s="194">
        <v>0</v>
      </c>
      <c r="L230" s="316"/>
      <c r="M230" s="317"/>
      <c r="N230" s="136"/>
      <c r="O230" s="96"/>
      <c r="P230" s="306"/>
      <c r="Q230" s="307"/>
      <c r="R230" s="132">
        <f t="shared" si="18"/>
        <v>0</v>
      </c>
      <c r="S230" s="133" t="str">
        <f t="shared" si="19"/>
        <v/>
      </c>
      <c r="V230" s="5"/>
    </row>
    <row r="231" spans="1:22" s="97" customFormat="1" x14ac:dyDescent="0.2">
      <c r="A231" s="96">
        <f t="shared" si="16"/>
        <v>0</v>
      </c>
      <c r="B231" s="96">
        <f t="shared" si="17"/>
        <v>0</v>
      </c>
      <c r="C231" s="137">
        <v>1097</v>
      </c>
      <c r="D231" s="134">
        <v>0</v>
      </c>
      <c r="E231" s="135">
        <v>0</v>
      </c>
      <c r="F231" s="313">
        <v>0</v>
      </c>
      <c r="G231" s="314"/>
      <c r="H231" s="314"/>
      <c r="I231" s="314"/>
      <c r="J231" s="315"/>
      <c r="K231" s="194">
        <v>0</v>
      </c>
      <c r="L231" s="316"/>
      <c r="M231" s="317"/>
      <c r="N231" s="136"/>
      <c r="O231" s="96"/>
      <c r="P231" s="306"/>
      <c r="Q231" s="307"/>
      <c r="R231" s="132">
        <f t="shared" si="18"/>
        <v>0</v>
      </c>
      <c r="S231" s="133" t="str">
        <f t="shared" si="19"/>
        <v/>
      </c>
      <c r="V231" s="5"/>
    </row>
    <row r="232" spans="1:22" s="97" customFormat="1" x14ac:dyDescent="0.2">
      <c r="A232" s="96">
        <f t="shared" si="16"/>
        <v>0</v>
      </c>
      <c r="B232" s="96">
        <f t="shared" si="17"/>
        <v>0</v>
      </c>
      <c r="C232" s="137">
        <v>1098</v>
      </c>
      <c r="D232" s="134">
        <v>0</v>
      </c>
      <c r="E232" s="135">
        <v>0</v>
      </c>
      <c r="F232" s="313">
        <v>0</v>
      </c>
      <c r="G232" s="314"/>
      <c r="H232" s="314"/>
      <c r="I232" s="314"/>
      <c r="J232" s="315"/>
      <c r="K232" s="194">
        <v>0</v>
      </c>
      <c r="L232" s="316"/>
      <c r="M232" s="317"/>
      <c r="N232" s="136"/>
      <c r="O232" s="96"/>
      <c r="P232" s="306"/>
      <c r="Q232" s="307"/>
      <c r="R232" s="132">
        <f t="shared" si="18"/>
        <v>0</v>
      </c>
      <c r="S232" s="133" t="str">
        <f t="shared" si="19"/>
        <v/>
      </c>
      <c r="V232" s="5"/>
    </row>
    <row r="233" spans="1:22" s="97" customFormat="1" x14ac:dyDescent="0.2">
      <c r="A233" s="96">
        <f t="shared" si="16"/>
        <v>0</v>
      </c>
      <c r="B233" s="96">
        <f t="shared" si="17"/>
        <v>0</v>
      </c>
      <c r="C233" s="137">
        <v>1099</v>
      </c>
      <c r="D233" s="134">
        <v>0</v>
      </c>
      <c r="E233" s="135">
        <v>0</v>
      </c>
      <c r="F233" s="313">
        <v>0</v>
      </c>
      <c r="G233" s="314"/>
      <c r="H233" s="314"/>
      <c r="I233" s="314"/>
      <c r="J233" s="315"/>
      <c r="K233" s="194">
        <v>0</v>
      </c>
      <c r="L233" s="316"/>
      <c r="M233" s="317"/>
      <c r="N233" s="136"/>
      <c r="O233" s="96"/>
      <c r="P233" s="306"/>
      <c r="Q233" s="307"/>
      <c r="R233" s="132">
        <f t="shared" si="18"/>
        <v>0</v>
      </c>
      <c r="S233" s="133" t="str">
        <f t="shared" si="19"/>
        <v/>
      </c>
      <c r="V233" s="5"/>
    </row>
    <row r="234" spans="1:22" s="97" customFormat="1" x14ac:dyDescent="0.2">
      <c r="A234" s="96">
        <f t="shared" si="16"/>
        <v>0</v>
      </c>
      <c r="B234" s="96">
        <f t="shared" si="17"/>
        <v>0</v>
      </c>
      <c r="C234" s="137">
        <v>1100</v>
      </c>
      <c r="D234" s="134">
        <v>0</v>
      </c>
      <c r="E234" s="135">
        <v>0</v>
      </c>
      <c r="F234" s="313">
        <v>0</v>
      </c>
      <c r="G234" s="314"/>
      <c r="H234" s="314"/>
      <c r="I234" s="314"/>
      <c r="J234" s="315"/>
      <c r="K234" s="194">
        <v>0</v>
      </c>
      <c r="L234" s="316"/>
      <c r="M234" s="317"/>
      <c r="N234" s="136"/>
      <c r="O234" s="96"/>
      <c r="P234" s="306"/>
      <c r="Q234" s="307"/>
      <c r="R234" s="132">
        <f t="shared" si="18"/>
        <v>0</v>
      </c>
      <c r="S234" s="133" t="str">
        <f t="shared" si="19"/>
        <v/>
      </c>
      <c r="V234" s="5"/>
    </row>
    <row r="235" spans="1:22" s="97" customFormat="1" x14ac:dyDescent="0.2">
      <c r="A235" s="96">
        <f t="shared" si="16"/>
        <v>0</v>
      </c>
      <c r="B235" s="96">
        <f t="shared" si="17"/>
        <v>0</v>
      </c>
      <c r="C235" s="137">
        <v>1101</v>
      </c>
      <c r="D235" s="134">
        <v>0</v>
      </c>
      <c r="E235" s="135">
        <v>0</v>
      </c>
      <c r="F235" s="313">
        <v>0</v>
      </c>
      <c r="G235" s="314"/>
      <c r="H235" s="314"/>
      <c r="I235" s="314"/>
      <c r="J235" s="315"/>
      <c r="K235" s="194">
        <v>0</v>
      </c>
      <c r="L235" s="316"/>
      <c r="M235" s="317"/>
      <c r="N235" s="136"/>
      <c r="O235" s="96"/>
      <c r="P235" s="306"/>
      <c r="Q235" s="307"/>
      <c r="R235" s="132">
        <f t="shared" si="18"/>
        <v>0</v>
      </c>
      <c r="S235" s="133" t="str">
        <f t="shared" si="19"/>
        <v/>
      </c>
      <c r="V235" s="5"/>
    </row>
    <row r="236" spans="1:22" s="97" customFormat="1" x14ac:dyDescent="0.2">
      <c r="A236" s="96">
        <f t="shared" si="16"/>
        <v>0</v>
      </c>
      <c r="B236" s="96">
        <f t="shared" si="17"/>
        <v>0</v>
      </c>
      <c r="C236" s="137">
        <v>1102</v>
      </c>
      <c r="D236" s="134">
        <v>0</v>
      </c>
      <c r="E236" s="135">
        <v>0</v>
      </c>
      <c r="F236" s="313">
        <v>0</v>
      </c>
      <c r="G236" s="314"/>
      <c r="H236" s="314"/>
      <c r="I236" s="314"/>
      <c r="J236" s="315"/>
      <c r="K236" s="194">
        <v>0</v>
      </c>
      <c r="L236" s="316"/>
      <c r="M236" s="317"/>
      <c r="N236" s="136"/>
      <c r="O236" s="96"/>
      <c r="P236" s="306"/>
      <c r="Q236" s="307"/>
      <c r="R236" s="132">
        <f t="shared" si="18"/>
        <v>0</v>
      </c>
      <c r="S236" s="133" t="str">
        <f t="shared" si="19"/>
        <v/>
      </c>
      <c r="V236" s="5"/>
    </row>
    <row r="237" spans="1:22" s="97" customFormat="1" x14ac:dyDescent="0.2">
      <c r="A237" s="96">
        <f t="shared" si="16"/>
        <v>0</v>
      </c>
      <c r="B237" s="96">
        <f t="shared" si="17"/>
        <v>0</v>
      </c>
      <c r="C237" s="137">
        <v>1103</v>
      </c>
      <c r="D237" s="134">
        <v>0</v>
      </c>
      <c r="E237" s="135">
        <v>0</v>
      </c>
      <c r="F237" s="313">
        <v>0</v>
      </c>
      <c r="G237" s="314"/>
      <c r="H237" s="314"/>
      <c r="I237" s="314"/>
      <c r="J237" s="315"/>
      <c r="K237" s="194">
        <v>0</v>
      </c>
      <c r="L237" s="316"/>
      <c r="M237" s="317"/>
      <c r="N237" s="136"/>
      <c r="O237" s="96"/>
      <c r="P237" s="306"/>
      <c r="Q237" s="307"/>
      <c r="R237" s="132">
        <f t="shared" si="18"/>
        <v>0</v>
      </c>
      <c r="S237" s="133" t="str">
        <f t="shared" si="19"/>
        <v/>
      </c>
      <c r="V237" s="5"/>
    </row>
    <row r="238" spans="1:22" s="97" customFormat="1" x14ac:dyDescent="0.2">
      <c r="A238" s="96">
        <f t="shared" si="16"/>
        <v>0</v>
      </c>
      <c r="B238" s="96">
        <f t="shared" si="17"/>
        <v>0</v>
      </c>
      <c r="C238" s="137">
        <v>1104</v>
      </c>
      <c r="D238" s="134">
        <v>0</v>
      </c>
      <c r="E238" s="135">
        <v>0</v>
      </c>
      <c r="F238" s="313">
        <v>0</v>
      </c>
      <c r="G238" s="314"/>
      <c r="H238" s="314"/>
      <c r="I238" s="314"/>
      <c r="J238" s="315"/>
      <c r="K238" s="194">
        <v>0</v>
      </c>
      <c r="L238" s="316"/>
      <c r="M238" s="317"/>
      <c r="N238" s="136"/>
      <c r="O238" s="96"/>
      <c r="P238" s="306"/>
      <c r="Q238" s="307"/>
      <c r="R238" s="132">
        <f t="shared" si="18"/>
        <v>0</v>
      </c>
      <c r="S238" s="133" t="str">
        <f t="shared" si="19"/>
        <v/>
      </c>
      <c r="V238" s="5"/>
    </row>
    <row r="239" spans="1:22" s="97" customFormat="1" x14ac:dyDescent="0.2">
      <c r="A239" s="96">
        <f t="shared" si="16"/>
        <v>0</v>
      </c>
      <c r="B239" s="96">
        <f t="shared" si="17"/>
        <v>0</v>
      </c>
      <c r="C239" s="137">
        <v>1105</v>
      </c>
      <c r="D239" s="134">
        <v>0</v>
      </c>
      <c r="E239" s="135">
        <v>0</v>
      </c>
      <c r="F239" s="313">
        <v>0</v>
      </c>
      <c r="G239" s="314"/>
      <c r="H239" s="314"/>
      <c r="I239" s="314"/>
      <c r="J239" s="315"/>
      <c r="K239" s="194">
        <v>0</v>
      </c>
      <c r="L239" s="316"/>
      <c r="M239" s="317"/>
      <c r="N239" s="136"/>
      <c r="O239" s="96"/>
      <c r="P239" s="306"/>
      <c r="Q239" s="307"/>
      <c r="R239" s="132">
        <f t="shared" si="18"/>
        <v>0</v>
      </c>
      <c r="S239" s="133" t="str">
        <f t="shared" si="19"/>
        <v/>
      </c>
      <c r="V239" s="5"/>
    </row>
    <row r="240" spans="1:22" s="97" customFormat="1" x14ac:dyDescent="0.2">
      <c r="A240" s="96">
        <f t="shared" si="16"/>
        <v>0</v>
      </c>
      <c r="B240" s="96">
        <f t="shared" si="17"/>
        <v>0</v>
      </c>
      <c r="C240" s="137">
        <v>1106</v>
      </c>
      <c r="D240" s="134">
        <v>0</v>
      </c>
      <c r="E240" s="135">
        <v>0</v>
      </c>
      <c r="F240" s="313">
        <v>0</v>
      </c>
      <c r="G240" s="314"/>
      <c r="H240" s="314"/>
      <c r="I240" s="314"/>
      <c r="J240" s="315"/>
      <c r="K240" s="194">
        <v>0</v>
      </c>
      <c r="L240" s="316"/>
      <c r="M240" s="317"/>
      <c r="N240" s="136"/>
      <c r="O240" s="96"/>
      <c r="P240" s="306"/>
      <c r="Q240" s="307"/>
      <c r="R240" s="132">
        <f t="shared" si="18"/>
        <v>0</v>
      </c>
      <c r="S240" s="133" t="str">
        <f t="shared" si="19"/>
        <v/>
      </c>
      <c r="V240" s="5"/>
    </row>
    <row r="241" spans="1:22" s="97" customFormat="1" x14ac:dyDescent="0.2">
      <c r="A241" s="96">
        <f t="shared" si="16"/>
        <v>0</v>
      </c>
      <c r="B241" s="96">
        <f t="shared" si="17"/>
        <v>0</v>
      </c>
      <c r="C241" s="137">
        <v>1107</v>
      </c>
      <c r="D241" s="134">
        <v>0</v>
      </c>
      <c r="E241" s="135">
        <v>0</v>
      </c>
      <c r="F241" s="313">
        <v>0</v>
      </c>
      <c r="G241" s="314"/>
      <c r="H241" s="314"/>
      <c r="I241" s="314"/>
      <c r="J241" s="315"/>
      <c r="K241" s="194">
        <v>0</v>
      </c>
      <c r="L241" s="316"/>
      <c r="M241" s="317"/>
      <c r="N241" s="136"/>
      <c r="O241" s="96"/>
      <c r="P241" s="306"/>
      <c r="Q241" s="307"/>
      <c r="R241" s="132">
        <f t="shared" si="18"/>
        <v>0</v>
      </c>
      <c r="S241" s="133" t="str">
        <f t="shared" si="19"/>
        <v/>
      </c>
      <c r="V241" s="5"/>
    </row>
    <row r="242" spans="1:22" s="97" customFormat="1" x14ac:dyDescent="0.2">
      <c r="A242" s="96">
        <f t="shared" si="16"/>
        <v>0</v>
      </c>
      <c r="B242" s="96">
        <f t="shared" si="17"/>
        <v>0</v>
      </c>
      <c r="C242" s="137">
        <v>1108</v>
      </c>
      <c r="D242" s="134">
        <v>0</v>
      </c>
      <c r="E242" s="135">
        <v>0</v>
      </c>
      <c r="F242" s="313">
        <v>0</v>
      </c>
      <c r="G242" s="314"/>
      <c r="H242" s="314"/>
      <c r="I242" s="314"/>
      <c r="J242" s="315"/>
      <c r="K242" s="194">
        <v>0</v>
      </c>
      <c r="L242" s="316"/>
      <c r="M242" s="317"/>
      <c r="N242" s="136"/>
      <c r="O242" s="96"/>
      <c r="P242" s="306"/>
      <c r="Q242" s="307"/>
      <c r="R242" s="132">
        <f t="shared" si="18"/>
        <v>0</v>
      </c>
      <c r="S242" s="133" t="str">
        <f t="shared" si="19"/>
        <v/>
      </c>
      <c r="V242" s="5"/>
    </row>
    <row r="243" spans="1:22" s="97" customFormat="1" x14ac:dyDescent="0.2">
      <c r="A243" s="96">
        <f t="shared" si="16"/>
        <v>0</v>
      </c>
      <c r="B243" s="96">
        <f t="shared" si="17"/>
        <v>0</v>
      </c>
      <c r="C243" s="137">
        <v>1109</v>
      </c>
      <c r="D243" s="134">
        <v>0</v>
      </c>
      <c r="E243" s="135">
        <v>0</v>
      </c>
      <c r="F243" s="313">
        <v>0</v>
      </c>
      <c r="G243" s="314"/>
      <c r="H243" s="314"/>
      <c r="I243" s="314"/>
      <c r="J243" s="315"/>
      <c r="K243" s="194">
        <v>0</v>
      </c>
      <c r="L243" s="316"/>
      <c r="M243" s="317"/>
      <c r="N243" s="136"/>
      <c r="O243" s="96"/>
      <c r="P243" s="306"/>
      <c r="Q243" s="307"/>
      <c r="R243" s="132">
        <f t="shared" si="18"/>
        <v>0</v>
      </c>
      <c r="S243" s="133" t="str">
        <f t="shared" si="19"/>
        <v/>
      </c>
      <c r="V243" s="5"/>
    </row>
    <row r="244" spans="1:22" s="97" customFormat="1" x14ac:dyDescent="0.2">
      <c r="A244" s="96">
        <f t="shared" si="16"/>
        <v>0</v>
      </c>
      <c r="B244" s="96">
        <f t="shared" si="17"/>
        <v>0</v>
      </c>
      <c r="C244" s="137">
        <v>1110</v>
      </c>
      <c r="D244" s="134">
        <v>0</v>
      </c>
      <c r="E244" s="135">
        <v>0</v>
      </c>
      <c r="F244" s="313">
        <v>0</v>
      </c>
      <c r="G244" s="314"/>
      <c r="H244" s="314"/>
      <c r="I244" s="314"/>
      <c r="J244" s="315"/>
      <c r="K244" s="194">
        <v>0</v>
      </c>
      <c r="L244" s="316"/>
      <c r="M244" s="317"/>
      <c r="N244" s="136"/>
      <c r="O244" s="96"/>
      <c r="P244" s="306"/>
      <c r="Q244" s="307"/>
      <c r="R244" s="132">
        <f t="shared" si="18"/>
        <v>0</v>
      </c>
      <c r="S244" s="133" t="str">
        <f t="shared" si="19"/>
        <v/>
      </c>
      <c r="V244" s="5"/>
    </row>
    <row r="245" spans="1:22" s="97" customFormat="1" x14ac:dyDescent="0.2">
      <c r="A245" s="96">
        <f t="shared" si="16"/>
        <v>0</v>
      </c>
      <c r="B245" s="96">
        <f t="shared" si="17"/>
        <v>0</v>
      </c>
      <c r="C245" s="137">
        <v>1111</v>
      </c>
      <c r="D245" s="134">
        <v>0</v>
      </c>
      <c r="E245" s="135">
        <v>0</v>
      </c>
      <c r="F245" s="313">
        <v>0</v>
      </c>
      <c r="G245" s="314"/>
      <c r="H245" s="314"/>
      <c r="I245" s="314"/>
      <c r="J245" s="315"/>
      <c r="K245" s="194">
        <v>0</v>
      </c>
      <c r="L245" s="316"/>
      <c r="M245" s="317"/>
      <c r="N245" s="136"/>
      <c r="O245" s="96"/>
      <c r="P245" s="306"/>
      <c r="Q245" s="307"/>
      <c r="R245" s="132">
        <f t="shared" si="18"/>
        <v>0</v>
      </c>
      <c r="S245" s="133" t="str">
        <f t="shared" si="19"/>
        <v/>
      </c>
      <c r="V245" s="5"/>
    </row>
    <row r="246" spans="1:22" s="97" customFormat="1" x14ac:dyDescent="0.2">
      <c r="A246" s="96">
        <f t="shared" si="16"/>
        <v>0</v>
      </c>
      <c r="B246" s="96">
        <f t="shared" si="17"/>
        <v>0</v>
      </c>
      <c r="C246" s="137">
        <v>1112</v>
      </c>
      <c r="D246" s="134">
        <v>0</v>
      </c>
      <c r="E246" s="135">
        <v>0</v>
      </c>
      <c r="F246" s="313">
        <v>0</v>
      </c>
      <c r="G246" s="314"/>
      <c r="H246" s="314"/>
      <c r="I246" s="314"/>
      <c r="J246" s="315"/>
      <c r="K246" s="194">
        <v>0</v>
      </c>
      <c r="L246" s="316"/>
      <c r="M246" s="317"/>
      <c r="N246" s="136"/>
      <c r="O246" s="96"/>
      <c r="P246" s="306"/>
      <c r="Q246" s="307"/>
      <c r="R246" s="132">
        <f t="shared" si="18"/>
        <v>0</v>
      </c>
      <c r="S246" s="133" t="str">
        <f t="shared" si="19"/>
        <v/>
      </c>
      <c r="V246" s="5"/>
    </row>
    <row r="247" spans="1:22" s="97" customFormat="1" x14ac:dyDescent="0.2">
      <c r="A247" s="96">
        <f t="shared" si="16"/>
        <v>0</v>
      </c>
      <c r="B247" s="96">
        <f t="shared" si="17"/>
        <v>0</v>
      </c>
      <c r="C247" s="137">
        <v>1113</v>
      </c>
      <c r="D247" s="134">
        <v>0</v>
      </c>
      <c r="E247" s="135">
        <v>0</v>
      </c>
      <c r="F247" s="313">
        <v>0</v>
      </c>
      <c r="G247" s="314"/>
      <c r="H247" s="314"/>
      <c r="I247" s="314"/>
      <c r="J247" s="315"/>
      <c r="K247" s="194">
        <v>0</v>
      </c>
      <c r="L247" s="316"/>
      <c r="M247" s="317"/>
      <c r="N247" s="136"/>
      <c r="O247" s="96"/>
      <c r="P247" s="306"/>
      <c r="Q247" s="307"/>
      <c r="R247" s="132">
        <f t="shared" si="18"/>
        <v>0</v>
      </c>
      <c r="S247" s="133" t="str">
        <f t="shared" si="19"/>
        <v/>
      </c>
      <c r="V247" s="5"/>
    </row>
    <row r="248" spans="1:22" s="97" customFormat="1" x14ac:dyDescent="0.2">
      <c r="A248" s="96">
        <f t="shared" si="16"/>
        <v>0</v>
      </c>
      <c r="B248" s="96">
        <f t="shared" si="17"/>
        <v>0</v>
      </c>
      <c r="C248" s="137">
        <v>1114</v>
      </c>
      <c r="D248" s="134">
        <v>0</v>
      </c>
      <c r="E248" s="135">
        <v>0</v>
      </c>
      <c r="F248" s="313">
        <v>0</v>
      </c>
      <c r="G248" s="314"/>
      <c r="H248" s="314"/>
      <c r="I248" s="314"/>
      <c r="J248" s="315"/>
      <c r="K248" s="194">
        <v>0</v>
      </c>
      <c r="L248" s="316"/>
      <c r="M248" s="317"/>
      <c r="N248" s="136"/>
      <c r="O248" s="96"/>
      <c r="P248" s="306"/>
      <c r="Q248" s="307"/>
      <c r="R248" s="132">
        <f t="shared" si="18"/>
        <v>0</v>
      </c>
      <c r="S248" s="133" t="str">
        <f t="shared" si="19"/>
        <v/>
      </c>
      <c r="V248" s="5"/>
    </row>
    <row r="249" spans="1:22" s="97" customFormat="1" x14ac:dyDescent="0.2">
      <c r="A249" s="96">
        <f t="shared" si="16"/>
        <v>0</v>
      </c>
      <c r="B249" s="96">
        <f t="shared" si="17"/>
        <v>0</v>
      </c>
      <c r="C249" s="137">
        <v>1115</v>
      </c>
      <c r="D249" s="134">
        <v>0</v>
      </c>
      <c r="E249" s="135">
        <v>0</v>
      </c>
      <c r="F249" s="313">
        <v>0</v>
      </c>
      <c r="G249" s="314"/>
      <c r="H249" s="314"/>
      <c r="I249" s="314"/>
      <c r="J249" s="315"/>
      <c r="K249" s="194">
        <v>0</v>
      </c>
      <c r="L249" s="316"/>
      <c r="M249" s="317"/>
      <c r="N249" s="136"/>
      <c r="O249" s="96"/>
      <c r="P249" s="306"/>
      <c r="Q249" s="307"/>
      <c r="R249" s="132">
        <f t="shared" si="18"/>
        <v>0</v>
      </c>
      <c r="S249" s="133" t="str">
        <f t="shared" si="19"/>
        <v/>
      </c>
      <c r="V249" s="5"/>
    </row>
    <row r="250" spans="1:22" s="97" customFormat="1" x14ac:dyDescent="0.2">
      <c r="A250" s="96">
        <f t="shared" si="16"/>
        <v>0</v>
      </c>
      <c r="B250" s="96">
        <f t="shared" si="17"/>
        <v>0</v>
      </c>
      <c r="C250" s="137">
        <v>1116</v>
      </c>
      <c r="D250" s="134">
        <v>0</v>
      </c>
      <c r="E250" s="135">
        <v>0</v>
      </c>
      <c r="F250" s="313">
        <v>0</v>
      </c>
      <c r="G250" s="314"/>
      <c r="H250" s="314"/>
      <c r="I250" s="314"/>
      <c r="J250" s="315"/>
      <c r="K250" s="194">
        <v>0</v>
      </c>
      <c r="L250" s="316"/>
      <c r="M250" s="317"/>
      <c r="N250" s="136"/>
      <c r="O250" s="96"/>
      <c r="P250" s="306"/>
      <c r="Q250" s="307"/>
      <c r="R250" s="132">
        <f t="shared" si="18"/>
        <v>0</v>
      </c>
      <c r="S250" s="133" t="str">
        <f t="shared" si="19"/>
        <v/>
      </c>
      <c r="V250" s="5"/>
    </row>
    <row r="251" spans="1:22" s="97" customFormat="1" x14ac:dyDescent="0.2">
      <c r="A251" s="96">
        <f t="shared" si="16"/>
        <v>0</v>
      </c>
      <c r="B251" s="96">
        <f t="shared" si="17"/>
        <v>0</v>
      </c>
      <c r="C251" s="137">
        <v>1117</v>
      </c>
      <c r="D251" s="134">
        <v>0</v>
      </c>
      <c r="E251" s="135">
        <v>0</v>
      </c>
      <c r="F251" s="313">
        <v>0</v>
      </c>
      <c r="G251" s="314"/>
      <c r="H251" s="314"/>
      <c r="I251" s="314"/>
      <c r="J251" s="315"/>
      <c r="K251" s="194">
        <v>0</v>
      </c>
      <c r="L251" s="316"/>
      <c r="M251" s="317"/>
      <c r="N251" s="136"/>
      <c r="O251" s="96"/>
      <c r="P251" s="306"/>
      <c r="Q251" s="307"/>
      <c r="R251" s="132">
        <f t="shared" si="18"/>
        <v>0</v>
      </c>
      <c r="S251" s="133" t="str">
        <f t="shared" si="19"/>
        <v/>
      </c>
      <c r="V251" s="5"/>
    </row>
    <row r="252" spans="1:22" s="97" customFormat="1" x14ac:dyDescent="0.2">
      <c r="A252" s="96">
        <f t="shared" si="16"/>
        <v>0</v>
      </c>
      <c r="B252" s="96">
        <f t="shared" si="17"/>
        <v>0</v>
      </c>
      <c r="C252" s="137">
        <v>1118</v>
      </c>
      <c r="D252" s="134">
        <v>0</v>
      </c>
      <c r="E252" s="135">
        <v>0</v>
      </c>
      <c r="F252" s="313">
        <v>0</v>
      </c>
      <c r="G252" s="314"/>
      <c r="H252" s="314"/>
      <c r="I252" s="314"/>
      <c r="J252" s="315"/>
      <c r="K252" s="194">
        <v>0</v>
      </c>
      <c r="L252" s="316"/>
      <c r="M252" s="317"/>
      <c r="N252" s="136"/>
      <c r="O252" s="96"/>
      <c r="P252" s="306"/>
      <c r="Q252" s="307"/>
      <c r="R252" s="132">
        <f t="shared" si="18"/>
        <v>0</v>
      </c>
      <c r="S252" s="133" t="str">
        <f t="shared" si="19"/>
        <v/>
      </c>
      <c r="V252" s="5"/>
    </row>
    <row r="253" spans="1:22" s="97" customFormat="1" x14ac:dyDescent="0.2">
      <c r="A253" s="96">
        <f t="shared" si="16"/>
        <v>0</v>
      </c>
      <c r="B253" s="96">
        <f t="shared" si="17"/>
        <v>0</v>
      </c>
      <c r="C253" s="137">
        <v>1119</v>
      </c>
      <c r="D253" s="134">
        <v>0</v>
      </c>
      <c r="E253" s="135">
        <v>0</v>
      </c>
      <c r="F253" s="313">
        <v>0</v>
      </c>
      <c r="G253" s="314"/>
      <c r="H253" s="314"/>
      <c r="I253" s="314"/>
      <c r="J253" s="315"/>
      <c r="K253" s="194">
        <v>0</v>
      </c>
      <c r="L253" s="316"/>
      <c r="M253" s="317"/>
      <c r="N253" s="136"/>
      <c r="O253" s="96"/>
      <c r="P253" s="306"/>
      <c r="Q253" s="307"/>
      <c r="R253" s="132">
        <f t="shared" si="18"/>
        <v>0</v>
      </c>
      <c r="S253" s="133" t="str">
        <f t="shared" si="19"/>
        <v/>
      </c>
      <c r="V253" s="5"/>
    </row>
    <row r="254" spans="1:22" s="97" customFormat="1" x14ac:dyDescent="0.2">
      <c r="A254" s="96">
        <f t="shared" si="16"/>
        <v>0</v>
      </c>
      <c r="B254" s="96">
        <f t="shared" si="17"/>
        <v>0</v>
      </c>
      <c r="C254" s="137">
        <v>1120</v>
      </c>
      <c r="D254" s="134">
        <v>0</v>
      </c>
      <c r="E254" s="135">
        <v>0</v>
      </c>
      <c r="F254" s="313">
        <v>0</v>
      </c>
      <c r="G254" s="314"/>
      <c r="H254" s="314"/>
      <c r="I254" s="314"/>
      <c r="J254" s="315"/>
      <c r="K254" s="194">
        <v>0</v>
      </c>
      <c r="L254" s="316"/>
      <c r="M254" s="317"/>
      <c r="N254" s="136"/>
      <c r="O254" s="96"/>
      <c r="P254" s="306"/>
      <c r="Q254" s="307"/>
      <c r="R254" s="132">
        <f t="shared" si="18"/>
        <v>0</v>
      </c>
      <c r="S254" s="133" t="str">
        <f t="shared" si="19"/>
        <v/>
      </c>
      <c r="V254" s="5"/>
    </row>
    <row r="255" spans="1:22" s="97" customFormat="1" x14ac:dyDescent="0.2">
      <c r="A255" s="96">
        <f t="shared" si="16"/>
        <v>0</v>
      </c>
      <c r="B255" s="96">
        <f t="shared" si="17"/>
        <v>0</v>
      </c>
      <c r="C255" s="137">
        <v>1121</v>
      </c>
      <c r="D255" s="134">
        <v>0</v>
      </c>
      <c r="E255" s="135">
        <v>0</v>
      </c>
      <c r="F255" s="313">
        <v>0</v>
      </c>
      <c r="G255" s="314"/>
      <c r="H255" s="314"/>
      <c r="I255" s="314"/>
      <c r="J255" s="315"/>
      <c r="K255" s="194">
        <v>0</v>
      </c>
      <c r="L255" s="316"/>
      <c r="M255" s="317"/>
      <c r="N255" s="136"/>
      <c r="O255" s="96"/>
      <c r="P255" s="306"/>
      <c r="Q255" s="307"/>
      <c r="R255" s="132">
        <f t="shared" si="18"/>
        <v>0</v>
      </c>
      <c r="S255" s="133" t="str">
        <f t="shared" si="19"/>
        <v/>
      </c>
      <c r="V255" s="5"/>
    </row>
    <row r="256" spans="1:22" s="97" customFormat="1" x14ac:dyDescent="0.2">
      <c r="A256" s="96">
        <f t="shared" si="16"/>
        <v>0</v>
      </c>
      <c r="B256" s="96">
        <f t="shared" si="17"/>
        <v>0</v>
      </c>
      <c r="C256" s="137">
        <v>1122</v>
      </c>
      <c r="D256" s="134">
        <v>0</v>
      </c>
      <c r="E256" s="135">
        <v>0</v>
      </c>
      <c r="F256" s="313">
        <v>0</v>
      </c>
      <c r="G256" s="314"/>
      <c r="H256" s="314"/>
      <c r="I256" s="314"/>
      <c r="J256" s="315"/>
      <c r="K256" s="194">
        <v>0</v>
      </c>
      <c r="L256" s="316"/>
      <c r="M256" s="317"/>
      <c r="N256" s="136"/>
      <c r="O256" s="96"/>
      <c r="P256" s="306"/>
      <c r="Q256" s="307"/>
      <c r="R256" s="132">
        <f t="shared" si="18"/>
        <v>0</v>
      </c>
      <c r="S256" s="133" t="str">
        <f t="shared" si="19"/>
        <v/>
      </c>
      <c r="V256" s="5"/>
    </row>
    <row r="257" spans="1:22" s="97" customFormat="1" x14ac:dyDescent="0.2">
      <c r="A257" s="96">
        <f t="shared" si="16"/>
        <v>0</v>
      </c>
      <c r="B257" s="96">
        <f t="shared" si="17"/>
        <v>0</v>
      </c>
      <c r="C257" s="137">
        <v>1123</v>
      </c>
      <c r="D257" s="134">
        <v>0</v>
      </c>
      <c r="E257" s="135">
        <v>0</v>
      </c>
      <c r="F257" s="313">
        <v>0</v>
      </c>
      <c r="G257" s="314"/>
      <c r="H257" s="314"/>
      <c r="I257" s="314"/>
      <c r="J257" s="315"/>
      <c r="K257" s="194">
        <v>0</v>
      </c>
      <c r="L257" s="316"/>
      <c r="M257" s="317"/>
      <c r="N257" s="136"/>
      <c r="O257" s="96"/>
      <c r="P257" s="306"/>
      <c r="Q257" s="307"/>
      <c r="R257" s="132">
        <f t="shared" si="18"/>
        <v>0</v>
      </c>
      <c r="S257" s="133" t="str">
        <f t="shared" si="19"/>
        <v/>
      </c>
      <c r="V257" s="5"/>
    </row>
    <row r="258" spans="1:22" s="97" customFormat="1" x14ac:dyDescent="0.2">
      <c r="A258" s="96">
        <f t="shared" si="16"/>
        <v>0</v>
      </c>
      <c r="B258" s="96">
        <f t="shared" si="17"/>
        <v>0</v>
      </c>
      <c r="C258" s="137">
        <v>1124</v>
      </c>
      <c r="D258" s="134">
        <v>0</v>
      </c>
      <c r="E258" s="135">
        <v>0</v>
      </c>
      <c r="F258" s="313">
        <v>0</v>
      </c>
      <c r="G258" s="314"/>
      <c r="H258" s="314"/>
      <c r="I258" s="314"/>
      <c r="J258" s="315"/>
      <c r="K258" s="194">
        <v>0</v>
      </c>
      <c r="L258" s="316"/>
      <c r="M258" s="317"/>
      <c r="N258" s="136"/>
      <c r="O258" s="96"/>
      <c r="P258" s="306"/>
      <c r="Q258" s="307"/>
      <c r="R258" s="132">
        <f t="shared" si="18"/>
        <v>0</v>
      </c>
      <c r="S258" s="133" t="str">
        <f t="shared" si="19"/>
        <v/>
      </c>
      <c r="V258" s="5"/>
    </row>
    <row r="259" spans="1:22" s="97" customFormat="1" x14ac:dyDescent="0.2">
      <c r="A259" s="96">
        <f t="shared" si="16"/>
        <v>0</v>
      </c>
      <c r="B259" s="96">
        <f t="shared" si="17"/>
        <v>0</v>
      </c>
      <c r="C259" s="137">
        <v>1125</v>
      </c>
      <c r="D259" s="134">
        <v>0</v>
      </c>
      <c r="E259" s="135">
        <v>0</v>
      </c>
      <c r="F259" s="313">
        <v>0</v>
      </c>
      <c r="G259" s="314"/>
      <c r="H259" s="314"/>
      <c r="I259" s="314"/>
      <c r="J259" s="315"/>
      <c r="K259" s="194">
        <v>0</v>
      </c>
      <c r="L259" s="316"/>
      <c r="M259" s="317"/>
      <c r="N259" s="136"/>
      <c r="O259" s="96"/>
      <c r="P259" s="306"/>
      <c r="Q259" s="307"/>
      <c r="R259" s="132">
        <f t="shared" si="18"/>
        <v>0</v>
      </c>
      <c r="S259" s="133" t="str">
        <f t="shared" si="19"/>
        <v/>
      </c>
      <c r="V259" s="5"/>
    </row>
    <row r="260" spans="1:22" s="97" customFormat="1" x14ac:dyDescent="0.2">
      <c r="A260" s="96">
        <f t="shared" si="16"/>
        <v>0</v>
      </c>
      <c r="B260" s="96">
        <f t="shared" si="17"/>
        <v>0</v>
      </c>
      <c r="C260" s="137">
        <v>1126</v>
      </c>
      <c r="D260" s="134">
        <v>0</v>
      </c>
      <c r="E260" s="135">
        <v>0</v>
      </c>
      <c r="F260" s="313">
        <v>0</v>
      </c>
      <c r="G260" s="314"/>
      <c r="H260" s="314"/>
      <c r="I260" s="314"/>
      <c r="J260" s="315"/>
      <c r="K260" s="194">
        <v>0</v>
      </c>
      <c r="L260" s="316"/>
      <c r="M260" s="317"/>
      <c r="N260" s="136"/>
      <c r="O260" s="96"/>
      <c r="P260" s="306"/>
      <c r="Q260" s="307"/>
      <c r="R260" s="132">
        <f t="shared" si="18"/>
        <v>0</v>
      </c>
      <c r="S260" s="133" t="str">
        <f t="shared" si="19"/>
        <v/>
      </c>
      <c r="V260" s="5"/>
    </row>
    <row r="261" spans="1:22" s="97" customFormat="1" x14ac:dyDescent="0.2">
      <c r="A261" s="96">
        <f t="shared" si="16"/>
        <v>0</v>
      </c>
      <c r="B261" s="96">
        <f t="shared" si="17"/>
        <v>0</v>
      </c>
      <c r="C261" s="137">
        <v>1127</v>
      </c>
      <c r="D261" s="134">
        <v>0</v>
      </c>
      <c r="E261" s="135">
        <v>0</v>
      </c>
      <c r="F261" s="313">
        <v>0</v>
      </c>
      <c r="G261" s="314"/>
      <c r="H261" s="314"/>
      <c r="I261" s="314"/>
      <c r="J261" s="315"/>
      <c r="K261" s="194">
        <v>0</v>
      </c>
      <c r="L261" s="316"/>
      <c r="M261" s="317"/>
      <c r="N261" s="136"/>
      <c r="O261" s="96"/>
      <c r="P261" s="306"/>
      <c r="Q261" s="307"/>
      <c r="R261" s="132">
        <f t="shared" si="18"/>
        <v>0</v>
      </c>
      <c r="S261" s="133" t="str">
        <f t="shared" si="19"/>
        <v/>
      </c>
      <c r="V261" s="5"/>
    </row>
    <row r="262" spans="1:22" s="97" customFormat="1" x14ac:dyDescent="0.2">
      <c r="A262" s="96">
        <f t="shared" si="16"/>
        <v>0</v>
      </c>
      <c r="B262" s="96">
        <f t="shared" si="17"/>
        <v>0</v>
      </c>
      <c r="C262" s="137">
        <v>1128</v>
      </c>
      <c r="D262" s="134">
        <v>0</v>
      </c>
      <c r="E262" s="135">
        <v>0</v>
      </c>
      <c r="F262" s="313">
        <v>0</v>
      </c>
      <c r="G262" s="314"/>
      <c r="H262" s="314"/>
      <c r="I262" s="314"/>
      <c r="J262" s="315"/>
      <c r="K262" s="194">
        <v>0</v>
      </c>
      <c r="L262" s="316"/>
      <c r="M262" s="317"/>
      <c r="N262" s="136"/>
      <c r="O262" s="96"/>
      <c r="P262" s="306"/>
      <c r="Q262" s="307"/>
      <c r="R262" s="132">
        <f t="shared" si="18"/>
        <v>0</v>
      </c>
      <c r="S262" s="133" t="str">
        <f t="shared" si="19"/>
        <v/>
      </c>
      <c r="V262" s="5"/>
    </row>
    <row r="263" spans="1:22" s="97" customFormat="1" x14ac:dyDescent="0.2">
      <c r="A263" s="96">
        <f t="shared" si="16"/>
        <v>0</v>
      </c>
      <c r="B263" s="96">
        <f t="shared" si="17"/>
        <v>0</v>
      </c>
      <c r="C263" s="137">
        <v>1129</v>
      </c>
      <c r="D263" s="134">
        <v>0</v>
      </c>
      <c r="E263" s="135">
        <v>0</v>
      </c>
      <c r="F263" s="313">
        <v>0</v>
      </c>
      <c r="G263" s="314"/>
      <c r="H263" s="314"/>
      <c r="I263" s="314"/>
      <c r="J263" s="315"/>
      <c r="K263" s="194">
        <v>0</v>
      </c>
      <c r="L263" s="316"/>
      <c r="M263" s="317"/>
      <c r="N263" s="136"/>
      <c r="O263" s="96"/>
      <c r="P263" s="306"/>
      <c r="Q263" s="307"/>
      <c r="R263" s="132">
        <f t="shared" si="18"/>
        <v>0</v>
      </c>
      <c r="S263" s="133" t="str">
        <f t="shared" si="19"/>
        <v/>
      </c>
      <c r="V263" s="5"/>
    </row>
    <row r="264" spans="1:22" s="97" customFormat="1" x14ac:dyDescent="0.2">
      <c r="A264" s="96">
        <f t="shared" si="16"/>
        <v>0</v>
      </c>
      <c r="B264" s="96">
        <f t="shared" si="17"/>
        <v>0</v>
      </c>
      <c r="C264" s="137">
        <v>1130</v>
      </c>
      <c r="D264" s="134">
        <v>0</v>
      </c>
      <c r="E264" s="135">
        <v>0</v>
      </c>
      <c r="F264" s="313">
        <v>0</v>
      </c>
      <c r="G264" s="314"/>
      <c r="H264" s="314"/>
      <c r="I264" s="314"/>
      <c r="J264" s="315"/>
      <c r="K264" s="194">
        <v>0</v>
      </c>
      <c r="L264" s="316"/>
      <c r="M264" s="317"/>
      <c r="N264" s="136"/>
      <c r="O264" s="96"/>
      <c r="P264" s="306"/>
      <c r="Q264" s="307"/>
      <c r="R264" s="132">
        <f t="shared" si="18"/>
        <v>0</v>
      </c>
      <c r="S264" s="133" t="str">
        <f t="shared" si="19"/>
        <v/>
      </c>
      <c r="V264" s="5"/>
    </row>
    <row r="265" spans="1:22" s="97" customFormat="1" x14ac:dyDescent="0.2">
      <c r="A265" s="96">
        <f t="shared" si="16"/>
        <v>0</v>
      </c>
      <c r="B265" s="96">
        <f t="shared" si="17"/>
        <v>0</v>
      </c>
      <c r="C265" s="137">
        <v>1131</v>
      </c>
      <c r="D265" s="134">
        <v>0</v>
      </c>
      <c r="E265" s="135">
        <v>0</v>
      </c>
      <c r="F265" s="313">
        <v>0</v>
      </c>
      <c r="G265" s="314"/>
      <c r="H265" s="314"/>
      <c r="I265" s="314"/>
      <c r="J265" s="315"/>
      <c r="K265" s="194">
        <v>0</v>
      </c>
      <c r="L265" s="316"/>
      <c r="M265" s="317"/>
      <c r="N265" s="136"/>
      <c r="O265" s="96"/>
      <c r="P265" s="306"/>
      <c r="Q265" s="307"/>
      <c r="R265" s="132">
        <f t="shared" si="18"/>
        <v>0</v>
      </c>
      <c r="S265" s="133" t="str">
        <f t="shared" si="19"/>
        <v/>
      </c>
      <c r="V265" s="5"/>
    </row>
    <row r="266" spans="1:22" s="97" customFormat="1" x14ac:dyDescent="0.2">
      <c r="A266" s="96">
        <f t="shared" si="16"/>
        <v>0</v>
      </c>
      <c r="B266" s="96">
        <f t="shared" si="17"/>
        <v>0</v>
      </c>
      <c r="C266" s="137">
        <v>1132</v>
      </c>
      <c r="D266" s="134">
        <v>0</v>
      </c>
      <c r="E266" s="135">
        <v>0</v>
      </c>
      <c r="F266" s="313">
        <v>0</v>
      </c>
      <c r="G266" s="314"/>
      <c r="H266" s="314"/>
      <c r="I266" s="314"/>
      <c r="J266" s="315"/>
      <c r="K266" s="194">
        <v>0</v>
      </c>
      <c r="L266" s="316"/>
      <c r="M266" s="317"/>
      <c r="N266" s="136"/>
      <c r="O266" s="96"/>
      <c r="P266" s="306"/>
      <c r="Q266" s="307"/>
      <c r="R266" s="132">
        <f t="shared" si="18"/>
        <v>0</v>
      </c>
      <c r="S266" s="133" t="str">
        <f t="shared" si="19"/>
        <v/>
      </c>
      <c r="V266" s="5"/>
    </row>
    <row r="267" spans="1:22" s="97" customFormat="1" x14ac:dyDescent="0.2">
      <c r="A267" s="96">
        <f t="shared" si="16"/>
        <v>0</v>
      </c>
      <c r="B267" s="96">
        <f t="shared" si="17"/>
        <v>0</v>
      </c>
      <c r="C267" s="137">
        <v>1133</v>
      </c>
      <c r="D267" s="134">
        <v>0</v>
      </c>
      <c r="E267" s="135">
        <v>0</v>
      </c>
      <c r="F267" s="313">
        <v>0</v>
      </c>
      <c r="G267" s="314"/>
      <c r="H267" s="314"/>
      <c r="I267" s="314"/>
      <c r="J267" s="315"/>
      <c r="K267" s="194">
        <v>0</v>
      </c>
      <c r="L267" s="316"/>
      <c r="M267" s="317"/>
      <c r="N267" s="136"/>
      <c r="O267" s="96"/>
      <c r="P267" s="306"/>
      <c r="Q267" s="307"/>
      <c r="R267" s="132">
        <f t="shared" si="18"/>
        <v>0</v>
      </c>
      <c r="S267" s="133" t="str">
        <f t="shared" si="19"/>
        <v/>
      </c>
      <c r="V267" s="5"/>
    </row>
    <row r="268" spans="1:22" s="97" customFormat="1" x14ac:dyDescent="0.2">
      <c r="A268" s="96">
        <f t="shared" si="16"/>
        <v>0</v>
      </c>
      <c r="B268" s="96">
        <f t="shared" si="17"/>
        <v>0</v>
      </c>
      <c r="C268" s="137">
        <v>1134</v>
      </c>
      <c r="D268" s="134">
        <v>0</v>
      </c>
      <c r="E268" s="135">
        <v>0</v>
      </c>
      <c r="F268" s="313">
        <v>0</v>
      </c>
      <c r="G268" s="314"/>
      <c r="H268" s="314"/>
      <c r="I268" s="314"/>
      <c r="J268" s="315"/>
      <c r="K268" s="194">
        <v>0</v>
      </c>
      <c r="L268" s="316"/>
      <c r="M268" s="317"/>
      <c r="N268" s="136"/>
      <c r="O268" s="96"/>
      <c r="P268" s="306"/>
      <c r="Q268" s="307"/>
      <c r="R268" s="132">
        <f t="shared" si="18"/>
        <v>0</v>
      </c>
      <c r="S268" s="133" t="str">
        <f t="shared" si="19"/>
        <v/>
      </c>
      <c r="V268" s="5"/>
    </row>
    <row r="269" spans="1:22" s="97" customFormat="1" x14ac:dyDescent="0.2">
      <c r="A269" s="96">
        <f t="shared" si="16"/>
        <v>0</v>
      </c>
      <c r="B269" s="96">
        <f t="shared" si="17"/>
        <v>0</v>
      </c>
      <c r="C269" s="137">
        <v>1135</v>
      </c>
      <c r="D269" s="134">
        <v>0</v>
      </c>
      <c r="E269" s="135">
        <v>0</v>
      </c>
      <c r="F269" s="313">
        <v>0</v>
      </c>
      <c r="G269" s="314"/>
      <c r="H269" s="314"/>
      <c r="I269" s="314"/>
      <c r="J269" s="315"/>
      <c r="K269" s="194">
        <v>0</v>
      </c>
      <c r="L269" s="316"/>
      <c r="M269" s="317"/>
      <c r="N269" s="136"/>
      <c r="O269" s="96"/>
      <c r="P269" s="306"/>
      <c r="Q269" s="307"/>
      <c r="R269" s="132">
        <f t="shared" si="18"/>
        <v>0</v>
      </c>
      <c r="S269" s="133" t="str">
        <f t="shared" si="19"/>
        <v/>
      </c>
      <c r="V269" s="5"/>
    </row>
    <row r="270" spans="1:22" s="97" customFormat="1" x14ac:dyDescent="0.2">
      <c r="A270" s="96">
        <f t="shared" si="16"/>
        <v>0</v>
      </c>
      <c r="B270" s="96">
        <f t="shared" si="17"/>
        <v>0</v>
      </c>
      <c r="C270" s="137">
        <v>1136</v>
      </c>
      <c r="D270" s="134">
        <v>0</v>
      </c>
      <c r="E270" s="135">
        <v>0</v>
      </c>
      <c r="F270" s="313">
        <v>0</v>
      </c>
      <c r="G270" s="314"/>
      <c r="H270" s="314"/>
      <c r="I270" s="314"/>
      <c r="J270" s="315"/>
      <c r="K270" s="194">
        <v>0</v>
      </c>
      <c r="L270" s="316"/>
      <c r="M270" s="317"/>
      <c r="N270" s="136"/>
      <c r="O270" s="96"/>
      <c r="P270" s="306"/>
      <c r="Q270" s="307"/>
      <c r="R270" s="132">
        <f t="shared" si="18"/>
        <v>0</v>
      </c>
      <c r="S270" s="133" t="str">
        <f t="shared" si="19"/>
        <v/>
      </c>
      <c r="V270" s="5"/>
    </row>
    <row r="271" spans="1:22" s="97" customFormat="1" x14ac:dyDescent="0.2">
      <c r="A271" s="96">
        <f t="shared" si="16"/>
        <v>0</v>
      </c>
      <c r="B271" s="96">
        <f t="shared" si="17"/>
        <v>0</v>
      </c>
      <c r="C271" s="137">
        <v>1137</v>
      </c>
      <c r="D271" s="134">
        <v>0</v>
      </c>
      <c r="E271" s="135">
        <v>0</v>
      </c>
      <c r="F271" s="313">
        <v>0</v>
      </c>
      <c r="G271" s="314"/>
      <c r="H271" s="314"/>
      <c r="I271" s="314"/>
      <c r="J271" s="315"/>
      <c r="K271" s="194">
        <v>0</v>
      </c>
      <c r="L271" s="316"/>
      <c r="M271" s="317"/>
      <c r="N271" s="136"/>
      <c r="O271" s="96"/>
      <c r="P271" s="306"/>
      <c r="Q271" s="307"/>
      <c r="R271" s="132">
        <f t="shared" si="18"/>
        <v>0</v>
      </c>
      <c r="S271" s="133" t="str">
        <f t="shared" si="19"/>
        <v/>
      </c>
      <c r="V271" s="5"/>
    </row>
    <row r="272" spans="1:22" s="97" customFormat="1" x14ac:dyDescent="0.2">
      <c r="A272" s="96">
        <f t="shared" si="16"/>
        <v>0</v>
      </c>
      <c r="B272" s="96">
        <f t="shared" si="17"/>
        <v>0</v>
      </c>
      <c r="C272" s="137">
        <v>1138</v>
      </c>
      <c r="D272" s="134">
        <v>0</v>
      </c>
      <c r="E272" s="135">
        <v>0</v>
      </c>
      <c r="F272" s="313">
        <v>0</v>
      </c>
      <c r="G272" s="314"/>
      <c r="H272" s="314"/>
      <c r="I272" s="314"/>
      <c r="J272" s="315"/>
      <c r="K272" s="194">
        <v>0</v>
      </c>
      <c r="L272" s="316"/>
      <c r="M272" s="317"/>
      <c r="N272" s="136"/>
      <c r="O272" s="96"/>
      <c r="P272" s="306"/>
      <c r="Q272" s="307"/>
      <c r="R272" s="132">
        <f t="shared" si="18"/>
        <v>0</v>
      </c>
      <c r="S272" s="133" t="str">
        <f t="shared" si="19"/>
        <v/>
      </c>
      <c r="V272" s="5"/>
    </row>
    <row r="273" spans="1:22" s="97" customFormat="1" x14ac:dyDescent="0.2">
      <c r="A273" s="96">
        <f t="shared" si="16"/>
        <v>0</v>
      </c>
      <c r="B273" s="96">
        <f t="shared" si="17"/>
        <v>0</v>
      </c>
      <c r="C273" s="137">
        <v>1139</v>
      </c>
      <c r="D273" s="134">
        <v>0</v>
      </c>
      <c r="E273" s="135">
        <v>0</v>
      </c>
      <c r="F273" s="313">
        <v>0</v>
      </c>
      <c r="G273" s="314"/>
      <c r="H273" s="314"/>
      <c r="I273" s="314"/>
      <c r="J273" s="315"/>
      <c r="K273" s="194">
        <v>0</v>
      </c>
      <c r="L273" s="316"/>
      <c r="M273" s="317"/>
      <c r="N273" s="136"/>
      <c r="O273" s="96"/>
      <c r="P273" s="306"/>
      <c r="Q273" s="307"/>
      <c r="R273" s="132">
        <f t="shared" si="18"/>
        <v>0</v>
      </c>
      <c r="S273" s="133" t="str">
        <f t="shared" si="19"/>
        <v/>
      </c>
      <c r="V273" s="5"/>
    </row>
    <row r="274" spans="1:22" s="97" customFormat="1" x14ac:dyDescent="0.2">
      <c r="A274" s="96">
        <f t="shared" si="16"/>
        <v>0</v>
      </c>
      <c r="B274" s="96">
        <f t="shared" si="17"/>
        <v>0</v>
      </c>
      <c r="C274" s="137">
        <v>1140</v>
      </c>
      <c r="D274" s="134">
        <v>0</v>
      </c>
      <c r="E274" s="135">
        <v>0</v>
      </c>
      <c r="F274" s="313">
        <v>0</v>
      </c>
      <c r="G274" s="314"/>
      <c r="H274" s="314"/>
      <c r="I274" s="314"/>
      <c r="J274" s="315"/>
      <c r="K274" s="194">
        <v>0</v>
      </c>
      <c r="L274" s="316"/>
      <c r="M274" s="317"/>
      <c r="N274" s="136"/>
      <c r="O274" s="96"/>
      <c r="P274" s="306"/>
      <c r="Q274" s="307"/>
      <c r="R274" s="132">
        <f t="shared" si="18"/>
        <v>0</v>
      </c>
      <c r="S274" s="133" t="str">
        <f t="shared" si="19"/>
        <v/>
      </c>
      <c r="V274" s="5"/>
    </row>
    <row r="275" spans="1:22" s="97" customFormat="1" x14ac:dyDescent="0.2">
      <c r="A275" s="96">
        <f t="shared" si="16"/>
        <v>0</v>
      </c>
      <c r="B275" s="96">
        <f t="shared" si="17"/>
        <v>0</v>
      </c>
      <c r="C275" s="137">
        <v>1141</v>
      </c>
      <c r="D275" s="134">
        <v>0</v>
      </c>
      <c r="E275" s="135">
        <v>0</v>
      </c>
      <c r="F275" s="313">
        <v>0</v>
      </c>
      <c r="G275" s="314"/>
      <c r="H275" s="314"/>
      <c r="I275" s="314"/>
      <c r="J275" s="315"/>
      <c r="K275" s="194">
        <v>0</v>
      </c>
      <c r="L275" s="316"/>
      <c r="M275" s="317"/>
      <c r="N275" s="136"/>
      <c r="O275" s="96"/>
      <c r="P275" s="306"/>
      <c r="Q275" s="307"/>
      <c r="R275" s="132">
        <f t="shared" si="18"/>
        <v>0</v>
      </c>
      <c r="S275" s="133" t="str">
        <f t="shared" si="19"/>
        <v/>
      </c>
      <c r="V275" s="5"/>
    </row>
    <row r="276" spans="1:22" s="97" customFormat="1" x14ac:dyDescent="0.2">
      <c r="A276" s="96">
        <f t="shared" si="16"/>
        <v>0</v>
      </c>
      <c r="B276" s="96">
        <f t="shared" si="17"/>
        <v>0</v>
      </c>
      <c r="C276" s="137">
        <v>1142</v>
      </c>
      <c r="D276" s="134">
        <v>0</v>
      </c>
      <c r="E276" s="135">
        <v>0</v>
      </c>
      <c r="F276" s="313">
        <v>0</v>
      </c>
      <c r="G276" s="314"/>
      <c r="H276" s="314"/>
      <c r="I276" s="314"/>
      <c r="J276" s="315"/>
      <c r="K276" s="194">
        <v>0</v>
      </c>
      <c r="L276" s="316"/>
      <c r="M276" s="317"/>
      <c r="N276" s="136"/>
      <c r="O276" s="96"/>
      <c r="P276" s="306"/>
      <c r="Q276" s="307"/>
      <c r="R276" s="132">
        <f t="shared" si="18"/>
        <v>0</v>
      </c>
      <c r="S276" s="133" t="str">
        <f t="shared" si="19"/>
        <v/>
      </c>
      <c r="V276" s="5"/>
    </row>
    <row r="277" spans="1:22" s="97" customFormat="1" x14ac:dyDescent="0.2">
      <c r="A277" s="96">
        <f t="shared" si="16"/>
        <v>0</v>
      </c>
      <c r="B277" s="96">
        <f t="shared" si="17"/>
        <v>0</v>
      </c>
      <c r="C277" s="137">
        <v>1143</v>
      </c>
      <c r="D277" s="134">
        <v>0</v>
      </c>
      <c r="E277" s="135">
        <v>0</v>
      </c>
      <c r="F277" s="313">
        <v>0</v>
      </c>
      <c r="G277" s="314"/>
      <c r="H277" s="314"/>
      <c r="I277" s="314"/>
      <c r="J277" s="315"/>
      <c r="K277" s="194">
        <v>0</v>
      </c>
      <c r="L277" s="316"/>
      <c r="M277" s="317"/>
      <c r="N277" s="136"/>
      <c r="O277" s="96"/>
      <c r="P277" s="306"/>
      <c r="Q277" s="307"/>
      <c r="R277" s="132">
        <f t="shared" si="18"/>
        <v>0</v>
      </c>
      <c r="S277" s="133" t="str">
        <f t="shared" si="19"/>
        <v/>
      </c>
      <c r="V277" s="5"/>
    </row>
    <row r="278" spans="1:22" s="97" customFormat="1" x14ac:dyDescent="0.2">
      <c r="A278" s="96">
        <f t="shared" si="16"/>
        <v>0</v>
      </c>
      <c r="B278" s="96">
        <f t="shared" si="17"/>
        <v>0</v>
      </c>
      <c r="C278" s="137">
        <v>1144</v>
      </c>
      <c r="D278" s="134">
        <v>0</v>
      </c>
      <c r="E278" s="135">
        <v>0</v>
      </c>
      <c r="F278" s="313">
        <v>0</v>
      </c>
      <c r="G278" s="314"/>
      <c r="H278" s="314"/>
      <c r="I278" s="314"/>
      <c r="J278" s="315"/>
      <c r="K278" s="194">
        <v>0</v>
      </c>
      <c r="L278" s="316"/>
      <c r="M278" s="317"/>
      <c r="N278" s="136"/>
      <c r="O278" s="96"/>
      <c r="P278" s="306"/>
      <c r="Q278" s="307"/>
      <c r="R278" s="132">
        <f t="shared" si="18"/>
        <v>0</v>
      </c>
      <c r="S278" s="133" t="str">
        <f t="shared" si="19"/>
        <v/>
      </c>
      <c r="V278" s="5"/>
    </row>
    <row r="279" spans="1:22" s="97" customFormat="1" x14ac:dyDescent="0.2">
      <c r="A279" s="96">
        <f t="shared" si="16"/>
        <v>0</v>
      </c>
      <c r="B279" s="96">
        <f t="shared" si="17"/>
        <v>0</v>
      </c>
      <c r="C279" s="137">
        <v>1145</v>
      </c>
      <c r="D279" s="134">
        <v>0</v>
      </c>
      <c r="E279" s="135">
        <v>0</v>
      </c>
      <c r="F279" s="313">
        <v>0</v>
      </c>
      <c r="G279" s="314"/>
      <c r="H279" s="314"/>
      <c r="I279" s="314"/>
      <c r="J279" s="315"/>
      <c r="K279" s="194">
        <v>0</v>
      </c>
      <c r="L279" s="316"/>
      <c r="M279" s="317"/>
      <c r="N279" s="136"/>
      <c r="O279" s="96"/>
      <c r="P279" s="306"/>
      <c r="Q279" s="307"/>
      <c r="R279" s="132">
        <f t="shared" si="18"/>
        <v>0</v>
      </c>
      <c r="S279" s="133" t="str">
        <f t="shared" si="19"/>
        <v/>
      </c>
      <c r="V279" s="5"/>
    </row>
    <row r="280" spans="1:22" s="97" customFormat="1" x14ac:dyDescent="0.2">
      <c r="A280" s="96">
        <f t="shared" si="16"/>
        <v>0</v>
      </c>
      <c r="B280" s="96">
        <f t="shared" si="17"/>
        <v>0</v>
      </c>
      <c r="C280" s="137">
        <v>1146</v>
      </c>
      <c r="D280" s="134">
        <v>0</v>
      </c>
      <c r="E280" s="135">
        <v>0</v>
      </c>
      <c r="F280" s="313">
        <v>0</v>
      </c>
      <c r="G280" s="314"/>
      <c r="H280" s="314"/>
      <c r="I280" s="314"/>
      <c r="J280" s="315"/>
      <c r="K280" s="194">
        <v>0</v>
      </c>
      <c r="L280" s="316"/>
      <c r="M280" s="317"/>
      <c r="N280" s="136"/>
      <c r="O280" s="96"/>
      <c r="P280" s="306"/>
      <c r="Q280" s="307"/>
      <c r="R280" s="132">
        <f t="shared" si="18"/>
        <v>0</v>
      </c>
      <c r="S280" s="133" t="str">
        <f t="shared" si="19"/>
        <v/>
      </c>
      <c r="V280" s="5"/>
    </row>
    <row r="281" spans="1:22" s="97" customFormat="1" x14ac:dyDescent="0.2">
      <c r="A281" s="96">
        <f t="shared" si="16"/>
        <v>0</v>
      </c>
      <c r="B281" s="96">
        <f t="shared" si="17"/>
        <v>0</v>
      </c>
      <c r="C281" s="137">
        <v>1147</v>
      </c>
      <c r="D281" s="134">
        <v>0</v>
      </c>
      <c r="E281" s="135">
        <v>0</v>
      </c>
      <c r="F281" s="313">
        <v>0</v>
      </c>
      <c r="G281" s="314"/>
      <c r="H281" s="314"/>
      <c r="I281" s="314"/>
      <c r="J281" s="315"/>
      <c r="K281" s="194">
        <v>0</v>
      </c>
      <c r="L281" s="316"/>
      <c r="M281" s="317"/>
      <c r="N281" s="136"/>
      <c r="O281" s="96"/>
      <c r="P281" s="306"/>
      <c r="Q281" s="307"/>
      <c r="R281" s="132">
        <f t="shared" si="18"/>
        <v>0</v>
      </c>
      <c r="S281" s="133" t="str">
        <f t="shared" si="19"/>
        <v/>
      </c>
      <c r="V281" s="5"/>
    </row>
    <row r="282" spans="1:22" s="97" customFormat="1" x14ac:dyDescent="0.2">
      <c r="A282" s="96">
        <f t="shared" si="16"/>
        <v>0</v>
      </c>
      <c r="B282" s="96">
        <f t="shared" si="17"/>
        <v>0</v>
      </c>
      <c r="C282" s="137">
        <v>1148</v>
      </c>
      <c r="D282" s="134">
        <v>0</v>
      </c>
      <c r="E282" s="135">
        <v>0</v>
      </c>
      <c r="F282" s="313">
        <v>0</v>
      </c>
      <c r="G282" s="314"/>
      <c r="H282" s="314"/>
      <c r="I282" s="314"/>
      <c r="J282" s="315"/>
      <c r="K282" s="194">
        <v>0</v>
      </c>
      <c r="L282" s="316"/>
      <c r="M282" s="317"/>
      <c r="N282" s="136"/>
      <c r="O282" s="96"/>
      <c r="P282" s="306"/>
      <c r="Q282" s="307"/>
      <c r="R282" s="132">
        <f t="shared" si="18"/>
        <v>0</v>
      </c>
      <c r="S282" s="133" t="str">
        <f t="shared" si="19"/>
        <v/>
      </c>
      <c r="V282" s="5"/>
    </row>
    <row r="283" spans="1:22" s="97" customFormat="1" x14ac:dyDescent="0.2">
      <c r="A283" s="96">
        <f t="shared" ref="A283:A346" si="20">E$3</f>
        <v>0</v>
      </c>
      <c r="B283" s="96">
        <f t="shared" ref="B283:B346" si="21">E$10</f>
        <v>0</v>
      </c>
      <c r="C283" s="137">
        <v>1149</v>
      </c>
      <c r="D283" s="134">
        <v>0</v>
      </c>
      <c r="E283" s="135">
        <v>0</v>
      </c>
      <c r="F283" s="313">
        <v>0</v>
      </c>
      <c r="G283" s="314"/>
      <c r="H283" s="314"/>
      <c r="I283" s="314"/>
      <c r="J283" s="315"/>
      <c r="K283" s="194">
        <v>0</v>
      </c>
      <c r="L283" s="316"/>
      <c r="M283" s="317"/>
      <c r="N283" s="136"/>
      <c r="O283" s="96"/>
      <c r="P283" s="306"/>
      <c r="Q283" s="307"/>
      <c r="R283" s="132">
        <f t="shared" si="18"/>
        <v>0</v>
      </c>
      <c r="S283" s="133" t="str">
        <f t="shared" si="19"/>
        <v/>
      </c>
      <c r="V283" s="5"/>
    </row>
    <row r="284" spans="1:22" s="97" customFormat="1" x14ac:dyDescent="0.2">
      <c r="A284" s="96">
        <f t="shared" si="20"/>
        <v>0</v>
      </c>
      <c r="B284" s="96">
        <f t="shared" si="21"/>
        <v>0</v>
      </c>
      <c r="C284" s="137">
        <v>1150</v>
      </c>
      <c r="D284" s="134">
        <v>0</v>
      </c>
      <c r="E284" s="135">
        <v>0</v>
      </c>
      <c r="F284" s="313">
        <v>0</v>
      </c>
      <c r="G284" s="314"/>
      <c r="H284" s="314"/>
      <c r="I284" s="314"/>
      <c r="J284" s="315"/>
      <c r="K284" s="194">
        <v>0</v>
      </c>
      <c r="L284" s="316"/>
      <c r="M284" s="317"/>
      <c r="N284" s="136"/>
      <c r="O284" s="96"/>
      <c r="P284" s="306"/>
      <c r="Q284" s="307"/>
      <c r="R284" s="132">
        <f t="shared" ref="R284:R347" si="22">IF(S284="je nutné zadať poistnú čiastku v EUR/ha (strana 1)!",1,IF(O284&gt;0,1,0))</f>
        <v>0</v>
      </c>
      <c r="S284" s="133" t="str">
        <f t="shared" si="19"/>
        <v/>
      </c>
      <c r="V284" s="5"/>
    </row>
    <row r="285" spans="1:22" s="97" customFormat="1" x14ac:dyDescent="0.2">
      <c r="A285" s="96">
        <f t="shared" si="20"/>
        <v>0</v>
      </c>
      <c r="B285" s="96">
        <f t="shared" si="21"/>
        <v>0</v>
      </c>
      <c r="C285" s="137">
        <v>1151</v>
      </c>
      <c r="D285" s="134">
        <v>0</v>
      </c>
      <c r="E285" s="135">
        <v>0</v>
      </c>
      <c r="F285" s="313">
        <v>0</v>
      </c>
      <c r="G285" s="314"/>
      <c r="H285" s="314"/>
      <c r="I285" s="314"/>
      <c r="J285" s="315"/>
      <c r="K285" s="194">
        <v>0</v>
      </c>
      <c r="L285" s="316"/>
      <c r="M285" s="317"/>
      <c r="N285" s="136"/>
      <c r="O285" s="96"/>
      <c r="P285" s="306"/>
      <c r="Q285" s="307"/>
      <c r="R285" s="132">
        <f t="shared" si="22"/>
        <v>0</v>
      </c>
      <c r="S285" s="133" t="str">
        <f t="shared" ref="S285:S348" si="23">IF(ISNA(VLOOKUP(L285,D$19:P$32,7,FALSE))=TRUE,"je nutné zadať poistnú čiastku v EUR/ha (strana 1)!","")</f>
        <v/>
      </c>
      <c r="V285" s="5"/>
    </row>
    <row r="286" spans="1:22" s="97" customFormat="1" x14ac:dyDescent="0.2">
      <c r="A286" s="96">
        <f t="shared" si="20"/>
        <v>0</v>
      </c>
      <c r="B286" s="96">
        <f t="shared" si="21"/>
        <v>0</v>
      </c>
      <c r="C286" s="137">
        <v>1152</v>
      </c>
      <c r="D286" s="134">
        <v>0</v>
      </c>
      <c r="E286" s="135">
        <v>0</v>
      </c>
      <c r="F286" s="313">
        <v>0</v>
      </c>
      <c r="G286" s="314"/>
      <c r="H286" s="314"/>
      <c r="I286" s="314"/>
      <c r="J286" s="315"/>
      <c r="K286" s="194">
        <v>0</v>
      </c>
      <c r="L286" s="316"/>
      <c r="M286" s="317"/>
      <c r="N286" s="136"/>
      <c r="O286" s="96"/>
      <c r="P286" s="306"/>
      <c r="Q286" s="307"/>
      <c r="R286" s="132">
        <f t="shared" si="22"/>
        <v>0</v>
      </c>
      <c r="S286" s="133" t="str">
        <f t="shared" si="23"/>
        <v/>
      </c>
      <c r="V286" s="5"/>
    </row>
    <row r="287" spans="1:22" s="97" customFormat="1" x14ac:dyDescent="0.2">
      <c r="A287" s="96">
        <f t="shared" si="20"/>
        <v>0</v>
      </c>
      <c r="B287" s="96">
        <f t="shared" si="21"/>
        <v>0</v>
      </c>
      <c r="C287" s="137">
        <v>1153</v>
      </c>
      <c r="D287" s="134">
        <v>0</v>
      </c>
      <c r="E287" s="135">
        <v>0</v>
      </c>
      <c r="F287" s="313">
        <v>0</v>
      </c>
      <c r="G287" s="314"/>
      <c r="H287" s="314"/>
      <c r="I287" s="314"/>
      <c r="J287" s="315"/>
      <c r="K287" s="194">
        <v>0</v>
      </c>
      <c r="L287" s="316"/>
      <c r="M287" s="317"/>
      <c r="N287" s="136"/>
      <c r="O287" s="96"/>
      <c r="P287" s="306"/>
      <c r="Q287" s="307"/>
      <c r="R287" s="132">
        <f t="shared" si="22"/>
        <v>0</v>
      </c>
      <c r="S287" s="133" t="str">
        <f t="shared" si="23"/>
        <v/>
      </c>
      <c r="V287" s="5"/>
    </row>
    <row r="288" spans="1:22" s="97" customFormat="1" x14ac:dyDescent="0.2">
      <c r="A288" s="96">
        <f t="shared" si="20"/>
        <v>0</v>
      </c>
      <c r="B288" s="96">
        <f t="shared" si="21"/>
        <v>0</v>
      </c>
      <c r="C288" s="137">
        <v>1154</v>
      </c>
      <c r="D288" s="134">
        <v>0</v>
      </c>
      <c r="E288" s="135">
        <v>0</v>
      </c>
      <c r="F288" s="313">
        <v>0</v>
      </c>
      <c r="G288" s="314"/>
      <c r="H288" s="314"/>
      <c r="I288" s="314"/>
      <c r="J288" s="315"/>
      <c r="K288" s="194">
        <v>0</v>
      </c>
      <c r="L288" s="316"/>
      <c r="M288" s="317"/>
      <c r="N288" s="136"/>
      <c r="O288" s="96"/>
      <c r="P288" s="306"/>
      <c r="Q288" s="307"/>
      <c r="R288" s="132">
        <f t="shared" si="22"/>
        <v>0</v>
      </c>
      <c r="S288" s="133" t="str">
        <f t="shared" si="23"/>
        <v/>
      </c>
      <c r="V288" s="5"/>
    </row>
    <row r="289" spans="1:22" s="97" customFormat="1" x14ac:dyDescent="0.2">
      <c r="A289" s="96">
        <f t="shared" si="20"/>
        <v>0</v>
      </c>
      <c r="B289" s="96">
        <f t="shared" si="21"/>
        <v>0</v>
      </c>
      <c r="C289" s="137">
        <v>1155</v>
      </c>
      <c r="D289" s="134">
        <v>0</v>
      </c>
      <c r="E289" s="135">
        <v>0</v>
      </c>
      <c r="F289" s="313">
        <v>0</v>
      </c>
      <c r="G289" s="314"/>
      <c r="H289" s="314"/>
      <c r="I289" s="314"/>
      <c r="J289" s="315"/>
      <c r="K289" s="194">
        <v>0</v>
      </c>
      <c r="L289" s="316"/>
      <c r="M289" s="317"/>
      <c r="N289" s="136"/>
      <c r="O289" s="96"/>
      <c r="P289" s="306"/>
      <c r="Q289" s="307"/>
      <c r="R289" s="132">
        <f t="shared" si="22"/>
        <v>0</v>
      </c>
      <c r="S289" s="133" t="str">
        <f t="shared" si="23"/>
        <v/>
      </c>
      <c r="V289" s="5"/>
    </row>
    <row r="290" spans="1:22" s="97" customFormat="1" x14ac:dyDescent="0.2">
      <c r="A290" s="96">
        <f t="shared" si="20"/>
        <v>0</v>
      </c>
      <c r="B290" s="96">
        <f t="shared" si="21"/>
        <v>0</v>
      </c>
      <c r="C290" s="137">
        <v>1156</v>
      </c>
      <c r="D290" s="134">
        <v>0</v>
      </c>
      <c r="E290" s="135">
        <v>0</v>
      </c>
      <c r="F290" s="313">
        <v>0</v>
      </c>
      <c r="G290" s="314"/>
      <c r="H290" s="314"/>
      <c r="I290" s="314"/>
      <c r="J290" s="315"/>
      <c r="K290" s="194">
        <v>0</v>
      </c>
      <c r="L290" s="316"/>
      <c r="M290" s="317"/>
      <c r="N290" s="136"/>
      <c r="O290" s="96"/>
      <c r="P290" s="306"/>
      <c r="Q290" s="307"/>
      <c r="R290" s="132">
        <f t="shared" si="22"/>
        <v>0</v>
      </c>
      <c r="S290" s="133" t="str">
        <f t="shared" si="23"/>
        <v/>
      </c>
      <c r="V290" s="5"/>
    </row>
    <row r="291" spans="1:22" s="97" customFormat="1" x14ac:dyDescent="0.2">
      <c r="A291" s="96">
        <f t="shared" si="20"/>
        <v>0</v>
      </c>
      <c r="B291" s="96">
        <f t="shared" si="21"/>
        <v>0</v>
      </c>
      <c r="C291" s="137">
        <v>1157</v>
      </c>
      <c r="D291" s="134">
        <v>0</v>
      </c>
      <c r="E291" s="135">
        <v>0</v>
      </c>
      <c r="F291" s="313">
        <v>0</v>
      </c>
      <c r="G291" s="314"/>
      <c r="H291" s="314"/>
      <c r="I291" s="314"/>
      <c r="J291" s="315"/>
      <c r="K291" s="194">
        <v>0</v>
      </c>
      <c r="L291" s="316"/>
      <c r="M291" s="317"/>
      <c r="N291" s="136"/>
      <c r="O291" s="96"/>
      <c r="P291" s="306"/>
      <c r="Q291" s="307"/>
      <c r="R291" s="132">
        <f t="shared" si="22"/>
        <v>0</v>
      </c>
      <c r="S291" s="133" t="str">
        <f t="shared" si="23"/>
        <v/>
      </c>
      <c r="V291" s="5"/>
    </row>
    <row r="292" spans="1:22" s="97" customFormat="1" x14ac:dyDescent="0.2">
      <c r="A292" s="96">
        <f t="shared" si="20"/>
        <v>0</v>
      </c>
      <c r="B292" s="96">
        <f t="shared" si="21"/>
        <v>0</v>
      </c>
      <c r="C292" s="137">
        <v>1158</v>
      </c>
      <c r="D292" s="134">
        <v>0</v>
      </c>
      <c r="E292" s="135">
        <v>0</v>
      </c>
      <c r="F292" s="313">
        <v>0</v>
      </c>
      <c r="G292" s="314"/>
      <c r="H292" s="314"/>
      <c r="I292" s="314"/>
      <c r="J292" s="315"/>
      <c r="K292" s="194">
        <v>0</v>
      </c>
      <c r="L292" s="316"/>
      <c r="M292" s="317"/>
      <c r="N292" s="136"/>
      <c r="O292" s="96"/>
      <c r="P292" s="306"/>
      <c r="Q292" s="307"/>
      <c r="R292" s="132">
        <f t="shared" si="22"/>
        <v>0</v>
      </c>
      <c r="S292" s="133" t="str">
        <f t="shared" si="23"/>
        <v/>
      </c>
      <c r="V292" s="5"/>
    </row>
    <row r="293" spans="1:22" s="97" customFormat="1" x14ac:dyDescent="0.2">
      <c r="A293" s="96">
        <f t="shared" si="20"/>
        <v>0</v>
      </c>
      <c r="B293" s="96">
        <f t="shared" si="21"/>
        <v>0</v>
      </c>
      <c r="C293" s="137">
        <v>1159</v>
      </c>
      <c r="D293" s="134">
        <v>0</v>
      </c>
      <c r="E293" s="135">
        <v>0</v>
      </c>
      <c r="F293" s="313">
        <v>0</v>
      </c>
      <c r="G293" s="314"/>
      <c r="H293" s="314"/>
      <c r="I293" s="314"/>
      <c r="J293" s="315"/>
      <c r="K293" s="194">
        <v>0</v>
      </c>
      <c r="L293" s="316"/>
      <c r="M293" s="317"/>
      <c r="N293" s="136"/>
      <c r="O293" s="96"/>
      <c r="P293" s="306"/>
      <c r="Q293" s="307"/>
      <c r="R293" s="132">
        <f t="shared" si="22"/>
        <v>0</v>
      </c>
      <c r="S293" s="133" t="str">
        <f t="shared" si="23"/>
        <v/>
      </c>
      <c r="V293" s="5"/>
    </row>
    <row r="294" spans="1:22" s="97" customFormat="1" x14ac:dyDescent="0.2">
      <c r="A294" s="96">
        <f t="shared" si="20"/>
        <v>0</v>
      </c>
      <c r="B294" s="96">
        <f t="shared" si="21"/>
        <v>0</v>
      </c>
      <c r="C294" s="137">
        <v>1160</v>
      </c>
      <c r="D294" s="134">
        <v>0</v>
      </c>
      <c r="E294" s="135">
        <v>0</v>
      </c>
      <c r="F294" s="313">
        <v>0</v>
      </c>
      <c r="G294" s="314"/>
      <c r="H294" s="314"/>
      <c r="I294" s="314"/>
      <c r="J294" s="315"/>
      <c r="K294" s="194">
        <v>0</v>
      </c>
      <c r="L294" s="316"/>
      <c r="M294" s="317"/>
      <c r="N294" s="136"/>
      <c r="O294" s="96"/>
      <c r="P294" s="306"/>
      <c r="Q294" s="307"/>
      <c r="R294" s="132">
        <f t="shared" si="22"/>
        <v>0</v>
      </c>
      <c r="S294" s="133" t="str">
        <f t="shared" si="23"/>
        <v/>
      </c>
      <c r="V294" s="5"/>
    </row>
    <row r="295" spans="1:22" s="97" customFormat="1" x14ac:dyDescent="0.2">
      <c r="A295" s="96">
        <f t="shared" si="20"/>
        <v>0</v>
      </c>
      <c r="B295" s="96">
        <f t="shared" si="21"/>
        <v>0</v>
      </c>
      <c r="C295" s="137">
        <v>1161</v>
      </c>
      <c r="D295" s="134">
        <v>0</v>
      </c>
      <c r="E295" s="135">
        <v>0</v>
      </c>
      <c r="F295" s="313">
        <v>0</v>
      </c>
      <c r="G295" s="314"/>
      <c r="H295" s="314"/>
      <c r="I295" s="314"/>
      <c r="J295" s="315"/>
      <c r="K295" s="194">
        <v>0</v>
      </c>
      <c r="L295" s="316"/>
      <c r="M295" s="317"/>
      <c r="N295" s="136"/>
      <c r="O295" s="96"/>
      <c r="P295" s="306"/>
      <c r="Q295" s="307"/>
      <c r="R295" s="132">
        <f t="shared" si="22"/>
        <v>0</v>
      </c>
      <c r="S295" s="133" t="str">
        <f t="shared" si="23"/>
        <v/>
      </c>
      <c r="V295" s="5"/>
    </row>
    <row r="296" spans="1:22" s="97" customFormat="1" x14ac:dyDescent="0.2">
      <c r="A296" s="96">
        <f t="shared" si="20"/>
        <v>0</v>
      </c>
      <c r="B296" s="96">
        <f t="shared" si="21"/>
        <v>0</v>
      </c>
      <c r="C296" s="137">
        <v>1162</v>
      </c>
      <c r="D296" s="134">
        <v>0</v>
      </c>
      <c r="E296" s="135">
        <v>0</v>
      </c>
      <c r="F296" s="313">
        <v>0</v>
      </c>
      <c r="G296" s="314"/>
      <c r="H296" s="314"/>
      <c r="I296" s="314"/>
      <c r="J296" s="315"/>
      <c r="K296" s="194">
        <v>0</v>
      </c>
      <c r="L296" s="316"/>
      <c r="M296" s="317"/>
      <c r="N296" s="136"/>
      <c r="O296" s="96"/>
      <c r="P296" s="306"/>
      <c r="Q296" s="307"/>
      <c r="R296" s="132">
        <f t="shared" si="22"/>
        <v>0</v>
      </c>
      <c r="S296" s="133" t="str">
        <f t="shared" si="23"/>
        <v/>
      </c>
      <c r="V296" s="5"/>
    </row>
    <row r="297" spans="1:22" s="97" customFormat="1" x14ac:dyDescent="0.2">
      <c r="A297" s="96">
        <f t="shared" si="20"/>
        <v>0</v>
      </c>
      <c r="B297" s="96">
        <f t="shared" si="21"/>
        <v>0</v>
      </c>
      <c r="C297" s="137">
        <v>1163</v>
      </c>
      <c r="D297" s="134">
        <v>0</v>
      </c>
      <c r="E297" s="135">
        <v>0</v>
      </c>
      <c r="F297" s="313">
        <v>0</v>
      </c>
      <c r="G297" s="314"/>
      <c r="H297" s="314"/>
      <c r="I297" s="314"/>
      <c r="J297" s="315"/>
      <c r="K297" s="194">
        <v>0</v>
      </c>
      <c r="L297" s="316"/>
      <c r="M297" s="317"/>
      <c r="N297" s="136"/>
      <c r="O297" s="96"/>
      <c r="P297" s="306"/>
      <c r="Q297" s="307"/>
      <c r="R297" s="132">
        <f t="shared" si="22"/>
        <v>0</v>
      </c>
      <c r="S297" s="133" t="str">
        <f t="shared" si="23"/>
        <v/>
      </c>
      <c r="V297" s="5"/>
    </row>
    <row r="298" spans="1:22" s="97" customFormat="1" x14ac:dyDescent="0.2">
      <c r="A298" s="96">
        <f t="shared" si="20"/>
        <v>0</v>
      </c>
      <c r="B298" s="96">
        <f t="shared" si="21"/>
        <v>0</v>
      </c>
      <c r="C298" s="137">
        <v>1164</v>
      </c>
      <c r="D298" s="134">
        <v>0</v>
      </c>
      <c r="E298" s="135">
        <v>0</v>
      </c>
      <c r="F298" s="313">
        <v>0</v>
      </c>
      <c r="G298" s="314"/>
      <c r="H298" s="314"/>
      <c r="I298" s="314"/>
      <c r="J298" s="315"/>
      <c r="K298" s="194">
        <v>0</v>
      </c>
      <c r="L298" s="316"/>
      <c r="M298" s="317"/>
      <c r="N298" s="136"/>
      <c r="O298" s="96"/>
      <c r="P298" s="306"/>
      <c r="Q298" s="307"/>
      <c r="R298" s="132">
        <f t="shared" si="22"/>
        <v>0</v>
      </c>
      <c r="S298" s="133" t="str">
        <f t="shared" si="23"/>
        <v/>
      </c>
      <c r="V298" s="5"/>
    </row>
    <row r="299" spans="1:22" s="97" customFormat="1" x14ac:dyDescent="0.2">
      <c r="A299" s="96">
        <f t="shared" si="20"/>
        <v>0</v>
      </c>
      <c r="B299" s="96">
        <f t="shared" si="21"/>
        <v>0</v>
      </c>
      <c r="C299" s="137">
        <v>1165</v>
      </c>
      <c r="D299" s="134">
        <v>0</v>
      </c>
      <c r="E299" s="135">
        <v>0</v>
      </c>
      <c r="F299" s="313">
        <v>0</v>
      </c>
      <c r="G299" s="314"/>
      <c r="H299" s="314"/>
      <c r="I299" s="314"/>
      <c r="J299" s="315"/>
      <c r="K299" s="194">
        <v>0</v>
      </c>
      <c r="L299" s="316"/>
      <c r="M299" s="317"/>
      <c r="N299" s="136"/>
      <c r="O299" s="96"/>
      <c r="P299" s="306"/>
      <c r="Q299" s="307"/>
      <c r="R299" s="132">
        <f t="shared" si="22"/>
        <v>0</v>
      </c>
      <c r="S299" s="133" t="str">
        <f t="shared" si="23"/>
        <v/>
      </c>
      <c r="V299" s="5"/>
    </row>
    <row r="300" spans="1:22" s="97" customFormat="1" x14ac:dyDescent="0.2">
      <c r="A300" s="96">
        <f t="shared" si="20"/>
        <v>0</v>
      </c>
      <c r="B300" s="96">
        <f t="shared" si="21"/>
        <v>0</v>
      </c>
      <c r="C300" s="137">
        <v>1166</v>
      </c>
      <c r="D300" s="134">
        <v>0</v>
      </c>
      <c r="E300" s="135">
        <v>0</v>
      </c>
      <c r="F300" s="313">
        <v>0</v>
      </c>
      <c r="G300" s="314"/>
      <c r="H300" s="314"/>
      <c r="I300" s="314"/>
      <c r="J300" s="315"/>
      <c r="K300" s="194">
        <v>0</v>
      </c>
      <c r="L300" s="316"/>
      <c r="M300" s="317"/>
      <c r="N300" s="136"/>
      <c r="O300" s="96"/>
      <c r="P300" s="306"/>
      <c r="Q300" s="307"/>
      <c r="R300" s="132">
        <f t="shared" si="22"/>
        <v>0</v>
      </c>
      <c r="S300" s="133" t="str">
        <f t="shared" si="23"/>
        <v/>
      </c>
      <c r="V300" s="5"/>
    </row>
    <row r="301" spans="1:22" s="97" customFormat="1" x14ac:dyDescent="0.2">
      <c r="A301" s="96">
        <f t="shared" si="20"/>
        <v>0</v>
      </c>
      <c r="B301" s="96">
        <f t="shared" si="21"/>
        <v>0</v>
      </c>
      <c r="C301" s="137">
        <v>1167</v>
      </c>
      <c r="D301" s="134">
        <v>0</v>
      </c>
      <c r="E301" s="135">
        <v>0</v>
      </c>
      <c r="F301" s="313">
        <v>0</v>
      </c>
      <c r="G301" s="314"/>
      <c r="H301" s="314"/>
      <c r="I301" s="314"/>
      <c r="J301" s="315"/>
      <c r="K301" s="194">
        <v>0</v>
      </c>
      <c r="L301" s="316"/>
      <c r="M301" s="317"/>
      <c r="N301" s="136"/>
      <c r="O301" s="96"/>
      <c r="P301" s="306"/>
      <c r="Q301" s="307"/>
      <c r="R301" s="132">
        <f t="shared" si="22"/>
        <v>0</v>
      </c>
      <c r="S301" s="133" t="str">
        <f t="shared" si="23"/>
        <v/>
      </c>
      <c r="V301" s="5"/>
    </row>
    <row r="302" spans="1:22" s="97" customFormat="1" x14ac:dyDescent="0.2">
      <c r="A302" s="96">
        <f t="shared" si="20"/>
        <v>0</v>
      </c>
      <c r="B302" s="96">
        <f t="shared" si="21"/>
        <v>0</v>
      </c>
      <c r="C302" s="137">
        <v>1168</v>
      </c>
      <c r="D302" s="134">
        <v>0</v>
      </c>
      <c r="E302" s="135">
        <v>0</v>
      </c>
      <c r="F302" s="313">
        <v>0</v>
      </c>
      <c r="G302" s="314"/>
      <c r="H302" s="314"/>
      <c r="I302" s="314"/>
      <c r="J302" s="315"/>
      <c r="K302" s="194">
        <v>0</v>
      </c>
      <c r="L302" s="316"/>
      <c r="M302" s="317"/>
      <c r="N302" s="136"/>
      <c r="O302" s="96"/>
      <c r="P302" s="306"/>
      <c r="Q302" s="307"/>
      <c r="R302" s="132">
        <f t="shared" si="22"/>
        <v>0</v>
      </c>
      <c r="S302" s="133" t="str">
        <f t="shared" si="23"/>
        <v/>
      </c>
      <c r="V302" s="5"/>
    </row>
    <row r="303" spans="1:22" s="97" customFormat="1" x14ac:dyDescent="0.2">
      <c r="A303" s="96">
        <f t="shared" si="20"/>
        <v>0</v>
      </c>
      <c r="B303" s="96">
        <f t="shared" si="21"/>
        <v>0</v>
      </c>
      <c r="C303" s="137">
        <v>1169</v>
      </c>
      <c r="D303" s="134">
        <v>0</v>
      </c>
      <c r="E303" s="135">
        <v>0</v>
      </c>
      <c r="F303" s="313">
        <v>0</v>
      </c>
      <c r="G303" s="314"/>
      <c r="H303" s="314"/>
      <c r="I303" s="314"/>
      <c r="J303" s="315"/>
      <c r="K303" s="194">
        <v>0</v>
      </c>
      <c r="L303" s="316"/>
      <c r="M303" s="317"/>
      <c r="N303" s="136"/>
      <c r="O303" s="96"/>
      <c r="P303" s="306"/>
      <c r="Q303" s="307"/>
      <c r="R303" s="132">
        <f t="shared" si="22"/>
        <v>0</v>
      </c>
      <c r="S303" s="133" t="str">
        <f t="shared" si="23"/>
        <v/>
      </c>
      <c r="V303" s="5"/>
    </row>
    <row r="304" spans="1:22" s="97" customFormat="1" x14ac:dyDescent="0.2">
      <c r="A304" s="96">
        <f t="shared" si="20"/>
        <v>0</v>
      </c>
      <c r="B304" s="96">
        <f t="shared" si="21"/>
        <v>0</v>
      </c>
      <c r="C304" s="137">
        <v>1170</v>
      </c>
      <c r="D304" s="134">
        <v>0</v>
      </c>
      <c r="E304" s="135">
        <v>0</v>
      </c>
      <c r="F304" s="313">
        <v>0</v>
      </c>
      <c r="G304" s="314"/>
      <c r="H304" s="314"/>
      <c r="I304" s="314"/>
      <c r="J304" s="315"/>
      <c r="K304" s="194">
        <v>0</v>
      </c>
      <c r="L304" s="316"/>
      <c r="M304" s="317"/>
      <c r="N304" s="136"/>
      <c r="O304" s="96"/>
      <c r="P304" s="306"/>
      <c r="Q304" s="307"/>
      <c r="R304" s="132">
        <f t="shared" si="22"/>
        <v>0</v>
      </c>
      <c r="S304" s="133" t="str">
        <f t="shared" si="23"/>
        <v/>
      </c>
      <c r="V304" s="5"/>
    </row>
    <row r="305" spans="1:22" s="97" customFormat="1" x14ac:dyDescent="0.2">
      <c r="A305" s="96">
        <f t="shared" si="20"/>
        <v>0</v>
      </c>
      <c r="B305" s="96">
        <f t="shared" si="21"/>
        <v>0</v>
      </c>
      <c r="C305" s="137">
        <v>1171</v>
      </c>
      <c r="D305" s="134">
        <v>0</v>
      </c>
      <c r="E305" s="135">
        <v>0</v>
      </c>
      <c r="F305" s="313">
        <v>0</v>
      </c>
      <c r="G305" s="314"/>
      <c r="H305" s="314"/>
      <c r="I305" s="314"/>
      <c r="J305" s="315"/>
      <c r="K305" s="194">
        <v>0</v>
      </c>
      <c r="L305" s="316"/>
      <c r="M305" s="317"/>
      <c r="N305" s="136"/>
      <c r="O305" s="96"/>
      <c r="P305" s="306"/>
      <c r="Q305" s="307"/>
      <c r="R305" s="132">
        <f t="shared" si="22"/>
        <v>0</v>
      </c>
      <c r="S305" s="133" t="str">
        <f t="shared" si="23"/>
        <v/>
      </c>
      <c r="V305" s="5"/>
    </row>
    <row r="306" spans="1:22" s="97" customFormat="1" x14ac:dyDescent="0.2">
      <c r="A306" s="96">
        <f t="shared" si="20"/>
        <v>0</v>
      </c>
      <c r="B306" s="96">
        <f t="shared" si="21"/>
        <v>0</v>
      </c>
      <c r="C306" s="137">
        <v>1172</v>
      </c>
      <c r="D306" s="134">
        <v>0</v>
      </c>
      <c r="E306" s="135">
        <v>0</v>
      </c>
      <c r="F306" s="313">
        <v>0</v>
      </c>
      <c r="G306" s="314"/>
      <c r="H306" s="314"/>
      <c r="I306" s="314"/>
      <c r="J306" s="315"/>
      <c r="K306" s="194">
        <v>0</v>
      </c>
      <c r="L306" s="316"/>
      <c r="M306" s="317"/>
      <c r="N306" s="136"/>
      <c r="O306" s="96"/>
      <c r="P306" s="306"/>
      <c r="Q306" s="307"/>
      <c r="R306" s="132">
        <f t="shared" si="22"/>
        <v>0</v>
      </c>
      <c r="S306" s="133" t="str">
        <f t="shared" si="23"/>
        <v/>
      </c>
      <c r="V306" s="5"/>
    </row>
    <row r="307" spans="1:22" s="97" customFormat="1" x14ac:dyDescent="0.2">
      <c r="A307" s="96">
        <f t="shared" si="20"/>
        <v>0</v>
      </c>
      <c r="B307" s="96">
        <f t="shared" si="21"/>
        <v>0</v>
      </c>
      <c r="C307" s="137">
        <v>1173</v>
      </c>
      <c r="D307" s="134">
        <v>0</v>
      </c>
      <c r="E307" s="135">
        <v>0</v>
      </c>
      <c r="F307" s="313">
        <v>0</v>
      </c>
      <c r="G307" s="314"/>
      <c r="H307" s="314"/>
      <c r="I307" s="314"/>
      <c r="J307" s="315"/>
      <c r="K307" s="194">
        <v>0</v>
      </c>
      <c r="L307" s="316"/>
      <c r="M307" s="317"/>
      <c r="N307" s="136"/>
      <c r="O307" s="96"/>
      <c r="P307" s="306"/>
      <c r="Q307" s="307"/>
      <c r="R307" s="132">
        <f t="shared" si="22"/>
        <v>0</v>
      </c>
      <c r="S307" s="133" t="str">
        <f t="shared" si="23"/>
        <v/>
      </c>
      <c r="V307" s="5"/>
    </row>
    <row r="308" spans="1:22" s="97" customFormat="1" x14ac:dyDescent="0.2">
      <c r="A308" s="96">
        <f t="shared" si="20"/>
        <v>0</v>
      </c>
      <c r="B308" s="96">
        <f t="shared" si="21"/>
        <v>0</v>
      </c>
      <c r="C308" s="137">
        <v>1174</v>
      </c>
      <c r="D308" s="134">
        <v>0</v>
      </c>
      <c r="E308" s="135">
        <v>0</v>
      </c>
      <c r="F308" s="313">
        <v>0</v>
      </c>
      <c r="G308" s="314"/>
      <c r="H308" s="314"/>
      <c r="I308" s="314"/>
      <c r="J308" s="315"/>
      <c r="K308" s="194">
        <v>0</v>
      </c>
      <c r="L308" s="316"/>
      <c r="M308" s="317"/>
      <c r="N308" s="136"/>
      <c r="O308" s="96"/>
      <c r="P308" s="306"/>
      <c r="Q308" s="307"/>
      <c r="R308" s="132">
        <f t="shared" si="22"/>
        <v>0</v>
      </c>
      <c r="S308" s="133" t="str">
        <f t="shared" si="23"/>
        <v/>
      </c>
      <c r="V308" s="5"/>
    </row>
    <row r="309" spans="1:22" s="97" customFormat="1" x14ac:dyDescent="0.2">
      <c r="A309" s="96">
        <f t="shared" si="20"/>
        <v>0</v>
      </c>
      <c r="B309" s="96">
        <f t="shared" si="21"/>
        <v>0</v>
      </c>
      <c r="C309" s="137">
        <v>1175</v>
      </c>
      <c r="D309" s="134">
        <v>0</v>
      </c>
      <c r="E309" s="135">
        <v>0</v>
      </c>
      <c r="F309" s="313">
        <v>0</v>
      </c>
      <c r="G309" s="314"/>
      <c r="H309" s="314"/>
      <c r="I309" s="314"/>
      <c r="J309" s="315"/>
      <c r="K309" s="194">
        <v>0</v>
      </c>
      <c r="L309" s="316"/>
      <c r="M309" s="317"/>
      <c r="N309" s="136"/>
      <c r="O309" s="96"/>
      <c r="P309" s="306"/>
      <c r="Q309" s="307"/>
      <c r="R309" s="132">
        <f t="shared" si="22"/>
        <v>0</v>
      </c>
      <c r="S309" s="133" t="str">
        <f t="shared" si="23"/>
        <v/>
      </c>
      <c r="V309" s="5"/>
    </row>
    <row r="310" spans="1:22" s="97" customFormat="1" x14ac:dyDescent="0.2">
      <c r="A310" s="96">
        <f t="shared" si="20"/>
        <v>0</v>
      </c>
      <c r="B310" s="96">
        <f t="shared" si="21"/>
        <v>0</v>
      </c>
      <c r="C310" s="137">
        <v>1176</v>
      </c>
      <c r="D310" s="134">
        <v>0</v>
      </c>
      <c r="E310" s="135">
        <v>0</v>
      </c>
      <c r="F310" s="313">
        <v>0</v>
      </c>
      <c r="G310" s="314"/>
      <c r="H310" s="314"/>
      <c r="I310" s="314"/>
      <c r="J310" s="315"/>
      <c r="K310" s="194">
        <v>0</v>
      </c>
      <c r="L310" s="316"/>
      <c r="M310" s="317"/>
      <c r="N310" s="136"/>
      <c r="O310" s="96"/>
      <c r="P310" s="306"/>
      <c r="Q310" s="307"/>
      <c r="R310" s="132">
        <f t="shared" si="22"/>
        <v>0</v>
      </c>
      <c r="S310" s="133" t="str">
        <f t="shared" si="23"/>
        <v/>
      </c>
      <c r="V310" s="5"/>
    </row>
    <row r="311" spans="1:22" s="97" customFormat="1" x14ac:dyDescent="0.2">
      <c r="A311" s="96">
        <f t="shared" si="20"/>
        <v>0</v>
      </c>
      <c r="B311" s="96">
        <f t="shared" si="21"/>
        <v>0</v>
      </c>
      <c r="C311" s="137">
        <v>1177</v>
      </c>
      <c r="D311" s="134">
        <v>0</v>
      </c>
      <c r="E311" s="135">
        <v>0</v>
      </c>
      <c r="F311" s="313">
        <v>0</v>
      </c>
      <c r="G311" s="314"/>
      <c r="H311" s="314"/>
      <c r="I311" s="314"/>
      <c r="J311" s="315"/>
      <c r="K311" s="194">
        <v>0</v>
      </c>
      <c r="L311" s="316"/>
      <c r="M311" s="317"/>
      <c r="N311" s="136"/>
      <c r="O311" s="96"/>
      <c r="P311" s="306"/>
      <c r="Q311" s="307"/>
      <c r="R311" s="132">
        <f t="shared" si="22"/>
        <v>0</v>
      </c>
      <c r="S311" s="133" t="str">
        <f t="shared" si="23"/>
        <v/>
      </c>
      <c r="V311" s="5"/>
    </row>
    <row r="312" spans="1:22" s="97" customFormat="1" x14ac:dyDescent="0.2">
      <c r="A312" s="96">
        <f t="shared" si="20"/>
        <v>0</v>
      </c>
      <c r="B312" s="96">
        <f t="shared" si="21"/>
        <v>0</v>
      </c>
      <c r="C312" s="137">
        <v>1178</v>
      </c>
      <c r="D312" s="134">
        <v>0</v>
      </c>
      <c r="E312" s="135">
        <v>0</v>
      </c>
      <c r="F312" s="313">
        <v>0</v>
      </c>
      <c r="G312" s="314"/>
      <c r="H312" s="314"/>
      <c r="I312" s="314"/>
      <c r="J312" s="315"/>
      <c r="K312" s="194">
        <v>0</v>
      </c>
      <c r="L312" s="316"/>
      <c r="M312" s="317"/>
      <c r="N312" s="136"/>
      <c r="O312" s="96"/>
      <c r="P312" s="306"/>
      <c r="Q312" s="307"/>
      <c r="R312" s="132">
        <f t="shared" si="22"/>
        <v>0</v>
      </c>
      <c r="S312" s="133" t="str">
        <f t="shared" si="23"/>
        <v/>
      </c>
      <c r="V312" s="5"/>
    </row>
    <row r="313" spans="1:22" s="97" customFormat="1" x14ac:dyDescent="0.2">
      <c r="A313" s="96">
        <f t="shared" si="20"/>
        <v>0</v>
      </c>
      <c r="B313" s="96">
        <f t="shared" si="21"/>
        <v>0</v>
      </c>
      <c r="C313" s="137">
        <v>1179</v>
      </c>
      <c r="D313" s="134">
        <v>0</v>
      </c>
      <c r="E313" s="135">
        <v>0</v>
      </c>
      <c r="F313" s="313">
        <v>0</v>
      </c>
      <c r="G313" s="314"/>
      <c r="H313" s="314"/>
      <c r="I313" s="314"/>
      <c r="J313" s="315"/>
      <c r="K313" s="194">
        <v>0</v>
      </c>
      <c r="L313" s="316"/>
      <c r="M313" s="317"/>
      <c r="N313" s="136"/>
      <c r="O313" s="96"/>
      <c r="P313" s="306"/>
      <c r="Q313" s="307"/>
      <c r="R313" s="132">
        <f t="shared" si="22"/>
        <v>0</v>
      </c>
      <c r="S313" s="133" t="str">
        <f t="shared" si="23"/>
        <v/>
      </c>
      <c r="V313" s="5"/>
    </row>
    <row r="314" spans="1:22" s="97" customFormat="1" x14ac:dyDescent="0.2">
      <c r="A314" s="96">
        <f t="shared" si="20"/>
        <v>0</v>
      </c>
      <c r="B314" s="96">
        <f t="shared" si="21"/>
        <v>0</v>
      </c>
      <c r="C314" s="137">
        <v>1180</v>
      </c>
      <c r="D314" s="134">
        <v>0</v>
      </c>
      <c r="E314" s="135">
        <v>0</v>
      </c>
      <c r="F314" s="313">
        <v>0</v>
      </c>
      <c r="G314" s="314"/>
      <c r="H314" s="314"/>
      <c r="I314" s="314"/>
      <c r="J314" s="315"/>
      <c r="K314" s="194">
        <v>0</v>
      </c>
      <c r="L314" s="316"/>
      <c r="M314" s="317"/>
      <c r="N314" s="136"/>
      <c r="O314" s="96"/>
      <c r="P314" s="306"/>
      <c r="Q314" s="307"/>
      <c r="R314" s="132">
        <f t="shared" si="22"/>
        <v>0</v>
      </c>
      <c r="S314" s="133" t="str">
        <f t="shared" si="23"/>
        <v/>
      </c>
      <c r="V314" s="5"/>
    </row>
    <row r="315" spans="1:22" s="97" customFormat="1" x14ac:dyDescent="0.2">
      <c r="A315" s="96">
        <f t="shared" si="20"/>
        <v>0</v>
      </c>
      <c r="B315" s="96">
        <f t="shared" si="21"/>
        <v>0</v>
      </c>
      <c r="C315" s="137">
        <v>1181</v>
      </c>
      <c r="D315" s="134">
        <v>0</v>
      </c>
      <c r="E315" s="135">
        <v>0</v>
      </c>
      <c r="F315" s="313">
        <v>0</v>
      </c>
      <c r="G315" s="314"/>
      <c r="H315" s="314"/>
      <c r="I315" s="314"/>
      <c r="J315" s="315"/>
      <c r="K315" s="194">
        <v>0</v>
      </c>
      <c r="L315" s="316"/>
      <c r="M315" s="317"/>
      <c r="N315" s="136"/>
      <c r="O315" s="96"/>
      <c r="P315" s="306"/>
      <c r="Q315" s="307"/>
      <c r="R315" s="132">
        <f t="shared" si="22"/>
        <v>0</v>
      </c>
      <c r="S315" s="133" t="str">
        <f t="shared" si="23"/>
        <v/>
      </c>
      <c r="V315" s="5"/>
    </row>
    <row r="316" spans="1:22" s="97" customFormat="1" x14ac:dyDescent="0.2">
      <c r="A316" s="96">
        <f t="shared" si="20"/>
        <v>0</v>
      </c>
      <c r="B316" s="96">
        <f t="shared" si="21"/>
        <v>0</v>
      </c>
      <c r="C316" s="137">
        <v>1182</v>
      </c>
      <c r="D316" s="134">
        <v>0</v>
      </c>
      <c r="E316" s="135">
        <v>0</v>
      </c>
      <c r="F316" s="313">
        <v>0</v>
      </c>
      <c r="G316" s="314"/>
      <c r="H316" s="314"/>
      <c r="I316" s="314"/>
      <c r="J316" s="315"/>
      <c r="K316" s="194">
        <v>0</v>
      </c>
      <c r="L316" s="316"/>
      <c r="M316" s="317"/>
      <c r="N316" s="136"/>
      <c r="O316" s="96"/>
      <c r="P316" s="306"/>
      <c r="Q316" s="307"/>
      <c r="R316" s="132">
        <f t="shared" si="22"/>
        <v>0</v>
      </c>
      <c r="S316" s="133" t="str">
        <f t="shared" si="23"/>
        <v/>
      </c>
      <c r="V316" s="5"/>
    </row>
    <row r="317" spans="1:22" s="97" customFormat="1" x14ac:dyDescent="0.2">
      <c r="A317" s="96">
        <f t="shared" si="20"/>
        <v>0</v>
      </c>
      <c r="B317" s="96">
        <f t="shared" si="21"/>
        <v>0</v>
      </c>
      <c r="C317" s="137">
        <v>1183</v>
      </c>
      <c r="D317" s="134">
        <v>0</v>
      </c>
      <c r="E317" s="135">
        <v>0</v>
      </c>
      <c r="F317" s="313">
        <v>0</v>
      </c>
      <c r="G317" s="314"/>
      <c r="H317" s="314"/>
      <c r="I317" s="314"/>
      <c r="J317" s="315"/>
      <c r="K317" s="194">
        <v>0</v>
      </c>
      <c r="L317" s="316"/>
      <c r="M317" s="317"/>
      <c r="N317" s="136"/>
      <c r="O317" s="96"/>
      <c r="P317" s="306"/>
      <c r="Q317" s="307"/>
      <c r="R317" s="132">
        <f t="shared" si="22"/>
        <v>0</v>
      </c>
      <c r="S317" s="133" t="str">
        <f t="shared" si="23"/>
        <v/>
      </c>
      <c r="V317" s="5"/>
    </row>
    <row r="318" spans="1:22" s="97" customFormat="1" x14ac:dyDescent="0.2">
      <c r="A318" s="96">
        <f t="shared" si="20"/>
        <v>0</v>
      </c>
      <c r="B318" s="96">
        <f t="shared" si="21"/>
        <v>0</v>
      </c>
      <c r="C318" s="137">
        <v>1184</v>
      </c>
      <c r="D318" s="134">
        <v>0</v>
      </c>
      <c r="E318" s="135">
        <v>0</v>
      </c>
      <c r="F318" s="313">
        <v>0</v>
      </c>
      <c r="G318" s="314"/>
      <c r="H318" s="314"/>
      <c r="I318" s="314"/>
      <c r="J318" s="315"/>
      <c r="K318" s="194">
        <v>0</v>
      </c>
      <c r="L318" s="316"/>
      <c r="M318" s="317"/>
      <c r="N318" s="136"/>
      <c r="O318" s="96"/>
      <c r="P318" s="306"/>
      <c r="Q318" s="307"/>
      <c r="R318" s="132">
        <f t="shared" si="22"/>
        <v>0</v>
      </c>
      <c r="S318" s="133" t="str">
        <f t="shared" si="23"/>
        <v/>
      </c>
      <c r="V318" s="5"/>
    </row>
    <row r="319" spans="1:22" s="97" customFormat="1" x14ac:dyDescent="0.2">
      <c r="A319" s="96">
        <f t="shared" si="20"/>
        <v>0</v>
      </c>
      <c r="B319" s="96">
        <f t="shared" si="21"/>
        <v>0</v>
      </c>
      <c r="C319" s="137">
        <v>1185</v>
      </c>
      <c r="D319" s="134">
        <v>0</v>
      </c>
      <c r="E319" s="135">
        <v>0</v>
      </c>
      <c r="F319" s="313">
        <v>0</v>
      </c>
      <c r="G319" s="314"/>
      <c r="H319" s="314"/>
      <c r="I319" s="314"/>
      <c r="J319" s="315"/>
      <c r="K319" s="194">
        <v>0</v>
      </c>
      <c r="L319" s="316"/>
      <c r="M319" s="317"/>
      <c r="N319" s="136"/>
      <c r="O319" s="96"/>
      <c r="P319" s="306"/>
      <c r="Q319" s="307"/>
      <c r="R319" s="132">
        <f t="shared" si="22"/>
        <v>0</v>
      </c>
      <c r="S319" s="133" t="str">
        <f t="shared" si="23"/>
        <v/>
      </c>
      <c r="V319" s="5"/>
    </row>
    <row r="320" spans="1:22" s="97" customFormat="1" x14ac:dyDescent="0.2">
      <c r="A320" s="96">
        <f t="shared" si="20"/>
        <v>0</v>
      </c>
      <c r="B320" s="96">
        <f t="shared" si="21"/>
        <v>0</v>
      </c>
      <c r="C320" s="137">
        <v>1186</v>
      </c>
      <c r="D320" s="134">
        <v>0</v>
      </c>
      <c r="E320" s="135">
        <v>0</v>
      </c>
      <c r="F320" s="313">
        <v>0</v>
      </c>
      <c r="G320" s="314"/>
      <c r="H320" s="314"/>
      <c r="I320" s="314"/>
      <c r="J320" s="315"/>
      <c r="K320" s="194">
        <v>0</v>
      </c>
      <c r="L320" s="316"/>
      <c r="M320" s="317"/>
      <c r="N320" s="136"/>
      <c r="O320" s="96"/>
      <c r="P320" s="306"/>
      <c r="Q320" s="307"/>
      <c r="R320" s="132">
        <f t="shared" si="22"/>
        <v>0</v>
      </c>
      <c r="S320" s="133" t="str">
        <f t="shared" si="23"/>
        <v/>
      </c>
      <c r="V320" s="5"/>
    </row>
    <row r="321" spans="1:22" s="97" customFormat="1" x14ac:dyDescent="0.2">
      <c r="A321" s="96">
        <f t="shared" si="20"/>
        <v>0</v>
      </c>
      <c r="B321" s="96">
        <f t="shared" si="21"/>
        <v>0</v>
      </c>
      <c r="C321" s="137">
        <v>1187</v>
      </c>
      <c r="D321" s="134">
        <v>0</v>
      </c>
      <c r="E321" s="135">
        <v>0</v>
      </c>
      <c r="F321" s="313">
        <v>0</v>
      </c>
      <c r="G321" s="314"/>
      <c r="H321" s="314"/>
      <c r="I321" s="314"/>
      <c r="J321" s="315"/>
      <c r="K321" s="194">
        <v>0</v>
      </c>
      <c r="L321" s="316"/>
      <c r="M321" s="317"/>
      <c r="N321" s="136"/>
      <c r="O321" s="96"/>
      <c r="P321" s="306"/>
      <c r="Q321" s="307"/>
      <c r="R321" s="132">
        <f t="shared" si="22"/>
        <v>0</v>
      </c>
      <c r="S321" s="133" t="str">
        <f t="shared" si="23"/>
        <v/>
      </c>
      <c r="V321" s="5"/>
    </row>
    <row r="322" spans="1:22" s="97" customFormat="1" x14ac:dyDescent="0.2">
      <c r="A322" s="96">
        <f t="shared" si="20"/>
        <v>0</v>
      </c>
      <c r="B322" s="96">
        <f t="shared" si="21"/>
        <v>0</v>
      </c>
      <c r="C322" s="137">
        <v>1188</v>
      </c>
      <c r="D322" s="134">
        <v>0</v>
      </c>
      <c r="E322" s="135">
        <v>0</v>
      </c>
      <c r="F322" s="313">
        <v>0</v>
      </c>
      <c r="G322" s="314"/>
      <c r="H322" s="314"/>
      <c r="I322" s="314"/>
      <c r="J322" s="315"/>
      <c r="K322" s="194">
        <v>0</v>
      </c>
      <c r="L322" s="316"/>
      <c r="M322" s="317"/>
      <c r="N322" s="136"/>
      <c r="O322" s="96"/>
      <c r="P322" s="306"/>
      <c r="Q322" s="307"/>
      <c r="R322" s="132">
        <f t="shared" si="22"/>
        <v>0</v>
      </c>
      <c r="S322" s="133" t="str">
        <f t="shared" si="23"/>
        <v/>
      </c>
      <c r="V322" s="5"/>
    </row>
    <row r="323" spans="1:22" s="97" customFormat="1" x14ac:dyDescent="0.2">
      <c r="A323" s="96">
        <f t="shared" si="20"/>
        <v>0</v>
      </c>
      <c r="B323" s="96">
        <f t="shared" si="21"/>
        <v>0</v>
      </c>
      <c r="C323" s="137">
        <v>1189</v>
      </c>
      <c r="D323" s="134">
        <v>0</v>
      </c>
      <c r="E323" s="135">
        <v>0</v>
      </c>
      <c r="F323" s="313">
        <v>0</v>
      </c>
      <c r="G323" s="314"/>
      <c r="H323" s="314"/>
      <c r="I323" s="314"/>
      <c r="J323" s="315"/>
      <c r="K323" s="194">
        <v>0</v>
      </c>
      <c r="L323" s="316"/>
      <c r="M323" s="317"/>
      <c r="N323" s="136"/>
      <c r="O323" s="96"/>
      <c r="P323" s="306"/>
      <c r="Q323" s="307"/>
      <c r="R323" s="132">
        <f t="shared" si="22"/>
        <v>0</v>
      </c>
      <c r="S323" s="133" t="str">
        <f t="shared" si="23"/>
        <v/>
      </c>
      <c r="V323" s="5"/>
    </row>
    <row r="324" spans="1:22" s="97" customFormat="1" x14ac:dyDescent="0.2">
      <c r="A324" s="96">
        <f t="shared" si="20"/>
        <v>0</v>
      </c>
      <c r="B324" s="96">
        <f t="shared" si="21"/>
        <v>0</v>
      </c>
      <c r="C324" s="137">
        <v>1190</v>
      </c>
      <c r="D324" s="134">
        <v>0</v>
      </c>
      <c r="E324" s="135">
        <v>0</v>
      </c>
      <c r="F324" s="313">
        <v>0</v>
      </c>
      <c r="G324" s="314"/>
      <c r="H324" s="314"/>
      <c r="I324" s="314"/>
      <c r="J324" s="315"/>
      <c r="K324" s="194">
        <v>0</v>
      </c>
      <c r="L324" s="316"/>
      <c r="M324" s="317"/>
      <c r="N324" s="136"/>
      <c r="O324" s="96"/>
      <c r="P324" s="306"/>
      <c r="Q324" s="307"/>
      <c r="R324" s="132">
        <f t="shared" si="22"/>
        <v>0</v>
      </c>
      <c r="S324" s="133" t="str">
        <f t="shared" si="23"/>
        <v/>
      </c>
      <c r="V324" s="5"/>
    </row>
    <row r="325" spans="1:22" s="97" customFormat="1" x14ac:dyDescent="0.2">
      <c r="A325" s="96">
        <f t="shared" si="20"/>
        <v>0</v>
      </c>
      <c r="B325" s="96">
        <f t="shared" si="21"/>
        <v>0</v>
      </c>
      <c r="C325" s="137">
        <v>1191</v>
      </c>
      <c r="D325" s="134">
        <v>0</v>
      </c>
      <c r="E325" s="135">
        <v>0</v>
      </c>
      <c r="F325" s="313">
        <v>0</v>
      </c>
      <c r="G325" s="314"/>
      <c r="H325" s="314"/>
      <c r="I325" s="314"/>
      <c r="J325" s="315"/>
      <c r="K325" s="194">
        <v>0</v>
      </c>
      <c r="L325" s="316"/>
      <c r="M325" s="317"/>
      <c r="N325" s="136"/>
      <c r="O325" s="96"/>
      <c r="P325" s="306"/>
      <c r="Q325" s="307"/>
      <c r="R325" s="132">
        <f t="shared" si="22"/>
        <v>0</v>
      </c>
      <c r="S325" s="133" t="str">
        <f t="shared" si="23"/>
        <v/>
      </c>
      <c r="V325" s="5"/>
    </row>
    <row r="326" spans="1:22" s="97" customFormat="1" x14ac:dyDescent="0.2">
      <c r="A326" s="96">
        <f t="shared" si="20"/>
        <v>0</v>
      </c>
      <c r="B326" s="96">
        <f t="shared" si="21"/>
        <v>0</v>
      </c>
      <c r="C326" s="137">
        <v>1192</v>
      </c>
      <c r="D326" s="134">
        <v>0</v>
      </c>
      <c r="E326" s="135">
        <v>0</v>
      </c>
      <c r="F326" s="313">
        <v>0</v>
      </c>
      <c r="G326" s="314"/>
      <c r="H326" s="314"/>
      <c r="I326" s="314"/>
      <c r="J326" s="315"/>
      <c r="K326" s="194">
        <v>0</v>
      </c>
      <c r="L326" s="316"/>
      <c r="M326" s="317"/>
      <c r="N326" s="136"/>
      <c r="O326" s="96"/>
      <c r="P326" s="306"/>
      <c r="Q326" s="307"/>
      <c r="R326" s="132">
        <f t="shared" si="22"/>
        <v>0</v>
      </c>
      <c r="S326" s="133" t="str">
        <f t="shared" si="23"/>
        <v/>
      </c>
      <c r="V326" s="5"/>
    </row>
    <row r="327" spans="1:22" s="97" customFormat="1" x14ac:dyDescent="0.2">
      <c r="A327" s="96">
        <f t="shared" si="20"/>
        <v>0</v>
      </c>
      <c r="B327" s="96">
        <f t="shared" si="21"/>
        <v>0</v>
      </c>
      <c r="C327" s="137">
        <v>1193</v>
      </c>
      <c r="D327" s="134">
        <v>0</v>
      </c>
      <c r="E327" s="135">
        <v>0</v>
      </c>
      <c r="F327" s="313">
        <v>0</v>
      </c>
      <c r="G327" s="314"/>
      <c r="H327" s="314"/>
      <c r="I327" s="314"/>
      <c r="J327" s="315"/>
      <c r="K327" s="194">
        <v>0</v>
      </c>
      <c r="L327" s="316"/>
      <c r="M327" s="317"/>
      <c r="N327" s="136"/>
      <c r="O327" s="96"/>
      <c r="P327" s="306"/>
      <c r="Q327" s="307"/>
      <c r="R327" s="132">
        <f t="shared" si="22"/>
        <v>0</v>
      </c>
      <c r="S327" s="133" t="str">
        <f t="shared" si="23"/>
        <v/>
      </c>
      <c r="V327" s="5"/>
    </row>
    <row r="328" spans="1:22" s="97" customFormat="1" x14ac:dyDescent="0.2">
      <c r="A328" s="96">
        <f t="shared" si="20"/>
        <v>0</v>
      </c>
      <c r="B328" s="96">
        <f t="shared" si="21"/>
        <v>0</v>
      </c>
      <c r="C328" s="137">
        <v>1194</v>
      </c>
      <c r="D328" s="134">
        <v>0</v>
      </c>
      <c r="E328" s="135">
        <v>0</v>
      </c>
      <c r="F328" s="313">
        <v>0</v>
      </c>
      <c r="G328" s="314"/>
      <c r="H328" s="314"/>
      <c r="I328" s="314"/>
      <c r="J328" s="315"/>
      <c r="K328" s="194">
        <v>0</v>
      </c>
      <c r="L328" s="316"/>
      <c r="M328" s="317"/>
      <c r="N328" s="136"/>
      <c r="O328" s="96"/>
      <c r="P328" s="306"/>
      <c r="Q328" s="307"/>
      <c r="R328" s="132">
        <f t="shared" si="22"/>
        <v>0</v>
      </c>
      <c r="S328" s="133" t="str">
        <f t="shared" si="23"/>
        <v/>
      </c>
      <c r="V328" s="5"/>
    </row>
    <row r="329" spans="1:22" s="97" customFormat="1" x14ac:dyDescent="0.2">
      <c r="A329" s="96">
        <f t="shared" si="20"/>
        <v>0</v>
      </c>
      <c r="B329" s="96">
        <f t="shared" si="21"/>
        <v>0</v>
      </c>
      <c r="C329" s="137">
        <v>1195</v>
      </c>
      <c r="D329" s="134">
        <v>0</v>
      </c>
      <c r="E329" s="135">
        <v>0</v>
      </c>
      <c r="F329" s="313">
        <v>0</v>
      </c>
      <c r="G329" s="314"/>
      <c r="H329" s="314"/>
      <c r="I329" s="314"/>
      <c r="J329" s="315"/>
      <c r="K329" s="194">
        <v>0</v>
      </c>
      <c r="L329" s="316"/>
      <c r="M329" s="317"/>
      <c r="N329" s="136"/>
      <c r="O329" s="96"/>
      <c r="P329" s="306"/>
      <c r="Q329" s="307"/>
      <c r="R329" s="132">
        <f t="shared" si="22"/>
        <v>0</v>
      </c>
      <c r="S329" s="133" t="str">
        <f t="shared" si="23"/>
        <v/>
      </c>
      <c r="V329" s="5"/>
    </row>
    <row r="330" spans="1:22" s="97" customFormat="1" x14ac:dyDescent="0.2">
      <c r="A330" s="96">
        <f t="shared" si="20"/>
        <v>0</v>
      </c>
      <c r="B330" s="96">
        <f t="shared" si="21"/>
        <v>0</v>
      </c>
      <c r="C330" s="137">
        <v>1196</v>
      </c>
      <c r="D330" s="134">
        <v>0</v>
      </c>
      <c r="E330" s="135">
        <v>0</v>
      </c>
      <c r="F330" s="313">
        <v>0</v>
      </c>
      <c r="G330" s="314"/>
      <c r="H330" s="314"/>
      <c r="I330" s="314"/>
      <c r="J330" s="315"/>
      <c r="K330" s="194">
        <v>0</v>
      </c>
      <c r="L330" s="316"/>
      <c r="M330" s="317"/>
      <c r="N330" s="136"/>
      <c r="O330" s="96"/>
      <c r="P330" s="306"/>
      <c r="Q330" s="307"/>
      <c r="R330" s="132">
        <f t="shared" si="22"/>
        <v>0</v>
      </c>
      <c r="S330" s="133" t="str">
        <f t="shared" si="23"/>
        <v/>
      </c>
      <c r="V330" s="5"/>
    </row>
    <row r="331" spans="1:22" s="97" customFormat="1" x14ac:dyDescent="0.2">
      <c r="A331" s="96">
        <f t="shared" si="20"/>
        <v>0</v>
      </c>
      <c r="B331" s="96">
        <f t="shared" si="21"/>
        <v>0</v>
      </c>
      <c r="C331" s="137">
        <v>1197</v>
      </c>
      <c r="D331" s="134">
        <v>0</v>
      </c>
      <c r="E331" s="135">
        <v>0</v>
      </c>
      <c r="F331" s="313">
        <v>0</v>
      </c>
      <c r="G331" s="314"/>
      <c r="H331" s="314"/>
      <c r="I331" s="314"/>
      <c r="J331" s="315"/>
      <c r="K331" s="194">
        <v>0</v>
      </c>
      <c r="L331" s="316"/>
      <c r="M331" s="317"/>
      <c r="N331" s="136"/>
      <c r="O331" s="96"/>
      <c r="P331" s="306"/>
      <c r="Q331" s="307"/>
      <c r="R331" s="132">
        <f t="shared" si="22"/>
        <v>0</v>
      </c>
      <c r="S331" s="133" t="str">
        <f t="shared" si="23"/>
        <v/>
      </c>
      <c r="V331" s="5"/>
    </row>
    <row r="332" spans="1:22" s="97" customFormat="1" x14ac:dyDescent="0.2">
      <c r="A332" s="96">
        <f t="shared" si="20"/>
        <v>0</v>
      </c>
      <c r="B332" s="96">
        <f t="shared" si="21"/>
        <v>0</v>
      </c>
      <c r="C332" s="137">
        <v>1198</v>
      </c>
      <c r="D332" s="134">
        <v>0</v>
      </c>
      <c r="E332" s="135">
        <v>0</v>
      </c>
      <c r="F332" s="313">
        <v>0</v>
      </c>
      <c r="G332" s="314"/>
      <c r="H332" s="314"/>
      <c r="I332" s="314"/>
      <c r="J332" s="315"/>
      <c r="K332" s="194">
        <v>0</v>
      </c>
      <c r="L332" s="316"/>
      <c r="M332" s="317"/>
      <c r="N332" s="136"/>
      <c r="O332" s="96"/>
      <c r="P332" s="306"/>
      <c r="Q332" s="307"/>
      <c r="R332" s="132">
        <f t="shared" si="22"/>
        <v>0</v>
      </c>
      <c r="S332" s="133" t="str">
        <f t="shared" si="23"/>
        <v/>
      </c>
      <c r="V332" s="5"/>
    </row>
    <row r="333" spans="1:22" s="97" customFormat="1" x14ac:dyDescent="0.2">
      <c r="A333" s="96">
        <f t="shared" si="20"/>
        <v>0</v>
      </c>
      <c r="B333" s="96">
        <f t="shared" si="21"/>
        <v>0</v>
      </c>
      <c r="C333" s="137">
        <v>1199</v>
      </c>
      <c r="D333" s="134">
        <v>0</v>
      </c>
      <c r="E333" s="135">
        <v>0</v>
      </c>
      <c r="F333" s="313">
        <v>0</v>
      </c>
      <c r="G333" s="314"/>
      <c r="H333" s="314"/>
      <c r="I333" s="314"/>
      <c r="J333" s="315"/>
      <c r="K333" s="194">
        <v>0</v>
      </c>
      <c r="L333" s="316"/>
      <c r="M333" s="317"/>
      <c r="N333" s="136"/>
      <c r="O333" s="96"/>
      <c r="P333" s="306"/>
      <c r="Q333" s="307"/>
      <c r="R333" s="132">
        <f t="shared" si="22"/>
        <v>0</v>
      </c>
      <c r="S333" s="133" t="str">
        <f t="shared" si="23"/>
        <v/>
      </c>
      <c r="V333" s="5"/>
    </row>
    <row r="334" spans="1:22" s="97" customFormat="1" x14ac:dyDescent="0.2">
      <c r="A334" s="96">
        <f t="shared" si="20"/>
        <v>0</v>
      </c>
      <c r="B334" s="96">
        <f t="shared" si="21"/>
        <v>0</v>
      </c>
      <c r="C334" s="137">
        <v>1200</v>
      </c>
      <c r="D334" s="134">
        <v>0</v>
      </c>
      <c r="E334" s="135">
        <v>0</v>
      </c>
      <c r="F334" s="313">
        <v>0</v>
      </c>
      <c r="G334" s="314"/>
      <c r="H334" s="314"/>
      <c r="I334" s="314"/>
      <c r="J334" s="315"/>
      <c r="K334" s="194">
        <v>0</v>
      </c>
      <c r="L334" s="316"/>
      <c r="M334" s="317"/>
      <c r="N334" s="136"/>
      <c r="O334" s="96"/>
      <c r="P334" s="306"/>
      <c r="Q334" s="307"/>
      <c r="R334" s="132">
        <f t="shared" si="22"/>
        <v>0</v>
      </c>
      <c r="S334" s="133" t="str">
        <f t="shared" si="23"/>
        <v/>
      </c>
      <c r="V334" s="5"/>
    </row>
    <row r="335" spans="1:22" s="97" customFormat="1" x14ac:dyDescent="0.2">
      <c r="A335" s="96">
        <f t="shared" si="20"/>
        <v>0</v>
      </c>
      <c r="B335" s="96">
        <f t="shared" si="21"/>
        <v>0</v>
      </c>
      <c r="C335" s="137">
        <v>1201</v>
      </c>
      <c r="D335" s="134">
        <v>0</v>
      </c>
      <c r="E335" s="135">
        <v>0</v>
      </c>
      <c r="F335" s="313">
        <v>0</v>
      </c>
      <c r="G335" s="314"/>
      <c r="H335" s="314"/>
      <c r="I335" s="314"/>
      <c r="J335" s="315"/>
      <c r="K335" s="194">
        <v>0</v>
      </c>
      <c r="L335" s="316"/>
      <c r="M335" s="317"/>
      <c r="N335" s="136"/>
      <c r="O335" s="96"/>
      <c r="P335" s="306"/>
      <c r="Q335" s="307"/>
      <c r="R335" s="132">
        <f t="shared" si="22"/>
        <v>0</v>
      </c>
      <c r="S335" s="133" t="str">
        <f t="shared" si="23"/>
        <v/>
      </c>
      <c r="V335" s="5"/>
    </row>
    <row r="336" spans="1:22" s="97" customFormat="1" x14ac:dyDescent="0.2">
      <c r="A336" s="96">
        <f t="shared" si="20"/>
        <v>0</v>
      </c>
      <c r="B336" s="96">
        <f t="shared" si="21"/>
        <v>0</v>
      </c>
      <c r="C336" s="137">
        <v>1202</v>
      </c>
      <c r="D336" s="134">
        <v>0</v>
      </c>
      <c r="E336" s="135">
        <v>0</v>
      </c>
      <c r="F336" s="313">
        <v>0</v>
      </c>
      <c r="G336" s="314"/>
      <c r="H336" s="314"/>
      <c r="I336" s="314"/>
      <c r="J336" s="315"/>
      <c r="K336" s="194">
        <v>0</v>
      </c>
      <c r="L336" s="316"/>
      <c r="M336" s="317"/>
      <c r="N336" s="136"/>
      <c r="O336" s="96"/>
      <c r="P336" s="306"/>
      <c r="Q336" s="307"/>
      <c r="R336" s="132">
        <f t="shared" si="22"/>
        <v>0</v>
      </c>
      <c r="S336" s="133" t="str">
        <f t="shared" si="23"/>
        <v/>
      </c>
      <c r="V336" s="5"/>
    </row>
    <row r="337" spans="1:22" s="97" customFormat="1" x14ac:dyDescent="0.2">
      <c r="A337" s="96">
        <f t="shared" si="20"/>
        <v>0</v>
      </c>
      <c r="B337" s="96">
        <f t="shared" si="21"/>
        <v>0</v>
      </c>
      <c r="C337" s="137">
        <v>1203</v>
      </c>
      <c r="D337" s="134">
        <v>0</v>
      </c>
      <c r="E337" s="135">
        <v>0</v>
      </c>
      <c r="F337" s="313">
        <v>0</v>
      </c>
      <c r="G337" s="314"/>
      <c r="H337" s="314"/>
      <c r="I337" s="314"/>
      <c r="J337" s="315"/>
      <c r="K337" s="194">
        <v>0</v>
      </c>
      <c r="L337" s="316"/>
      <c r="M337" s="317"/>
      <c r="N337" s="136"/>
      <c r="O337" s="96"/>
      <c r="P337" s="306"/>
      <c r="Q337" s="307"/>
      <c r="R337" s="132">
        <f t="shared" si="22"/>
        <v>0</v>
      </c>
      <c r="S337" s="133" t="str">
        <f t="shared" si="23"/>
        <v/>
      </c>
      <c r="V337" s="5"/>
    </row>
    <row r="338" spans="1:22" s="97" customFormat="1" x14ac:dyDescent="0.2">
      <c r="A338" s="96">
        <f t="shared" si="20"/>
        <v>0</v>
      </c>
      <c r="B338" s="96">
        <f t="shared" si="21"/>
        <v>0</v>
      </c>
      <c r="C338" s="137">
        <v>1204</v>
      </c>
      <c r="D338" s="134">
        <v>0</v>
      </c>
      <c r="E338" s="135">
        <v>0</v>
      </c>
      <c r="F338" s="313">
        <v>0</v>
      </c>
      <c r="G338" s="314"/>
      <c r="H338" s="314"/>
      <c r="I338" s="314"/>
      <c r="J338" s="315"/>
      <c r="K338" s="194">
        <v>0</v>
      </c>
      <c r="L338" s="316"/>
      <c r="M338" s="317"/>
      <c r="N338" s="136"/>
      <c r="O338" s="96"/>
      <c r="P338" s="306"/>
      <c r="Q338" s="307"/>
      <c r="R338" s="132">
        <f t="shared" si="22"/>
        <v>0</v>
      </c>
      <c r="S338" s="133" t="str">
        <f t="shared" si="23"/>
        <v/>
      </c>
      <c r="V338" s="5"/>
    </row>
    <row r="339" spans="1:22" s="97" customFormat="1" x14ac:dyDescent="0.2">
      <c r="A339" s="96">
        <f t="shared" si="20"/>
        <v>0</v>
      </c>
      <c r="B339" s="96">
        <f t="shared" si="21"/>
        <v>0</v>
      </c>
      <c r="C339" s="137">
        <v>1205</v>
      </c>
      <c r="D339" s="134">
        <v>0</v>
      </c>
      <c r="E339" s="135">
        <v>0</v>
      </c>
      <c r="F339" s="313">
        <v>0</v>
      </c>
      <c r="G339" s="314"/>
      <c r="H339" s="314"/>
      <c r="I339" s="314"/>
      <c r="J339" s="315"/>
      <c r="K339" s="194">
        <v>0</v>
      </c>
      <c r="L339" s="316"/>
      <c r="M339" s="317"/>
      <c r="N339" s="136"/>
      <c r="O339" s="96"/>
      <c r="P339" s="306"/>
      <c r="Q339" s="307"/>
      <c r="R339" s="132">
        <f t="shared" si="22"/>
        <v>0</v>
      </c>
      <c r="S339" s="133" t="str">
        <f t="shared" si="23"/>
        <v/>
      </c>
      <c r="V339" s="5"/>
    </row>
    <row r="340" spans="1:22" s="97" customFormat="1" x14ac:dyDescent="0.2">
      <c r="A340" s="96">
        <f t="shared" si="20"/>
        <v>0</v>
      </c>
      <c r="B340" s="96">
        <f t="shared" si="21"/>
        <v>0</v>
      </c>
      <c r="C340" s="137">
        <v>1206</v>
      </c>
      <c r="D340" s="134">
        <v>0</v>
      </c>
      <c r="E340" s="135">
        <v>0</v>
      </c>
      <c r="F340" s="313">
        <v>0</v>
      </c>
      <c r="G340" s="314"/>
      <c r="H340" s="314"/>
      <c r="I340" s="314"/>
      <c r="J340" s="315"/>
      <c r="K340" s="194">
        <v>0</v>
      </c>
      <c r="L340" s="316"/>
      <c r="M340" s="317"/>
      <c r="N340" s="136"/>
      <c r="O340" s="96"/>
      <c r="P340" s="306"/>
      <c r="Q340" s="307"/>
      <c r="R340" s="132">
        <f t="shared" si="22"/>
        <v>0</v>
      </c>
      <c r="S340" s="133" t="str">
        <f t="shared" si="23"/>
        <v/>
      </c>
      <c r="V340" s="5"/>
    </row>
    <row r="341" spans="1:22" s="97" customFormat="1" x14ac:dyDescent="0.2">
      <c r="A341" s="96">
        <f t="shared" si="20"/>
        <v>0</v>
      </c>
      <c r="B341" s="96">
        <f t="shared" si="21"/>
        <v>0</v>
      </c>
      <c r="C341" s="137">
        <v>1207</v>
      </c>
      <c r="D341" s="134">
        <v>0</v>
      </c>
      <c r="E341" s="135">
        <v>0</v>
      </c>
      <c r="F341" s="313">
        <v>0</v>
      </c>
      <c r="G341" s="314"/>
      <c r="H341" s="314"/>
      <c r="I341" s="314"/>
      <c r="J341" s="315"/>
      <c r="K341" s="194">
        <v>0</v>
      </c>
      <c r="L341" s="316"/>
      <c r="M341" s="317"/>
      <c r="N341" s="136"/>
      <c r="O341" s="96"/>
      <c r="P341" s="306"/>
      <c r="Q341" s="307"/>
      <c r="R341" s="132">
        <f t="shared" si="22"/>
        <v>0</v>
      </c>
      <c r="S341" s="133" t="str">
        <f t="shared" si="23"/>
        <v/>
      </c>
      <c r="V341" s="5"/>
    </row>
    <row r="342" spans="1:22" s="97" customFormat="1" x14ac:dyDescent="0.2">
      <c r="A342" s="96">
        <f t="shared" si="20"/>
        <v>0</v>
      </c>
      <c r="B342" s="96">
        <f t="shared" si="21"/>
        <v>0</v>
      </c>
      <c r="C342" s="137">
        <v>1208</v>
      </c>
      <c r="D342" s="134">
        <v>0</v>
      </c>
      <c r="E342" s="135">
        <v>0</v>
      </c>
      <c r="F342" s="313">
        <v>0</v>
      </c>
      <c r="G342" s="314"/>
      <c r="H342" s="314"/>
      <c r="I342" s="314"/>
      <c r="J342" s="315"/>
      <c r="K342" s="194">
        <v>0</v>
      </c>
      <c r="L342" s="316"/>
      <c r="M342" s="317"/>
      <c r="N342" s="136"/>
      <c r="O342" s="96"/>
      <c r="P342" s="306"/>
      <c r="Q342" s="307"/>
      <c r="R342" s="132">
        <f t="shared" si="22"/>
        <v>0</v>
      </c>
      <c r="S342" s="133" t="str">
        <f t="shared" si="23"/>
        <v/>
      </c>
      <c r="V342" s="5"/>
    </row>
    <row r="343" spans="1:22" s="97" customFormat="1" x14ac:dyDescent="0.2">
      <c r="A343" s="96">
        <f t="shared" si="20"/>
        <v>0</v>
      </c>
      <c r="B343" s="96">
        <f t="shared" si="21"/>
        <v>0</v>
      </c>
      <c r="C343" s="137">
        <v>1209</v>
      </c>
      <c r="D343" s="134">
        <v>0</v>
      </c>
      <c r="E343" s="135">
        <v>0</v>
      </c>
      <c r="F343" s="313">
        <v>0</v>
      </c>
      <c r="G343" s="314"/>
      <c r="H343" s="314"/>
      <c r="I343" s="314"/>
      <c r="J343" s="315"/>
      <c r="K343" s="194">
        <v>0</v>
      </c>
      <c r="L343" s="316"/>
      <c r="M343" s="317"/>
      <c r="N343" s="136"/>
      <c r="O343" s="96"/>
      <c r="P343" s="306"/>
      <c r="Q343" s="307"/>
      <c r="R343" s="132">
        <f t="shared" si="22"/>
        <v>0</v>
      </c>
      <c r="S343" s="133" t="str">
        <f t="shared" si="23"/>
        <v/>
      </c>
      <c r="V343" s="5"/>
    </row>
    <row r="344" spans="1:22" s="97" customFormat="1" x14ac:dyDescent="0.2">
      <c r="A344" s="96">
        <f t="shared" si="20"/>
        <v>0</v>
      </c>
      <c r="B344" s="96">
        <f t="shared" si="21"/>
        <v>0</v>
      </c>
      <c r="C344" s="137">
        <v>1210</v>
      </c>
      <c r="D344" s="134">
        <v>0</v>
      </c>
      <c r="E344" s="135">
        <v>0</v>
      </c>
      <c r="F344" s="313">
        <v>0</v>
      </c>
      <c r="G344" s="314"/>
      <c r="H344" s="314"/>
      <c r="I344" s="314"/>
      <c r="J344" s="315"/>
      <c r="K344" s="194">
        <v>0</v>
      </c>
      <c r="L344" s="316"/>
      <c r="M344" s="317"/>
      <c r="N344" s="136"/>
      <c r="O344" s="96"/>
      <c r="P344" s="306"/>
      <c r="Q344" s="307"/>
      <c r="R344" s="132">
        <f t="shared" si="22"/>
        <v>0</v>
      </c>
      <c r="S344" s="133" t="str">
        <f t="shared" si="23"/>
        <v/>
      </c>
      <c r="V344" s="5"/>
    </row>
    <row r="345" spans="1:22" s="97" customFormat="1" x14ac:dyDescent="0.2">
      <c r="A345" s="96">
        <f t="shared" si="20"/>
        <v>0</v>
      </c>
      <c r="B345" s="96">
        <f t="shared" si="21"/>
        <v>0</v>
      </c>
      <c r="C345" s="137">
        <v>1211</v>
      </c>
      <c r="D345" s="134">
        <v>0</v>
      </c>
      <c r="E345" s="135">
        <v>0</v>
      </c>
      <c r="F345" s="313">
        <v>0</v>
      </c>
      <c r="G345" s="314"/>
      <c r="H345" s="314"/>
      <c r="I345" s="314"/>
      <c r="J345" s="315"/>
      <c r="K345" s="194">
        <v>0</v>
      </c>
      <c r="L345" s="316"/>
      <c r="M345" s="317"/>
      <c r="N345" s="136"/>
      <c r="O345" s="96"/>
      <c r="P345" s="306"/>
      <c r="Q345" s="307"/>
      <c r="R345" s="132">
        <f t="shared" si="22"/>
        <v>0</v>
      </c>
      <c r="S345" s="133" t="str">
        <f t="shared" si="23"/>
        <v/>
      </c>
      <c r="V345" s="5"/>
    </row>
    <row r="346" spans="1:22" s="97" customFormat="1" x14ac:dyDescent="0.2">
      <c r="A346" s="96">
        <f t="shared" si="20"/>
        <v>0</v>
      </c>
      <c r="B346" s="96">
        <f t="shared" si="21"/>
        <v>0</v>
      </c>
      <c r="C346" s="137">
        <v>1212</v>
      </c>
      <c r="D346" s="134">
        <v>0</v>
      </c>
      <c r="E346" s="135">
        <v>0</v>
      </c>
      <c r="F346" s="313">
        <v>0</v>
      </c>
      <c r="G346" s="314"/>
      <c r="H346" s="314"/>
      <c r="I346" s="314"/>
      <c r="J346" s="315"/>
      <c r="K346" s="194">
        <v>0</v>
      </c>
      <c r="L346" s="316"/>
      <c r="M346" s="317"/>
      <c r="N346" s="136"/>
      <c r="O346" s="96"/>
      <c r="P346" s="306"/>
      <c r="Q346" s="307"/>
      <c r="R346" s="132">
        <f t="shared" si="22"/>
        <v>0</v>
      </c>
      <c r="S346" s="133" t="str">
        <f t="shared" si="23"/>
        <v/>
      </c>
      <c r="V346" s="5"/>
    </row>
    <row r="347" spans="1:22" s="97" customFormat="1" x14ac:dyDescent="0.2">
      <c r="A347" s="96">
        <f t="shared" ref="A347:A388" si="24">E$3</f>
        <v>0</v>
      </c>
      <c r="B347" s="96">
        <f t="shared" ref="B347:B388" si="25">E$10</f>
        <v>0</v>
      </c>
      <c r="C347" s="137">
        <v>1213</v>
      </c>
      <c r="D347" s="134">
        <v>0</v>
      </c>
      <c r="E347" s="135">
        <v>0</v>
      </c>
      <c r="F347" s="313">
        <v>0</v>
      </c>
      <c r="G347" s="314"/>
      <c r="H347" s="314"/>
      <c r="I347" s="314"/>
      <c r="J347" s="315"/>
      <c r="K347" s="194">
        <v>0</v>
      </c>
      <c r="L347" s="316"/>
      <c r="M347" s="317"/>
      <c r="N347" s="136"/>
      <c r="O347" s="96"/>
      <c r="P347" s="306"/>
      <c r="Q347" s="307"/>
      <c r="R347" s="132">
        <f t="shared" si="22"/>
        <v>0</v>
      </c>
      <c r="S347" s="133" t="str">
        <f t="shared" si="23"/>
        <v/>
      </c>
      <c r="V347" s="5"/>
    </row>
    <row r="348" spans="1:22" s="97" customFormat="1" x14ac:dyDescent="0.2">
      <c r="A348" s="96">
        <f t="shared" si="24"/>
        <v>0</v>
      </c>
      <c r="B348" s="96">
        <f t="shared" si="25"/>
        <v>0</v>
      </c>
      <c r="C348" s="137">
        <v>1214</v>
      </c>
      <c r="D348" s="134">
        <v>0</v>
      </c>
      <c r="E348" s="135">
        <v>0</v>
      </c>
      <c r="F348" s="313">
        <v>0</v>
      </c>
      <c r="G348" s="314"/>
      <c r="H348" s="314"/>
      <c r="I348" s="314"/>
      <c r="J348" s="315"/>
      <c r="K348" s="194">
        <v>0</v>
      </c>
      <c r="L348" s="316"/>
      <c r="M348" s="317"/>
      <c r="N348" s="136"/>
      <c r="O348" s="96"/>
      <c r="P348" s="306"/>
      <c r="Q348" s="307"/>
      <c r="R348" s="132">
        <f t="shared" ref="R348:R388" si="26">IF(S348="je nutné zadať poistnú čiastku v EUR/ha (strana 1)!",1,IF(O348&gt;0,1,0))</f>
        <v>0</v>
      </c>
      <c r="S348" s="133" t="str">
        <f t="shared" si="23"/>
        <v/>
      </c>
      <c r="V348" s="5"/>
    </row>
    <row r="349" spans="1:22" s="97" customFormat="1" x14ac:dyDescent="0.2">
      <c r="A349" s="96">
        <f t="shared" si="24"/>
        <v>0</v>
      </c>
      <c r="B349" s="96">
        <f t="shared" si="25"/>
        <v>0</v>
      </c>
      <c r="C349" s="137">
        <v>1215</v>
      </c>
      <c r="D349" s="134">
        <v>0</v>
      </c>
      <c r="E349" s="135">
        <v>0</v>
      </c>
      <c r="F349" s="313">
        <v>0</v>
      </c>
      <c r="G349" s="314"/>
      <c r="H349" s="314"/>
      <c r="I349" s="314"/>
      <c r="J349" s="315"/>
      <c r="K349" s="194">
        <v>0</v>
      </c>
      <c r="L349" s="316"/>
      <c r="M349" s="317"/>
      <c r="N349" s="136"/>
      <c r="O349" s="96"/>
      <c r="P349" s="306"/>
      <c r="Q349" s="307"/>
      <c r="R349" s="132">
        <f t="shared" si="26"/>
        <v>0</v>
      </c>
      <c r="S349" s="133" t="str">
        <f t="shared" ref="S349:S388" si="27">IF(ISNA(VLOOKUP(L349,D$19:P$32,7,FALSE))=TRUE,"je nutné zadať poistnú čiastku v EUR/ha (strana 1)!","")</f>
        <v/>
      </c>
      <c r="V349" s="5"/>
    </row>
    <row r="350" spans="1:22" s="97" customFormat="1" x14ac:dyDescent="0.2">
      <c r="A350" s="96">
        <f t="shared" si="24"/>
        <v>0</v>
      </c>
      <c r="B350" s="96">
        <f t="shared" si="25"/>
        <v>0</v>
      </c>
      <c r="C350" s="137">
        <v>1216</v>
      </c>
      <c r="D350" s="134">
        <v>0</v>
      </c>
      <c r="E350" s="135">
        <v>0</v>
      </c>
      <c r="F350" s="313">
        <v>0</v>
      </c>
      <c r="G350" s="314"/>
      <c r="H350" s="314"/>
      <c r="I350" s="314"/>
      <c r="J350" s="315"/>
      <c r="K350" s="194">
        <v>0</v>
      </c>
      <c r="L350" s="316"/>
      <c r="M350" s="317"/>
      <c r="N350" s="136"/>
      <c r="O350" s="96"/>
      <c r="P350" s="306"/>
      <c r="Q350" s="307"/>
      <c r="R350" s="132">
        <f t="shared" si="26"/>
        <v>0</v>
      </c>
      <c r="S350" s="133" t="str">
        <f t="shared" si="27"/>
        <v/>
      </c>
      <c r="V350" s="5"/>
    </row>
    <row r="351" spans="1:22" s="97" customFormat="1" x14ac:dyDescent="0.2">
      <c r="A351" s="96">
        <f t="shared" si="24"/>
        <v>0</v>
      </c>
      <c r="B351" s="96">
        <f t="shared" si="25"/>
        <v>0</v>
      </c>
      <c r="C351" s="137">
        <v>1217</v>
      </c>
      <c r="D351" s="134">
        <v>0</v>
      </c>
      <c r="E351" s="135">
        <v>0</v>
      </c>
      <c r="F351" s="313">
        <v>0</v>
      </c>
      <c r="G351" s="314"/>
      <c r="H351" s="314"/>
      <c r="I351" s="314"/>
      <c r="J351" s="315"/>
      <c r="K351" s="194">
        <v>0</v>
      </c>
      <c r="L351" s="316"/>
      <c r="M351" s="317"/>
      <c r="N351" s="136"/>
      <c r="O351" s="96"/>
      <c r="P351" s="306"/>
      <c r="Q351" s="307"/>
      <c r="R351" s="132">
        <f t="shared" si="26"/>
        <v>0</v>
      </c>
      <c r="S351" s="133" t="str">
        <f t="shared" si="27"/>
        <v/>
      </c>
      <c r="V351" s="5"/>
    </row>
    <row r="352" spans="1:22" s="97" customFormat="1" x14ac:dyDescent="0.2">
      <c r="A352" s="96">
        <f t="shared" si="24"/>
        <v>0</v>
      </c>
      <c r="B352" s="96">
        <f t="shared" si="25"/>
        <v>0</v>
      </c>
      <c r="C352" s="137">
        <v>1218</v>
      </c>
      <c r="D352" s="134">
        <v>0</v>
      </c>
      <c r="E352" s="135">
        <v>0</v>
      </c>
      <c r="F352" s="313">
        <v>0</v>
      </c>
      <c r="G352" s="314"/>
      <c r="H352" s="314"/>
      <c r="I352" s="314"/>
      <c r="J352" s="315"/>
      <c r="K352" s="194">
        <v>0</v>
      </c>
      <c r="L352" s="316"/>
      <c r="M352" s="317"/>
      <c r="N352" s="136"/>
      <c r="O352" s="96"/>
      <c r="P352" s="306"/>
      <c r="Q352" s="307"/>
      <c r="R352" s="132">
        <f t="shared" si="26"/>
        <v>0</v>
      </c>
      <c r="S352" s="133" t="str">
        <f t="shared" si="27"/>
        <v/>
      </c>
      <c r="V352" s="5"/>
    </row>
    <row r="353" spans="1:22" s="97" customFormat="1" x14ac:dyDescent="0.2">
      <c r="A353" s="96">
        <f t="shared" si="24"/>
        <v>0</v>
      </c>
      <c r="B353" s="96">
        <f t="shared" si="25"/>
        <v>0</v>
      </c>
      <c r="C353" s="137">
        <v>1219</v>
      </c>
      <c r="D353" s="134">
        <v>0</v>
      </c>
      <c r="E353" s="135">
        <v>0</v>
      </c>
      <c r="F353" s="313">
        <v>0</v>
      </c>
      <c r="G353" s="314"/>
      <c r="H353" s="314"/>
      <c r="I353" s="314"/>
      <c r="J353" s="315"/>
      <c r="K353" s="194">
        <v>0</v>
      </c>
      <c r="L353" s="316"/>
      <c r="M353" s="317"/>
      <c r="N353" s="136"/>
      <c r="O353" s="96"/>
      <c r="P353" s="306"/>
      <c r="Q353" s="307"/>
      <c r="R353" s="132">
        <f t="shared" si="26"/>
        <v>0</v>
      </c>
      <c r="S353" s="133" t="str">
        <f t="shared" si="27"/>
        <v/>
      </c>
      <c r="V353" s="5"/>
    </row>
    <row r="354" spans="1:22" s="97" customFormat="1" x14ac:dyDescent="0.2">
      <c r="A354" s="96">
        <f t="shared" si="24"/>
        <v>0</v>
      </c>
      <c r="B354" s="96">
        <f t="shared" si="25"/>
        <v>0</v>
      </c>
      <c r="C354" s="137">
        <v>1220</v>
      </c>
      <c r="D354" s="134">
        <v>0</v>
      </c>
      <c r="E354" s="135">
        <v>0</v>
      </c>
      <c r="F354" s="313">
        <v>0</v>
      </c>
      <c r="G354" s="314"/>
      <c r="H354" s="314"/>
      <c r="I354" s="314"/>
      <c r="J354" s="315"/>
      <c r="K354" s="194">
        <v>0</v>
      </c>
      <c r="L354" s="316"/>
      <c r="M354" s="317"/>
      <c r="N354" s="136"/>
      <c r="O354" s="96"/>
      <c r="P354" s="306"/>
      <c r="Q354" s="307"/>
      <c r="R354" s="132">
        <f t="shared" si="26"/>
        <v>0</v>
      </c>
      <c r="S354" s="133" t="str">
        <f t="shared" si="27"/>
        <v/>
      </c>
      <c r="V354" s="5"/>
    </row>
    <row r="355" spans="1:22" s="97" customFormat="1" x14ac:dyDescent="0.2">
      <c r="A355" s="96">
        <f t="shared" si="24"/>
        <v>0</v>
      </c>
      <c r="B355" s="96">
        <f t="shared" si="25"/>
        <v>0</v>
      </c>
      <c r="C355" s="137">
        <v>1221</v>
      </c>
      <c r="D355" s="134">
        <v>0</v>
      </c>
      <c r="E355" s="135">
        <v>0</v>
      </c>
      <c r="F355" s="313">
        <v>0</v>
      </c>
      <c r="G355" s="314"/>
      <c r="H355" s="314"/>
      <c r="I355" s="314"/>
      <c r="J355" s="315"/>
      <c r="K355" s="194">
        <v>0</v>
      </c>
      <c r="L355" s="316"/>
      <c r="M355" s="317"/>
      <c r="N355" s="136"/>
      <c r="O355" s="96"/>
      <c r="P355" s="306"/>
      <c r="Q355" s="307"/>
      <c r="R355" s="132">
        <f t="shared" si="26"/>
        <v>0</v>
      </c>
      <c r="S355" s="133" t="str">
        <f t="shared" si="27"/>
        <v/>
      </c>
      <c r="V355" s="5"/>
    </row>
    <row r="356" spans="1:22" s="97" customFormat="1" x14ac:dyDescent="0.2">
      <c r="A356" s="96">
        <f t="shared" si="24"/>
        <v>0</v>
      </c>
      <c r="B356" s="96">
        <f t="shared" si="25"/>
        <v>0</v>
      </c>
      <c r="C356" s="137">
        <v>1222</v>
      </c>
      <c r="D356" s="134">
        <v>0</v>
      </c>
      <c r="E356" s="135">
        <v>0</v>
      </c>
      <c r="F356" s="313">
        <v>0</v>
      </c>
      <c r="G356" s="314"/>
      <c r="H356" s="314"/>
      <c r="I356" s="314"/>
      <c r="J356" s="315"/>
      <c r="K356" s="194">
        <v>0</v>
      </c>
      <c r="L356" s="316"/>
      <c r="M356" s="317"/>
      <c r="N356" s="136"/>
      <c r="O356" s="96"/>
      <c r="P356" s="306"/>
      <c r="Q356" s="307"/>
      <c r="R356" s="132">
        <f t="shared" si="26"/>
        <v>0</v>
      </c>
      <c r="S356" s="133" t="str">
        <f t="shared" si="27"/>
        <v/>
      </c>
      <c r="V356" s="5"/>
    </row>
    <row r="357" spans="1:22" s="97" customFormat="1" x14ac:dyDescent="0.2">
      <c r="A357" s="96">
        <f t="shared" si="24"/>
        <v>0</v>
      </c>
      <c r="B357" s="96">
        <f t="shared" si="25"/>
        <v>0</v>
      </c>
      <c r="C357" s="137">
        <v>1223</v>
      </c>
      <c r="D357" s="134">
        <v>0</v>
      </c>
      <c r="E357" s="135">
        <v>0</v>
      </c>
      <c r="F357" s="313">
        <v>0</v>
      </c>
      <c r="G357" s="314"/>
      <c r="H357" s="314"/>
      <c r="I357" s="314"/>
      <c r="J357" s="315"/>
      <c r="K357" s="194">
        <v>0</v>
      </c>
      <c r="L357" s="316"/>
      <c r="M357" s="317"/>
      <c r="N357" s="136"/>
      <c r="O357" s="96"/>
      <c r="P357" s="306"/>
      <c r="Q357" s="307"/>
      <c r="R357" s="132">
        <f t="shared" si="26"/>
        <v>0</v>
      </c>
      <c r="S357" s="133" t="str">
        <f t="shared" si="27"/>
        <v/>
      </c>
      <c r="V357" s="5"/>
    </row>
    <row r="358" spans="1:22" s="97" customFormat="1" x14ac:dyDescent="0.2">
      <c r="A358" s="96">
        <f t="shared" si="24"/>
        <v>0</v>
      </c>
      <c r="B358" s="96">
        <f t="shared" si="25"/>
        <v>0</v>
      </c>
      <c r="C358" s="137">
        <v>1224</v>
      </c>
      <c r="D358" s="134">
        <v>0</v>
      </c>
      <c r="E358" s="135">
        <v>0</v>
      </c>
      <c r="F358" s="313">
        <v>0</v>
      </c>
      <c r="G358" s="314"/>
      <c r="H358" s="314"/>
      <c r="I358" s="314"/>
      <c r="J358" s="315"/>
      <c r="K358" s="194">
        <v>0</v>
      </c>
      <c r="L358" s="316"/>
      <c r="M358" s="317"/>
      <c r="N358" s="136"/>
      <c r="O358" s="96"/>
      <c r="P358" s="306"/>
      <c r="Q358" s="307"/>
      <c r="R358" s="132">
        <f t="shared" si="26"/>
        <v>0</v>
      </c>
      <c r="S358" s="133" t="str">
        <f t="shared" si="27"/>
        <v/>
      </c>
      <c r="V358" s="5"/>
    </row>
    <row r="359" spans="1:22" s="97" customFormat="1" x14ac:dyDescent="0.2">
      <c r="A359" s="96">
        <f t="shared" si="24"/>
        <v>0</v>
      </c>
      <c r="B359" s="96">
        <f t="shared" si="25"/>
        <v>0</v>
      </c>
      <c r="C359" s="137">
        <v>1225</v>
      </c>
      <c r="D359" s="134">
        <v>0</v>
      </c>
      <c r="E359" s="135">
        <v>0</v>
      </c>
      <c r="F359" s="313">
        <v>0</v>
      </c>
      <c r="G359" s="314"/>
      <c r="H359" s="314"/>
      <c r="I359" s="314"/>
      <c r="J359" s="315"/>
      <c r="K359" s="194">
        <v>0</v>
      </c>
      <c r="L359" s="316"/>
      <c r="M359" s="317"/>
      <c r="N359" s="136"/>
      <c r="O359" s="96"/>
      <c r="P359" s="306"/>
      <c r="Q359" s="307"/>
      <c r="R359" s="132">
        <f t="shared" si="26"/>
        <v>0</v>
      </c>
      <c r="S359" s="133" t="str">
        <f t="shared" si="27"/>
        <v/>
      </c>
      <c r="V359" s="5"/>
    </row>
    <row r="360" spans="1:22" s="97" customFormat="1" x14ac:dyDescent="0.2">
      <c r="A360" s="96">
        <f t="shared" si="24"/>
        <v>0</v>
      </c>
      <c r="B360" s="96">
        <f t="shared" si="25"/>
        <v>0</v>
      </c>
      <c r="C360" s="137">
        <v>1226</v>
      </c>
      <c r="D360" s="134">
        <v>0</v>
      </c>
      <c r="E360" s="135">
        <v>0</v>
      </c>
      <c r="F360" s="313">
        <v>0</v>
      </c>
      <c r="G360" s="314"/>
      <c r="H360" s="314"/>
      <c r="I360" s="314"/>
      <c r="J360" s="315"/>
      <c r="K360" s="194">
        <v>0</v>
      </c>
      <c r="L360" s="316"/>
      <c r="M360" s="317"/>
      <c r="N360" s="136"/>
      <c r="O360" s="96"/>
      <c r="P360" s="306"/>
      <c r="Q360" s="307"/>
      <c r="R360" s="132">
        <f t="shared" si="26"/>
        <v>0</v>
      </c>
      <c r="S360" s="133" t="str">
        <f t="shared" si="27"/>
        <v/>
      </c>
      <c r="V360" s="5"/>
    </row>
    <row r="361" spans="1:22" s="97" customFormat="1" x14ac:dyDescent="0.2">
      <c r="A361" s="96">
        <f t="shared" si="24"/>
        <v>0</v>
      </c>
      <c r="B361" s="96">
        <f t="shared" si="25"/>
        <v>0</v>
      </c>
      <c r="C361" s="137">
        <v>1227</v>
      </c>
      <c r="D361" s="134">
        <v>0</v>
      </c>
      <c r="E361" s="135">
        <v>0</v>
      </c>
      <c r="F361" s="313">
        <v>0</v>
      </c>
      <c r="G361" s="314"/>
      <c r="H361" s="314"/>
      <c r="I361" s="314"/>
      <c r="J361" s="315"/>
      <c r="K361" s="194">
        <v>0</v>
      </c>
      <c r="L361" s="316"/>
      <c r="M361" s="317"/>
      <c r="N361" s="136"/>
      <c r="O361" s="96"/>
      <c r="P361" s="306"/>
      <c r="Q361" s="307"/>
      <c r="R361" s="132">
        <f t="shared" si="26"/>
        <v>0</v>
      </c>
      <c r="S361" s="133" t="str">
        <f t="shared" si="27"/>
        <v/>
      </c>
      <c r="V361" s="5"/>
    </row>
    <row r="362" spans="1:22" s="97" customFormat="1" x14ac:dyDescent="0.2">
      <c r="A362" s="96">
        <f t="shared" si="24"/>
        <v>0</v>
      </c>
      <c r="B362" s="96">
        <f t="shared" si="25"/>
        <v>0</v>
      </c>
      <c r="C362" s="137">
        <v>1228</v>
      </c>
      <c r="D362" s="134">
        <v>0</v>
      </c>
      <c r="E362" s="135">
        <v>0</v>
      </c>
      <c r="F362" s="313">
        <v>0</v>
      </c>
      <c r="G362" s="314"/>
      <c r="H362" s="314"/>
      <c r="I362" s="314"/>
      <c r="J362" s="315"/>
      <c r="K362" s="194">
        <v>0</v>
      </c>
      <c r="L362" s="316"/>
      <c r="M362" s="317"/>
      <c r="N362" s="136"/>
      <c r="O362" s="96"/>
      <c r="P362" s="306"/>
      <c r="Q362" s="307"/>
      <c r="R362" s="132">
        <f t="shared" si="26"/>
        <v>0</v>
      </c>
      <c r="S362" s="133" t="str">
        <f t="shared" si="27"/>
        <v/>
      </c>
      <c r="V362" s="5"/>
    </row>
    <row r="363" spans="1:22" s="97" customFormat="1" x14ac:dyDescent="0.2">
      <c r="A363" s="96">
        <f t="shared" si="24"/>
        <v>0</v>
      </c>
      <c r="B363" s="96">
        <f t="shared" si="25"/>
        <v>0</v>
      </c>
      <c r="C363" s="137">
        <v>1229</v>
      </c>
      <c r="D363" s="134">
        <v>0</v>
      </c>
      <c r="E363" s="135">
        <v>0</v>
      </c>
      <c r="F363" s="313">
        <v>0</v>
      </c>
      <c r="G363" s="314"/>
      <c r="H363" s="314"/>
      <c r="I363" s="314"/>
      <c r="J363" s="315"/>
      <c r="K363" s="194">
        <v>0</v>
      </c>
      <c r="L363" s="316"/>
      <c r="M363" s="317"/>
      <c r="N363" s="136"/>
      <c r="O363" s="96"/>
      <c r="P363" s="306"/>
      <c r="Q363" s="307"/>
      <c r="R363" s="132">
        <f t="shared" si="26"/>
        <v>0</v>
      </c>
      <c r="S363" s="133" t="str">
        <f t="shared" si="27"/>
        <v/>
      </c>
      <c r="V363" s="5"/>
    </row>
    <row r="364" spans="1:22" s="97" customFormat="1" x14ac:dyDescent="0.2">
      <c r="A364" s="96">
        <f t="shared" si="24"/>
        <v>0</v>
      </c>
      <c r="B364" s="96">
        <f t="shared" si="25"/>
        <v>0</v>
      </c>
      <c r="C364" s="137">
        <v>1230</v>
      </c>
      <c r="D364" s="134">
        <v>0</v>
      </c>
      <c r="E364" s="135">
        <v>0</v>
      </c>
      <c r="F364" s="313">
        <v>0</v>
      </c>
      <c r="G364" s="314"/>
      <c r="H364" s="314"/>
      <c r="I364" s="314"/>
      <c r="J364" s="315"/>
      <c r="K364" s="194">
        <v>0</v>
      </c>
      <c r="L364" s="316"/>
      <c r="M364" s="317"/>
      <c r="N364" s="136"/>
      <c r="O364" s="96"/>
      <c r="P364" s="306"/>
      <c r="Q364" s="307"/>
      <c r="R364" s="132">
        <f t="shared" si="26"/>
        <v>0</v>
      </c>
      <c r="S364" s="133" t="str">
        <f t="shared" si="27"/>
        <v/>
      </c>
      <c r="V364" s="5"/>
    </row>
    <row r="365" spans="1:22" s="97" customFormat="1" x14ac:dyDescent="0.2">
      <c r="A365" s="96">
        <f t="shared" si="24"/>
        <v>0</v>
      </c>
      <c r="B365" s="96">
        <f t="shared" si="25"/>
        <v>0</v>
      </c>
      <c r="C365" s="137">
        <v>1231</v>
      </c>
      <c r="D365" s="134">
        <v>0</v>
      </c>
      <c r="E365" s="135">
        <v>0</v>
      </c>
      <c r="F365" s="313">
        <v>0</v>
      </c>
      <c r="G365" s="314"/>
      <c r="H365" s="314"/>
      <c r="I365" s="314"/>
      <c r="J365" s="315"/>
      <c r="K365" s="194">
        <v>0</v>
      </c>
      <c r="L365" s="316"/>
      <c r="M365" s="317"/>
      <c r="N365" s="136"/>
      <c r="O365" s="96"/>
      <c r="P365" s="306"/>
      <c r="Q365" s="307"/>
      <c r="R365" s="132">
        <f t="shared" si="26"/>
        <v>0</v>
      </c>
      <c r="S365" s="133" t="str">
        <f t="shared" si="27"/>
        <v/>
      </c>
      <c r="V365" s="5"/>
    </row>
    <row r="366" spans="1:22" s="97" customFormat="1" x14ac:dyDescent="0.2">
      <c r="A366" s="96">
        <f t="shared" si="24"/>
        <v>0</v>
      </c>
      <c r="B366" s="96">
        <f t="shared" si="25"/>
        <v>0</v>
      </c>
      <c r="C366" s="137">
        <v>1232</v>
      </c>
      <c r="D366" s="134">
        <v>0</v>
      </c>
      <c r="E366" s="135">
        <v>0</v>
      </c>
      <c r="F366" s="313">
        <v>0</v>
      </c>
      <c r="G366" s="314"/>
      <c r="H366" s="314"/>
      <c r="I366" s="314"/>
      <c r="J366" s="315"/>
      <c r="K366" s="194">
        <v>0</v>
      </c>
      <c r="L366" s="316"/>
      <c r="M366" s="317"/>
      <c r="N366" s="136"/>
      <c r="O366" s="96"/>
      <c r="P366" s="306"/>
      <c r="Q366" s="307"/>
      <c r="R366" s="132">
        <f t="shared" si="26"/>
        <v>0</v>
      </c>
      <c r="S366" s="133" t="str">
        <f t="shared" si="27"/>
        <v/>
      </c>
      <c r="V366" s="5"/>
    </row>
    <row r="367" spans="1:22" s="97" customFormat="1" x14ac:dyDescent="0.2">
      <c r="A367" s="96">
        <f t="shared" si="24"/>
        <v>0</v>
      </c>
      <c r="B367" s="96">
        <f t="shared" si="25"/>
        <v>0</v>
      </c>
      <c r="C367" s="137">
        <v>1233</v>
      </c>
      <c r="D367" s="134">
        <v>0</v>
      </c>
      <c r="E367" s="135">
        <v>0</v>
      </c>
      <c r="F367" s="313">
        <v>0</v>
      </c>
      <c r="G367" s="314"/>
      <c r="H367" s="314"/>
      <c r="I367" s="314"/>
      <c r="J367" s="315"/>
      <c r="K367" s="194">
        <v>0</v>
      </c>
      <c r="L367" s="316"/>
      <c r="M367" s="317"/>
      <c r="N367" s="136"/>
      <c r="O367" s="96"/>
      <c r="P367" s="306"/>
      <c r="Q367" s="307"/>
      <c r="R367" s="132">
        <f t="shared" si="26"/>
        <v>0</v>
      </c>
      <c r="S367" s="133" t="str">
        <f t="shared" si="27"/>
        <v/>
      </c>
      <c r="V367" s="5"/>
    </row>
    <row r="368" spans="1:22" s="97" customFormat="1" x14ac:dyDescent="0.2">
      <c r="A368" s="96">
        <f t="shared" si="24"/>
        <v>0</v>
      </c>
      <c r="B368" s="96">
        <f t="shared" si="25"/>
        <v>0</v>
      </c>
      <c r="C368" s="137">
        <v>1234</v>
      </c>
      <c r="D368" s="134">
        <v>0</v>
      </c>
      <c r="E368" s="135">
        <v>0</v>
      </c>
      <c r="F368" s="313">
        <v>0</v>
      </c>
      <c r="G368" s="314"/>
      <c r="H368" s="314"/>
      <c r="I368" s="314"/>
      <c r="J368" s="315"/>
      <c r="K368" s="194">
        <v>0</v>
      </c>
      <c r="L368" s="316"/>
      <c r="M368" s="317"/>
      <c r="N368" s="136"/>
      <c r="O368" s="96"/>
      <c r="P368" s="306"/>
      <c r="Q368" s="307"/>
      <c r="R368" s="132">
        <f t="shared" si="26"/>
        <v>0</v>
      </c>
      <c r="S368" s="133" t="str">
        <f t="shared" si="27"/>
        <v/>
      </c>
      <c r="V368" s="5"/>
    </row>
    <row r="369" spans="1:22" s="97" customFormat="1" x14ac:dyDescent="0.2">
      <c r="A369" s="96">
        <f t="shared" si="24"/>
        <v>0</v>
      </c>
      <c r="B369" s="96">
        <f t="shared" si="25"/>
        <v>0</v>
      </c>
      <c r="C369" s="137">
        <v>1235</v>
      </c>
      <c r="D369" s="134">
        <v>0</v>
      </c>
      <c r="E369" s="135">
        <v>0</v>
      </c>
      <c r="F369" s="313">
        <v>0</v>
      </c>
      <c r="G369" s="314"/>
      <c r="H369" s="314"/>
      <c r="I369" s="314"/>
      <c r="J369" s="315"/>
      <c r="K369" s="194">
        <v>0</v>
      </c>
      <c r="L369" s="316"/>
      <c r="M369" s="317"/>
      <c r="N369" s="136"/>
      <c r="O369" s="96"/>
      <c r="P369" s="306"/>
      <c r="Q369" s="307"/>
      <c r="R369" s="132">
        <f t="shared" si="26"/>
        <v>0</v>
      </c>
      <c r="S369" s="133" t="str">
        <f t="shared" si="27"/>
        <v/>
      </c>
      <c r="V369" s="5"/>
    </row>
    <row r="370" spans="1:22" s="97" customFormat="1" x14ac:dyDescent="0.2">
      <c r="A370" s="96">
        <f t="shared" si="24"/>
        <v>0</v>
      </c>
      <c r="B370" s="96">
        <f t="shared" si="25"/>
        <v>0</v>
      </c>
      <c r="C370" s="137">
        <v>1236</v>
      </c>
      <c r="D370" s="134">
        <v>0</v>
      </c>
      <c r="E370" s="135">
        <v>0</v>
      </c>
      <c r="F370" s="313">
        <v>0</v>
      </c>
      <c r="G370" s="314"/>
      <c r="H370" s="314"/>
      <c r="I370" s="314"/>
      <c r="J370" s="315"/>
      <c r="K370" s="194">
        <v>0</v>
      </c>
      <c r="L370" s="316"/>
      <c r="M370" s="317"/>
      <c r="N370" s="136"/>
      <c r="O370" s="96"/>
      <c r="P370" s="306"/>
      <c r="Q370" s="307"/>
      <c r="R370" s="132">
        <f t="shared" si="26"/>
        <v>0</v>
      </c>
      <c r="S370" s="133" t="str">
        <f t="shared" si="27"/>
        <v/>
      </c>
      <c r="V370" s="5"/>
    </row>
    <row r="371" spans="1:22" s="97" customFormat="1" x14ac:dyDescent="0.2">
      <c r="A371" s="96">
        <f t="shared" si="24"/>
        <v>0</v>
      </c>
      <c r="B371" s="96">
        <f t="shared" si="25"/>
        <v>0</v>
      </c>
      <c r="C371" s="137">
        <v>1237</v>
      </c>
      <c r="D371" s="134">
        <v>0</v>
      </c>
      <c r="E371" s="135">
        <v>0</v>
      </c>
      <c r="F371" s="313">
        <v>0</v>
      </c>
      <c r="G371" s="314"/>
      <c r="H371" s="314"/>
      <c r="I371" s="314"/>
      <c r="J371" s="315"/>
      <c r="K371" s="194">
        <v>0</v>
      </c>
      <c r="L371" s="316"/>
      <c r="M371" s="317"/>
      <c r="N371" s="136"/>
      <c r="O371" s="96"/>
      <c r="P371" s="306"/>
      <c r="Q371" s="307"/>
      <c r="R371" s="132">
        <f t="shared" si="26"/>
        <v>0</v>
      </c>
      <c r="S371" s="133" t="str">
        <f t="shared" si="27"/>
        <v/>
      </c>
      <c r="V371" s="5"/>
    </row>
    <row r="372" spans="1:22" s="97" customFormat="1" x14ac:dyDescent="0.2">
      <c r="A372" s="96">
        <f t="shared" si="24"/>
        <v>0</v>
      </c>
      <c r="B372" s="96">
        <f t="shared" si="25"/>
        <v>0</v>
      </c>
      <c r="C372" s="137">
        <v>1238</v>
      </c>
      <c r="D372" s="134">
        <v>0</v>
      </c>
      <c r="E372" s="135">
        <v>0</v>
      </c>
      <c r="F372" s="313">
        <v>0</v>
      </c>
      <c r="G372" s="314"/>
      <c r="H372" s="314"/>
      <c r="I372" s="314"/>
      <c r="J372" s="315"/>
      <c r="K372" s="194">
        <v>0</v>
      </c>
      <c r="L372" s="316"/>
      <c r="M372" s="317"/>
      <c r="N372" s="136"/>
      <c r="O372" s="96"/>
      <c r="P372" s="306"/>
      <c r="Q372" s="307"/>
      <c r="R372" s="132">
        <f t="shared" si="26"/>
        <v>0</v>
      </c>
      <c r="S372" s="133" t="str">
        <f t="shared" si="27"/>
        <v/>
      </c>
      <c r="V372" s="5"/>
    </row>
    <row r="373" spans="1:22" s="97" customFormat="1" x14ac:dyDescent="0.2">
      <c r="A373" s="96">
        <f t="shared" si="24"/>
        <v>0</v>
      </c>
      <c r="B373" s="96">
        <f t="shared" si="25"/>
        <v>0</v>
      </c>
      <c r="C373" s="137">
        <v>1239</v>
      </c>
      <c r="D373" s="134">
        <v>0</v>
      </c>
      <c r="E373" s="135">
        <v>0</v>
      </c>
      <c r="F373" s="313">
        <v>0</v>
      </c>
      <c r="G373" s="314"/>
      <c r="H373" s="314"/>
      <c r="I373" s="314"/>
      <c r="J373" s="315"/>
      <c r="K373" s="194">
        <v>0</v>
      </c>
      <c r="L373" s="316"/>
      <c r="M373" s="317"/>
      <c r="N373" s="136"/>
      <c r="O373" s="96"/>
      <c r="P373" s="306"/>
      <c r="Q373" s="307"/>
      <c r="R373" s="132">
        <f t="shared" si="26"/>
        <v>0</v>
      </c>
      <c r="S373" s="133" t="str">
        <f t="shared" si="27"/>
        <v/>
      </c>
      <c r="V373" s="5"/>
    </row>
    <row r="374" spans="1:22" s="97" customFormat="1" x14ac:dyDescent="0.2">
      <c r="A374" s="96">
        <f t="shared" si="24"/>
        <v>0</v>
      </c>
      <c r="B374" s="96">
        <f t="shared" si="25"/>
        <v>0</v>
      </c>
      <c r="C374" s="137">
        <v>1240</v>
      </c>
      <c r="D374" s="134">
        <v>0</v>
      </c>
      <c r="E374" s="135">
        <v>0</v>
      </c>
      <c r="F374" s="313">
        <v>0</v>
      </c>
      <c r="G374" s="314"/>
      <c r="H374" s="314"/>
      <c r="I374" s="314"/>
      <c r="J374" s="315"/>
      <c r="K374" s="194">
        <v>0</v>
      </c>
      <c r="L374" s="316"/>
      <c r="M374" s="317"/>
      <c r="N374" s="136"/>
      <c r="O374" s="96"/>
      <c r="P374" s="306"/>
      <c r="Q374" s="307"/>
      <c r="R374" s="132">
        <f t="shared" si="26"/>
        <v>0</v>
      </c>
      <c r="S374" s="133" t="str">
        <f t="shared" si="27"/>
        <v/>
      </c>
      <c r="V374" s="5"/>
    </row>
    <row r="375" spans="1:22" s="97" customFormat="1" x14ac:dyDescent="0.2">
      <c r="A375" s="96">
        <f t="shared" si="24"/>
        <v>0</v>
      </c>
      <c r="B375" s="96">
        <f t="shared" si="25"/>
        <v>0</v>
      </c>
      <c r="C375" s="137">
        <v>1241</v>
      </c>
      <c r="D375" s="134">
        <v>0</v>
      </c>
      <c r="E375" s="135">
        <v>0</v>
      </c>
      <c r="F375" s="313">
        <v>0</v>
      </c>
      <c r="G375" s="314"/>
      <c r="H375" s="314"/>
      <c r="I375" s="314"/>
      <c r="J375" s="315"/>
      <c r="K375" s="194">
        <v>0</v>
      </c>
      <c r="L375" s="316"/>
      <c r="M375" s="317"/>
      <c r="N375" s="136"/>
      <c r="O375" s="96"/>
      <c r="P375" s="306"/>
      <c r="Q375" s="307"/>
      <c r="R375" s="132">
        <f t="shared" si="26"/>
        <v>0</v>
      </c>
      <c r="S375" s="133" t="str">
        <f t="shared" si="27"/>
        <v/>
      </c>
      <c r="V375" s="5"/>
    </row>
    <row r="376" spans="1:22" s="97" customFormat="1" x14ac:dyDescent="0.2">
      <c r="A376" s="96">
        <f t="shared" si="24"/>
        <v>0</v>
      </c>
      <c r="B376" s="96">
        <f t="shared" si="25"/>
        <v>0</v>
      </c>
      <c r="C376" s="137">
        <v>1242</v>
      </c>
      <c r="D376" s="134">
        <v>0</v>
      </c>
      <c r="E376" s="135">
        <v>0</v>
      </c>
      <c r="F376" s="313">
        <v>0</v>
      </c>
      <c r="G376" s="314"/>
      <c r="H376" s="314"/>
      <c r="I376" s="314"/>
      <c r="J376" s="315"/>
      <c r="K376" s="194">
        <v>0</v>
      </c>
      <c r="L376" s="316"/>
      <c r="M376" s="317"/>
      <c r="N376" s="136"/>
      <c r="O376" s="96"/>
      <c r="P376" s="306"/>
      <c r="Q376" s="307"/>
      <c r="R376" s="132">
        <f t="shared" si="26"/>
        <v>0</v>
      </c>
      <c r="S376" s="133" t="str">
        <f t="shared" si="27"/>
        <v/>
      </c>
      <c r="V376" s="5"/>
    </row>
    <row r="377" spans="1:22" s="97" customFormat="1" x14ac:dyDescent="0.2">
      <c r="A377" s="96">
        <f t="shared" si="24"/>
        <v>0</v>
      </c>
      <c r="B377" s="96">
        <f t="shared" si="25"/>
        <v>0</v>
      </c>
      <c r="C377" s="137">
        <v>1243</v>
      </c>
      <c r="D377" s="134">
        <v>0</v>
      </c>
      <c r="E377" s="135">
        <v>0</v>
      </c>
      <c r="F377" s="313">
        <v>0</v>
      </c>
      <c r="G377" s="314"/>
      <c r="H377" s="314"/>
      <c r="I377" s="314"/>
      <c r="J377" s="315"/>
      <c r="K377" s="194">
        <v>0</v>
      </c>
      <c r="L377" s="316"/>
      <c r="M377" s="317"/>
      <c r="N377" s="136"/>
      <c r="O377" s="96"/>
      <c r="P377" s="306"/>
      <c r="Q377" s="307"/>
      <c r="R377" s="132">
        <f t="shared" si="26"/>
        <v>0</v>
      </c>
      <c r="S377" s="133" t="str">
        <f t="shared" si="27"/>
        <v/>
      </c>
      <c r="V377" s="5"/>
    </row>
    <row r="378" spans="1:22" s="97" customFormat="1" x14ac:dyDescent="0.2">
      <c r="A378" s="96">
        <f t="shared" si="24"/>
        <v>0</v>
      </c>
      <c r="B378" s="96">
        <f t="shared" si="25"/>
        <v>0</v>
      </c>
      <c r="C378" s="137">
        <v>1244</v>
      </c>
      <c r="D378" s="134">
        <v>0</v>
      </c>
      <c r="E378" s="135">
        <v>0</v>
      </c>
      <c r="F378" s="313">
        <v>0</v>
      </c>
      <c r="G378" s="314"/>
      <c r="H378" s="314"/>
      <c r="I378" s="314"/>
      <c r="J378" s="315"/>
      <c r="K378" s="194">
        <v>0</v>
      </c>
      <c r="L378" s="316"/>
      <c r="M378" s="317"/>
      <c r="N378" s="136"/>
      <c r="O378" s="96"/>
      <c r="P378" s="306"/>
      <c r="Q378" s="307"/>
      <c r="R378" s="132">
        <f t="shared" si="26"/>
        <v>0</v>
      </c>
      <c r="S378" s="133" t="str">
        <f t="shared" si="27"/>
        <v/>
      </c>
      <c r="V378" s="5"/>
    </row>
    <row r="379" spans="1:22" s="97" customFormat="1" x14ac:dyDescent="0.2">
      <c r="A379" s="96">
        <f t="shared" si="24"/>
        <v>0</v>
      </c>
      <c r="B379" s="96">
        <f t="shared" si="25"/>
        <v>0</v>
      </c>
      <c r="C379" s="137">
        <v>1245</v>
      </c>
      <c r="D379" s="134">
        <v>0</v>
      </c>
      <c r="E379" s="135">
        <v>0</v>
      </c>
      <c r="F379" s="313">
        <v>0</v>
      </c>
      <c r="G379" s="314"/>
      <c r="H379" s="314"/>
      <c r="I379" s="314"/>
      <c r="J379" s="315"/>
      <c r="K379" s="194">
        <v>0</v>
      </c>
      <c r="L379" s="316"/>
      <c r="M379" s="317"/>
      <c r="N379" s="136"/>
      <c r="O379" s="96"/>
      <c r="P379" s="306"/>
      <c r="Q379" s="307"/>
      <c r="R379" s="132">
        <f t="shared" si="26"/>
        <v>0</v>
      </c>
      <c r="S379" s="133" t="str">
        <f t="shared" si="27"/>
        <v/>
      </c>
      <c r="V379" s="5"/>
    </row>
    <row r="380" spans="1:22" s="97" customFormat="1" x14ac:dyDescent="0.2">
      <c r="A380" s="96">
        <f t="shared" si="24"/>
        <v>0</v>
      </c>
      <c r="B380" s="96">
        <f t="shared" si="25"/>
        <v>0</v>
      </c>
      <c r="C380" s="137">
        <v>1246</v>
      </c>
      <c r="D380" s="134">
        <v>0</v>
      </c>
      <c r="E380" s="135">
        <v>0</v>
      </c>
      <c r="F380" s="313">
        <v>0</v>
      </c>
      <c r="G380" s="314"/>
      <c r="H380" s="314"/>
      <c r="I380" s="314"/>
      <c r="J380" s="315"/>
      <c r="K380" s="194">
        <v>0</v>
      </c>
      <c r="L380" s="316"/>
      <c r="M380" s="317"/>
      <c r="N380" s="136"/>
      <c r="O380" s="96"/>
      <c r="P380" s="306"/>
      <c r="Q380" s="307"/>
      <c r="R380" s="132">
        <f t="shared" si="26"/>
        <v>0</v>
      </c>
      <c r="S380" s="133" t="str">
        <f t="shared" si="27"/>
        <v/>
      </c>
      <c r="V380" s="5"/>
    </row>
    <row r="381" spans="1:22" s="97" customFormat="1" x14ac:dyDescent="0.2">
      <c r="A381" s="96">
        <f t="shared" si="24"/>
        <v>0</v>
      </c>
      <c r="B381" s="96">
        <f t="shared" si="25"/>
        <v>0</v>
      </c>
      <c r="C381" s="137">
        <v>1247</v>
      </c>
      <c r="D381" s="134">
        <v>0</v>
      </c>
      <c r="E381" s="135">
        <v>0</v>
      </c>
      <c r="F381" s="313">
        <v>0</v>
      </c>
      <c r="G381" s="314"/>
      <c r="H381" s="314"/>
      <c r="I381" s="314"/>
      <c r="J381" s="315"/>
      <c r="K381" s="194">
        <v>0</v>
      </c>
      <c r="L381" s="316"/>
      <c r="M381" s="317"/>
      <c r="N381" s="136"/>
      <c r="O381" s="96"/>
      <c r="P381" s="306"/>
      <c r="Q381" s="307"/>
      <c r="R381" s="132">
        <f t="shared" si="26"/>
        <v>0</v>
      </c>
      <c r="S381" s="133" t="str">
        <f t="shared" si="27"/>
        <v/>
      </c>
      <c r="V381" s="5"/>
    </row>
    <row r="382" spans="1:22" s="97" customFormat="1" x14ac:dyDescent="0.2">
      <c r="A382" s="96">
        <f t="shared" si="24"/>
        <v>0</v>
      </c>
      <c r="B382" s="96">
        <f t="shared" si="25"/>
        <v>0</v>
      </c>
      <c r="C382" s="137">
        <v>1248</v>
      </c>
      <c r="D382" s="134">
        <v>0</v>
      </c>
      <c r="E382" s="135">
        <v>0</v>
      </c>
      <c r="F382" s="313">
        <v>0</v>
      </c>
      <c r="G382" s="314"/>
      <c r="H382" s="314"/>
      <c r="I382" s="314"/>
      <c r="J382" s="315"/>
      <c r="K382" s="194">
        <v>0</v>
      </c>
      <c r="L382" s="316"/>
      <c r="M382" s="317"/>
      <c r="N382" s="136"/>
      <c r="O382" s="96"/>
      <c r="P382" s="306"/>
      <c r="Q382" s="307"/>
      <c r="R382" s="132">
        <f t="shared" si="26"/>
        <v>0</v>
      </c>
      <c r="S382" s="133" t="str">
        <f t="shared" si="27"/>
        <v/>
      </c>
      <c r="V382" s="5"/>
    </row>
    <row r="383" spans="1:22" s="97" customFormat="1" x14ac:dyDescent="0.2">
      <c r="A383" s="96">
        <f t="shared" si="24"/>
        <v>0</v>
      </c>
      <c r="B383" s="96">
        <f t="shared" si="25"/>
        <v>0</v>
      </c>
      <c r="C383" s="137">
        <v>1249</v>
      </c>
      <c r="D383" s="134">
        <v>0</v>
      </c>
      <c r="E383" s="135">
        <v>0</v>
      </c>
      <c r="F383" s="313">
        <v>0</v>
      </c>
      <c r="G383" s="314"/>
      <c r="H383" s="314"/>
      <c r="I383" s="314"/>
      <c r="J383" s="315"/>
      <c r="K383" s="194">
        <v>0</v>
      </c>
      <c r="L383" s="316"/>
      <c r="M383" s="317"/>
      <c r="N383" s="136"/>
      <c r="O383" s="96"/>
      <c r="P383" s="306"/>
      <c r="Q383" s="307"/>
      <c r="R383" s="132">
        <f t="shared" si="26"/>
        <v>0</v>
      </c>
      <c r="S383" s="133" t="str">
        <f t="shared" si="27"/>
        <v/>
      </c>
      <c r="V383" s="5"/>
    </row>
    <row r="384" spans="1:22" s="97" customFormat="1" x14ac:dyDescent="0.2">
      <c r="A384" s="96">
        <f t="shared" si="24"/>
        <v>0</v>
      </c>
      <c r="B384" s="96">
        <f t="shared" si="25"/>
        <v>0</v>
      </c>
      <c r="C384" s="137">
        <v>1250</v>
      </c>
      <c r="D384" s="134">
        <v>0</v>
      </c>
      <c r="E384" s="135">
        <v>0</v>
      </c>
      <c r="F384" s="313">
        <v>0</v>
      </c>
      <c r="G384" s="314"/>
      <c r="H384" s="314"/>
      <c r="I384" s="314"/>
      <c r="J384" s="315"/>
      <c r="K384" s="194">
        <v>0</v>
      </c>
      <c r="L384" s="316"/>
      <c r="M384" s="317"/>
      <c r="N384" s="136"/>
      <c r="O384" s="96"/>
      <c r="P384" s="306"/>
      <c r="Q384" s="307"/>
      <c r="R384" s="132">
        <f t="shared" si="26"/>
        <v>0</v>
      </c>
      <c r="S384" s="133" t="str">
        <f t="shared" si="27"/>
        <v/>
      </c>
      <c r="V384" s="5"/>
    </row>
    <row r="385" spans="1:22" s="97" customFormat="1" x14ac:dyDescent="0.2">
      <c r="A385" s="96">
        <f t="shared" si="24"/>
        <v>0</v>
      </c>
      <c r="B385" s="96">
        <f t="shared" si="25"/>
        <v>0</v>
      </c>
      <c r="C385" s="137">
        <v>1251</v>
      </c>
      <c r="D385" s="134">
        <v>0</v>
      </c>
      <c r="E385" s="135">
        <v>0</v>
      </c>
      <c r="F385" s="313">
        <v>0</v>
      </c>
      <c r="G385" s="314"/>
      <c r="H385" s="314"/>
      <c r="I385" s="314"/>
      <c r="J385" s="315"/>
      <c r="K385" s="194">
        <v>0</v>
      </c>
      <c r="L385" s="316"/>
      <c r="M385" s="317"/>
      <c r="N385" s="136"/>
      <c r="O385" s="96"/>
      <c r="P385" s="306"/>
      <c r="Q385" s="307"/>
      <c r="R385" s="132">
        <f t="shared" si="26"/>
        <v>0</v>
      </c>
      <c r="S385" s="133" t="str">
        <f t="shared" si="27"/>
        <v/>
      </c>
      <c r="V385" s="5"/>
    </row>
    <row r="386" spans="1:22" s="97" customFormat="1" x14ac:dyDescent="0.2">
      <c r="A386" s="96">
        <f t="shared" si="24"/>
        <v>0</v>
      </c>
      <c r="B386" s="96">
        <f t="shared" si="25"/>
        <v>0</v>
      </c>
      <c r="C386" s="137">
        <v>1252</v>
      </c>
      <c r="D386" s="134">
        <v>0</v>
      </c>
      <c r="E386" s="135">
        <v>0</v>
      </c>
      <c r="F386" s="313">
        <v>0</v>
      </c>
      <c r="G386" s="314"/>
      <c r="H386" s="314"/>
      <c r="I386" s="314"/>
      <c r="J386" s="315"/>
      <c r="K386" s="194">
        <v>0</v>
      </c>
      <c r="L386" s="316"/>
      <c r="M386" s="317"/>
      <c r="N386" s="136"/>
      <c r="O386" s="96"/>
      <c r="P386" s="306"/>
      <c r="Q386" s="307"/>
      <c r="R386" s="132">
        <f t="shared" si="26"/>
        <v>0</v>
      </c>
      <c r="S386" s="133" t="str">
        <f t="shared" si="27"/>
        <v/>
      </c>
      <c r="V386" s="5"/>
    </row>
    <row r="387" spans="1:22" s="97" customFormat="1" x14ac:dyDescent="0.2">
      <c r="A387" s="96">
        <f t="shared" si="24"/>
        <v>0</v>
      </c>
      <c r="B387" s="96">
        <f t="shared" si="25"/>
        <v>0</v>
      </c>
      <c r="C387" s="137">
        <v>1253</v>
      </c>
      <c r="D387" s="134">
        <v>0</v>
      </c>
      <c r="E387" s="135">
        <v>0</v>
      </c>
      <c r="F387" s="313">
        <v>0</v>
      </c>
      <c r="G387" s="314"/>
      <c r="H387" s="314"/>
      <c r="I387" s="314"/>
      <c r="J387" s="315"/>
      <c r="K387" s="194">
        <v>0</v>
      </c>
      <c r="L387" s="316"/>
      <c r="M387" s="317"/>
      <c r="N387" s="136"/>
      <c r="O387" s="96"/>
      <c r="P387" s="306"/>
      <c r="Q387" s="307"/>
      <c r="R387" s="132">
        <f t="shared" si="26"/>
        <v>0</v>
      </c>
      <c r="S387" s="133" t="str">
        <f t="shared" si="27"/>
        <v/>
      </c>
      <c r="V387" s="5"/>
    </row>
    <row r="388" spans="1:22" s="97" customFormat="1" ht="15" thickBot="1" x14ac:dyDescent="0.25">
      <c r="A388" s="96">
        <f t="shared" si="24"/>
        <v>0</v>
      </c>
      <c r="B388" s="96">
        <f t="shared" si="25"/>
        <v>0</v>
      </c>
      <c r="C388" s="137">
        <v>1254</v>
      </c>
      <c r="D388" s="138">
        <v>0</v>
      </c>
      <c r="E388" s="139">
        <v>0</v>
      </c>
      <c r="F388" s="319">
        <v>0</v>
      </c>
      <c r="G388" s="320"/>
      <c r="H388" s="320"/>
      <c r="I388" s="320"/>
      <c r="J388" s="321"/>
      <c r="K388" s="195">
        <v>0</v>
      </c>
      <c r="L388" s="316"/>
      <c r="M388" s="317"/>
      <c r="N388" s="136"/>
      <c r="O388" s="96"/>
      <c r="P388" s="322"/>
      <c r="Q388" s="323"/>
      <c r="R388" s="132">
        <f t="shared" si="26"/>
        <v>0</v>
      </c>
      <c r="S388" s="133" t="str">
        <f t="shared" si="27"/>
        <v/>
      </c>
      <c r="V388" s="5"/>
    </row>
    <row r="389" spans="1:22" s="97" customFormat="1" ht="15.75" thickBot="1" x14ac:dyDescent="0.3">
      <c r="A389" s="96"/>
      <c r="B389" s="96"/>
      <c r="D389" s="140" t="s">
        <v>147</v>
      </c>
      <c r="E389" s="140" t="s">
        <v>148</v>
      </c>
      <c r="F389" s="141"/>
      <c r="G389" s="141"/>
      <c r="H389" s="142" t="s">
        <v>149</v>
      </c>
      <c r="J389" s="142" t="s">
        <v>150</v>
      </c>
      <c r="K389" s="143">
        <f>SUM(L155:L388)</f>
        <v>0</v>
      </c>
      <c r="L389" s="144"/>
      <c r="M389" s="145"/>
      <c r="N389" s="146">
        <f>SUM(N155:N388)</f>
        <v>0</v>
      </c>
      <c r="O389" s="147"/>
      <c r="P389" s="148"/>
      <c r="Q389" s="148"/>
      <c r="R389" s="148"/>
      <c r="S389" s="124"/>
      <c r="V389" s="5"/>
    </row>
    <row r="390" spans="1:22" s="97" customFormat="1" hidden="1" x14ac:dyDescent="0.2">
      <c r="A390" s="96"/>
      <c r="B390" s="96"/>
      <c r="D390" t="s">
        <v>151</v>
      </c>
      <c r="E390" t="s">
        <v>152</v>
      </c>
      <c r="V390" s="5"/>
    </row>
    <row r="391" spans="1:22" s="97" customFormat="1" hidden="1" x14ac:dyDescent="0.2">
      <c r="A391" s="96"/>
      <c r="B391" s="96"/>
      <c r="D391" t="s">
        <v>153</v>
      </c>
      <c r="E391" t="s">
        <v>154</v>
      </c>
      <c r="V391" s="5"/>
    </row>
    <row r="392" spans="1:22" s="97" customFormat="1" hidden="1" x14ac:dyDescent="0.2">
      <c r="A392" s="96"/>
      <c r="B392" s="96"/>
      <c r="D392" t="s">
        <v>155</v>
      </c>
      <c r="E392" t="s">
        <v>156</v>
      </c>
      <c r="V392" s="5"/>
    </row>
    <row r="393" spans="1:22" s="97" customFormat="1" hidden="1" x14ac:dyDescent="0.2">
      <c r="A393" s="96"/>
      <c r="B393" s="96"/>
      <c r="D393" t="s">
        <v>157</v>
      </c>
      <c r="E393" t="s">
        <v>158</v>
      </c>
      <c r="V393" s="5"/>
    </row>
    <row r="394" spans="1:22" s="97" customFormat="1" hidden="1" x14ac:dyDescent="0.2">
      <c r="A394" s="96"/>
      <c r="B394" s="96"/>
      <c r="D394" t="s">
        <v>159</v>
      </c>
      <c r="E394" t="s">
        <v>160</v>
      </c>
      <c r="V394" s="5"/>
    </row>
    <row r="395" spans="1:22" s="97" customFormat="1" hidden="1" x14ac:dyDescent="0.2">
      <c r="A395" s="96"/>
      <c r="B395" s="96"/>
      <c r="D395" t="s">
        <v>161</v>
      </c>
      <c r="E395" t="s">
        <v>162</v>
      </c>
      <c r="V395" s="5"/>
    </row>
    <row r="396" spans="1:22" s="97" customFormat="1" hidden="1" x14ac:dyDescent="0.2">
      <c r="A396" s="96"/>
      <c r="B396" s="96"/>
      <c r="D396" t="s">
        <v>163</v>
      </c>
      <c r="E396" t="s">
        <v>164</v>
      </c>
      <c r="V396" s="5"/>
    </row>
    <row r="397" spans="1:22" s="97" customFormat="1" hidden="1" x14ac:dyDescent="0.2">
      <c r="A397" s="96"/>
      <c r="B397" s="96"/>
      <c r="D397" t="s">
        <v>165</v>
      </c>
      <c r="E397" t="s">
        <v>166</v>
      </c>
      <c r="V397" s="5"/>
    </row>
    <row r="398" spans="1:22" s="97" customFormat="1" hidden="1" x14ac:dyDescent="0.2">
      <c r="A398" s="96"/>
      <c r="B398" s="96"/>
      <c r="D398" t="s">
        <v>167</v>
      </c>
      <c r="E398" t="s">
        <v>168</v>
      </c>
      <c r="V398" s="5"/>
    </row>
    <row r="399" spans="1:22" s="97" customFormat="1" hidden="1" x14ac:dyDescent="0.2">
      <c r="A399" s="96"/>
      <c r="B399" s="96"/>
      <c r="D399" t="s">
        <v>169</v>
      </c>
      <c r="E399" t="s">
        <v>170</v>
      </c>
      <c r="V399" s="5"/>
    </row>
    <row r="400" spans="1:22" s="97" customFormat="1" hidden="1" x14ac:dyDescent="0.2">
      <c r="A400" s="96"/>
      <c r="B400" s="96"/>
      <c r="D400" t="s">
        <v>171</v>
      </c>
      <c r="E400" t="s">
        <v>172</v>
      </c>
      <c r="V400" s="5"/>
    </row>
    <row r="401" spans="1:22" s="97" customFormat="1" hidden="1" x14ac:dyDescent="0.2">
      <c r="A401" s="96"/>
      <c r="B401" s="96"/>
      <c r="D401" t="s">
        <v>173</v>
      </c>
      <c r="E401" t="s">
        <v>174</v>
      </c>
      <c r="V401" s="5"/>
    </row>
    <row r="402" spans="1:22" s="97" customFormat="1" hidden="1" x14ac:dyDescent="0.2">
      <c r="A402" s="96"/>
      <c r="B402" s="96"/>
      <c r="D402" t="s">
        <v>175</v>
      </c>
      <c r="E402" t="s">
        <v>176</v>
      </c>
      <c r="V402" s="5"/>
    </row>
    <row r="403" spans="1:22" s="97" customFormat="1" hidden="1" x14ac:dyDescent="0.2">
      <c r="A403" s="96"/>
      <c r="B403" s="96"/>
      <c r="D403" t="s">
        <v>177</v>
      </c>
      <c r="E403" t="s">
        <v>178</v>
      </c>
      <c r="V403" s="5"/>
    </row>
    <row r="404" spans="1:22" s="97" customFormat="1" hidden="1" x14ac:dyDescent="0.2">
      <c r="A404" s="96"/>
      <c r="B404" s="96"/>
      <c r="D404" t="s">
        <v>179</v>
      </c>
      <c r="E404" t="s">
        <v>180</v>
      </c>
      <c r="V404" s="5"/>
    </row>
    <row r="405" spans="1:22" s="97" customFormat="1" hidden="1" x14ac:dyDescent="0.2">
      <c r="A405" s="96"/>
      <c r="B405" s="96"/>
      <c r="D405" t="s">
        <v>181</v>
      </c>
      <c r="E405" t="s">
        <v>182</v>
      </c>
      <c r="V405" s="5"/>
    </row>
    <row r="406" spans="1:22" s="97" customFormat="1" hidden="1" x14ac:dyDescent="0.2">
      <c r="A406" s="96"/>
      <c r="B406" s="96"/>
      <c r="D406" t="s">
        <v>183</v>
      </c>
      <c r="E406" t="s">
        <v>184</v>
      </c>
      <c r="V406" s="5"/>
    </row>
    <row r="407" spans="1:22" s="97" customFormat="1" hidden="1" x14ac:dyDescent="0.2">
      <c r="A407" s="96"/>
      <c r="B407" s="96"/>
      <c r="D407" t="s">
        <v>185</v>
      </c>
      <c r="E407" t="s">
        <v>186</v>
      </c>
      <c r="V407" s="5"/>
    </row>
    <row r="408" spans="1:22" s="97" customFormat="1" hidden="1" x14ac:dyDescent="0.2">
      <c r="A408" s="96"/>
      <c r="B408" s="96"/>
      <c r="D408" t="s">
        <v>187</v>
      </c>
      <c r="E408" t="s">
        <v>188</v>
      </c>
      <c r="V408" s="5"/>
    </row>
    <row r="409" spans="1:22" s="97" customFormat="1" hidden="1" x14ac:dyDescent="0.2">
      <c r="A409" s="96"/>
      <c r="B409" s="96"/>
      <c r="D409" t="s">
        <v>189</v>
      </c>
      <c r="E409" t="s">
        <v>190</v>
      </c>
      <c r="V409" s="5"/>
    </row>
    <row r="410" spans="1:22" s="97" customFormat="1" hidden="1" x14ac:dyDescent="0.2">
      <c r="A410" s="96"/>
      <c r="B410" s="96"/>
      <c r="D410" t="s">
        <v>191</v>
      </c>
      <c r="E410" t="s">
        <v>192</v>
      </c>
      <c r="V410" s="5"/>
    </row>
    <row r="411" spans="1:22" s="97" customFormat="1" hidden="1" x14ac:dyDescent="0.2">
      <c r="A411" s="96"/>
      <c r="B411" s="96"/>
      <c r="D411" t="s">
        <v>193</v>
      </c>
      <c r="E411" t="s">
        <v>194</v>
      </c>
      <c r="V411" s="5"/>
    </row>
    <row r="412" spans="1:22" s="97" customFormat="1" hidden="1" x14ac:dyDescent="0.2">
      <c r="A412" s="96"/>
      <c r="B412" s="96"/>
      <c r="D412" t="s">
        <v>195</v>
      </c>
      <c r="E412" t="s">
        <v>196</v>
      </c>
      <c r="V412" s="5"/>
    </row>
    <row r="413" spans="1:22" s="97" customFormat="1" hidden="1" x14ac:dyDescent="0.2">
      <c r="A413" s="96"/>
      <c r="B413" s="96"/>
      <c r="D413" t="s">
        <v>197</v>
      </c>
      <c r="E413" t="s">
        <v>198</v>
      </c>
      <c r="V413" s="5"/>
    </row>
    <row r="414" spans="1:22" s="97" customFormat="1" hidden="1" x14ac:dyDescent="0.2">
      <c r="A414" s="96"/>
      <c r="B414" s="96"/>
      <c r="D414" t="s">
        <v>199</v>
      </c>
      <c r="E414" t="s">
        <v>200</v>
      </c>
      <c r="V414" s="5"/>
    </row>
    <row r="415" spans="1:22" s="97" customFormat="1" hidden="1" x14ac:dyDescent="0.2">
      <c r="A415" s="96"/>
      <c r="B415" s="96"/>
      <c r="D415" t="s">
        <v>201</v>
      </c>
      <c r="E415" t="s">
        <v>202</v>
      </c>
      <c r="V415" s="5"/>
    </row>
    <row r="416" spans="1:22" s="97" customFormat="1" hidden="1" x14ac:dyDescent="0.2">
      <c r="A416" s="96"/>
      <c r="B416" s="96"/>
      <c r="D416" t="s">
        <v>203</v>
      </c>
      <c r="E416" t="s">
        <v>204</v>
      </c>
      <c r="V416" s="5"/>
    </row>
    <row r="417" spans="1:22" s="97" customFormat="1" hidden="1" x14ac:dyDescent="0.2">
      <c r="A417" s="96"/>
      <c r="B417" s="96"/>
      <c r="D417" t="s">
        <v>205</v>
      </c>
      <c r="E417" t="s">
        <v>206</v>
      </c>
      <c r="V417" s="5"/>
    </row>
    <row r="418" spans="1:22" s="97" customFormat="1" hidden="1" x14ac:dyDescent="0.2">
      <c r="A418" s="96"/>
      <c r="B418" s="96"/>
      <c r="D418" t="s">
        <v>207</v>
      </c>
      <c r="E418" t="s">
        <v>208</v>
      </c>
      <c r="V418" s="5"/>
    </row>
    <row r="419" spans="1:22" s="97" customFormat="1" hidden="1" x14ac:dyDescent="0.2">
      <c r="A419" s="96"/>
      <c r="B419" s="96"/>
      <c r="D419" t="s">
        <v>209</v>
      </c>
      <c r="E419" t="s">
        <v>210</v>
      </c>
      <c r="V419" s="5"/>
    </row>
    <row r="420" spans="1:22" s="97" customFormat="1" hidden="1" x14ac:dyDescent="0.2">
      <c r="A420" s="96"/>
      <c r="B420" s="96"/>
      <c r="D420" t="s">
        <v>211</v>
      </c>
      <c r="E420" t="s">
        <v>212</v>
      </c>
      <c r="V420" s="5"/>
    </row>
    <row r="421" spans="1:22" s="97" customFormat="1" hidden="1" x14ac:dyDescent="0.2">
      <c r="A421" s="96"/>
      <c r="B421" s="96"/>
      <c r="D421" t="s">
        <v>213</v>
      </c>
      <c r="E421" t="s">
        <v>214</v>
      </c>
      <c r="V421" s="5"/>
    </row>
    <row r="422" spans="1:22" s="97" customFormat="1" hidden="1" x14ac:dyDescent="0.2">
      <c r="A422" s="96"/>
      <c r="B422" s="96"/>
      <c r="D422" t="s">
        <v>215</v>
      </c>
      <c r="E422" t="s">
        <v>216</v>
      </c>
      <c r="V422" s="5"/>
    </row>
    <row r="423" spans="1:22" s="97" customFormat="1" hidden="1" x14ac:dyDescent="0.2">
      <c r="A423" s="96"/>
      <c r="B423" s="96"/>
      <c r="D423" t="s">
        <v>217</v>
      </c>
      <c r="E423" t="s">
        <v>218</v>
      </c>
      <c r="V423" s="5"/>
    </row>
    <row r="424" spans="1:22" s="97" customFormat="1" hidden="1" x14ac:dyDescent="0.2">
      <c r="A424" s="96"/>
      <c r="B424" s="96"/>
      <c r="D424" t="s">
        <v>219</v>
      </c>
      <c r="E424" t="s">
        <v>220</v>
      </c>
      <c r="V424" s="5"/>
    </row>
    <row r="425" spans="1:22" s="97" customFormat="1" hidden="1" x14ac:dyDescent="0.2">
      <c r="A425" s="96"/>
      <c r="B425" s="96"/>
      <c r="D425" t="s">
        <v>221</v>
      </c>
      <c r="E425" t="s">
        <v>222</v>
      </c>
      <c r="V425" s="5"/>
    </row>
    <row r="426" spans="1:22" s="97" customFormat="1" hidden="1" x14ac:dyDescent="0.2">
      <c r="A426" s="96"/>
      <c r="B426" s="96"/>
      <c r="D426" t="s">
        <v>223</v>
      </c>
      <c r="E426" t="s">
        <v>224</v>
      </c>
      <c r="V426" s="5"/>
    </row>
    <row r="427" spans="1:22" s="97" customFormat="1" hidden="1" x14ac:dyDescent="0.2">
      <c r="A427" s="96"/>
      <c r="B427" s="96"/>
      <c r="D427" t="s">
        <v>225</v>
      </c>
      <c r="E427" t="s">
        <v>226</v>
      </c>
      <c r="V427" s="5"/>
    </row>
    <row r="428" spans="1:22" s="97" customFormat="1" hidden="1" x14ac:dyDescent="0.2">
      <c r="A428" s="96"/>
      <c r="B428" s="96"/>
      <c r="D428" t="s">
        <v>227</v>
      </c>
      <c r="E428" t="s">
        <v>228</v>
      </c>
      <c r="V428" s="5"/>
    </row>
    <row r="429" spans="1:22" s="97" customFormat="1" hidden="1" x14ac:dyDescent="0.2">
      <c r="A429" s="96"/>
      <c r="B429" s="96"/>
      <c r="D429" t="s">
        <v>229</v>
      </c>
      <c r="E429" t="s">
        <v>230</v>
      </c>
      <c r="V429" s="5"/>
    </row>
    <row r="430" spans="1:22" s="97" customFormat="1" hidden="1" x14ac:dyDescent="0.2">
      <c r="A430" s="96"/>
      <c r="B430" s="96"/>
      <c r="D430" t="s">
        <v>231</v>
      </c>
      <c r="E430" t="s">
        <v>232</v>
      </c>
      <c r="V430" s="5"/>
    </row>
    <row r="431" spans="1:22" s="97" customFormat="1" hidden="1" x14ac:dyDescent="0.2">
      <c r="A431" s="96"/>
      <c r="B431" s="96"/>
      <c r="D431" t="s">
        <v>233</v>
      </c>
      <c r="E431" t="s">
        <v>234</v>
      </c>
      <c r="V431" s="5"/>
    </row>
    <row r="432" spans="1:22" s="97" customFormat="1" hidden="1" x14ac:dyDescent="0.2">
      <c r="A432" s="96"/>
      <c r="B432" s="96"/>
      <c r="D432" t="s">
        <v>235</v>
      </c>
      <c r="E432" t="s">
        <v>236</v>
      </c>
      <c r="V432" s="5"/>
    </row>
    <row r="433" spans="1:22" s="97" customFormat="1" hidden="1" x14ac:dyDescent="0.2">
      <c r="A433" s="96"/>
      <c r="B433" s="96"/>
      <c r="D433" t="s">
        <v>237</v>
      </c>
      <c r="E433" t="s">
        <v>238</v>
      </c>
      <c r="V433" s="5"/>
    </row>
    <row r="434" spans="1:22" s="97" customFormat="1" hidden="1" x14ac:dyDescent="0.2">
      <c r="A434" s="96"/>
      <c r="B434" s="96"/>
      <c r="D434" t="s">
        <v>239</v>
      </c>
      <c r="E434" t="s">
        <v>240</v>
      </c>
      <c r="V434" s="5"/>
    </row>
    <row r="435" spans="1:22" s="97" customFormat="1" hidden="1" x14ac:dyDescent="0.2">
      <c r="A435" s="96"/>
      <c r="B435" s="96"/>
      <c r="D435" t="s">
        <v>241</v>
      </c>
      <c r="E435" t="s">
        <v>242</v>
      </c>
      <c r="V435" s="5"/>
    </row>
    <row r="436" spans="1:22" s="97" customFormat="1" hidden="1" x14ac:dyDescent="0.2">
      <c r="A436" s="96"/>
      <c r="B436" s="96"/>
      <c r="D436" t="s">
        <v>243</v>
      </c>
      <c r="E436" t="s">
        <v>244</v>
      </c>
      <c r="V436" s="5"/>
    </row>
    <row r="437" spans="1:22" s="97" customFormat="1" hidden="1" x14ac:dyDescent="0.2">
      <c r="A437" s="96"/>
      <c r="B437" s="96"/>
      <c r="D437" t="s">
        <v>245</v>
      </c>
      <c r="E437" t="s">
        <v>246</v>
      </c>
      <c r="V437" s="5"/>
    </row>
    <row r="438" spans="1:22" s="97" customFormat="1" hidden="1" x14ac:dyDescent="0.2">
      <c r="A438" s="96"/>
      <c r="B438" s="96"/>
      <c r="D438" t="s">
        <v>247</v>
      </c>
      <c r="E438" t="s">
        <v>248</v>
      </c>
      <c r="V438" s="5"/>
    </row>
    <row r="439" spans="1:22" s="97" customFormat="1" hidden="1" x14ac:dyDescent="0.2">
      <c r="A439" s="96"/>
      <c r="B439" s="96"/>
      <c r="D439" t="s">
        <v>249</v>
      </c>
      <c r="E439" t="s">
        <v>250</v>
      </c>
      <c r="V439" s="5"/>
    </row>
    <row r="440" spans="1:22" s="97" customFormat="1" hidden="1" x14ac:dyDescent="0.2">
      <c r="A440" s="96"/>
      <c r="B440" s="96"/>
      <c r="D440" t="s">
        <v>251</v>
      </c>
      <c r="E440" t="s">
        <v>252</v>
      </c>
      <c r="V440" s="5"/>
    </row>
    <row r="441" spans="1:22" s="97" customFormat="1" hidden="1" x14ac:dyDescent="0.2">
      <c r="A441" s="96"/>
      <c r="B441" s="96"/>
      <c r="D441" t="s">
        <v>253</v>
      </c>
      <c r="E441" t="s">
        <v>254</v>
      </c>
      <c r="V441" s="5"/>
    </row>
    <row r="442" spans="1:22" s="97" customFormat="1" hidden="1" x14ac:dyDescent="0.2">
      <c r="A442" s="96"/>
      <c r="B442" s="96"/>
      <c r="D442" t="s">
        <v>255</v>
      </c>
      <c r="E442" t="s">
        <v>256</v>
      </c>
      <c r="V442" s="5"/>
    </row>
    <row r="443" spans="1:22" s="97" customFormat="1" hidden="1" x14ac:dyDescent="0.2">
      <c r="A443" s="96"/>
      <c r="B443" s="96"/>
      <c r="D443" t="s">
        <v>257</v>
      </c>
      <c r="E443" t="s">
        <v>258</v>
      </c>
      <c r="V443" s="5"/>
    </row>
    <row r="444" spans="1:22" s="97" customFormat="1" hidden="1" x14ac:dyDescent="0.2">
      <c r="A444" s="96"/>
      <c r="B444" s="96"/>
      <c r="D444" t="s">
        <v>259</v>
      </c>
      <c r="E444" t="s">
        <v>260</v>
      </c>
      <c r="V444" s="5"/>
    </row>
    <row r="445" spans="1:22" s="97" customFormat="1" hidden="1" x14ac:dyDescent="0.2">
      <c r="A445" s="96"/>
      <c r="B445" s="96"/>
      <c r="D445" t="s">
        <v>261</v>
      </c>
      <c r="E445" t="s">
        <v>262</v>
      </c>
      <c r="V445" s="5"/>
    </row>
    <row r="446" spans="1:22" s="97" customFormat="1" hidden="1" x14ac:dyDescent="0.2">
      <c r="A446" s="96"/>
      <c r="B446" s="96"/>
      <c r="D446" t="s">
        <v>263</v>
      </c>
      <c r="E446" t="s">
        <v>264</v>
      </c>
      <c r="V446" s="5"/>
    </row>
    <row r="447" spans="1:22" s="97" customFormat="1" hidden="1" x14ac:dyDescent="0.2">
      <c r="A447" s="96"/>
      <c r="B447" s="96"/>
      <c r="D447" t="s">
        <v>265</v>
      </c>
      <c r="E447" t="s">
        <v>266</v>
      </c>
      <c r="V447" s="5"/>
    </row>
    <row r="448" spans="1:22" s="97" customFormat="1" hidden="1" x14ac:dyDescent="0.2">
      <c r="A448" s="96"/>
      <c r="B448" s="96"/>
      <c r="D448" t="s">
        <v>267</v>
      </c>
      <c r="E448" t="s">
        <v>268</v>
      </c>
      <c r="V448" s="5"/>
    </row>
    <row r="449" spans="1:22" s="97" customFormat="1" hidden="1" x14ac:dyDescent="0.2">
      <c r="A449" s="96"/>
      <c r="B449" s="96"/>
      <c r="D449" t="s">
        <v>269</v>
      </c>
      <c r="E449" t="s">
        <v>270</v>
      </c>
      <c r="V449" s="5"/>
    </row>
    <row r="450" spans="1:22" s="97" customFormat="1" hidden="1" x14ac:dyDescent="0.2">
      <c r="A450" s="96"/>
      <c r="B450" s="96"/>
      <c r="D450" t="s">
        <v>271</v>
      </c>
      <c r="E450" t="s">
        <v>272</v>
      </c>
      <c r="V450" s="5"/>
    </row>
    <row r="451" spans="1:22" s="97" customFormat="1" hidden="1" x14ac:dyDescent="0.2">
      <c r="A451" s="96"/>
      <c r="B451" s="96"/>
      <c r="D451" t="s">
        <v>273</v>
      </c>
      <c r="E451" t="s">
        <v>274</v>
      </c>
      <c r="V451" s="5"/>
    </row>
    <row r="452" spans="1:22" s="97" customFormat="1" hidden="1" x14ac:dyDescent="0.2">
      <c r="A452" s="96"/>
      <c r="B452" s="96"/>
      <c r="D452" t="s">
        <v>275</v>
      </c>
      <c r="E452" t="s">
        <v>276</v>
      </c>
      <c r="V452" s="5"/>
    </row>
    <row r="453" spans="1:22" s="97" customFormat="1" hidden="1" x14ac:dyDescent="0.2">
      <c r="A453" s="96"/>
      <c r="B453" s="96"/>
      <c r="D453" t="s">
        <v>277</v>
      </c>
      <c r="E453" t="s">
        <v>278</v>
      </c>
      <c r="V453" s="5"/>
    </row>
    <row r="454" spans="1:22" s="97" customFormat="1" hidden="1" x14ac:dyDescent="0.2">
      <c r="A454" s="96"/>
      <c r="B454" s="96"/>
      <c r="D454" t="s">
        <v>279</v>
      </c>
      <c r="E454" t="s">
        <v>280</v>
      </c>
      <c r="V454" s="5"/>
    </row>
    <row r="455" spans="1:22" s="97" customFormat="1" hidden="1" x14ac:dyDescent="0.2">
      <c r="A455" s="96"/>
      <c r="B455" s="96"/>
      <c r="D455" t="s">
        <v>281</v>
      </c>
      <c r="E455" t="s">
        <v>282</v>
      </c>
      <c r="V455" s="5"/>
    </row>
    <row r="456" spans="1:22" s="97" customFormat="1" hidden="1" x14ac:dyDescent="0.2">
      <c r="A456" s="96"/>
      <c r="B456" s="96"/>
      <c r="D456" t="s">
        <v>283</v>
      </c>
      <c r="E456" t="s">
        <v>284</v>
      </c>
      <c r="V456" s="5"/>
    </row>
    <row r="457" spans="1:22" s="97" customFormat="1" hidden="1" x14ac:dyDescent="0.2">
      <c r="A457" s="96"/>
      <c r="B457" s="96"/>
      <c r="D457" t="s">
        <v>285</v>
      </c>
      <c r="E457" t="s">
        <v>286</v>
      </c>
      <c r="V457" s="5"/>
    </row>
    <row r="458" spans="1:22" s="97" customFormat="1" hidden="1" x14ac:dyDescent="0.2">
      <c r="A458" s="96"/>
      <c r="B458" s="96"/>
      <c r="D458" t="s">
        <v>287</v>
      </c>
      <c r="E458" t="s">
        <v>288</v>
      </c>
      <c r="V458" s="5"/>
    </row>
    <row r="459" spans="1:22" s="97" customFormat="1" hidden="1" x14ac:dyDescent="0.2">
      <c r="A459" s="96"/>
      <c r="B459" s="96"/>
      <c r="D459" t="s">
        <v>289</v>
      </c>
      <c r="E459" t="s">
        <v>290</v>
      </c>
      <c r="V459" s="5"/>
    </row>
    <row r="460" spans="1:22" s="97" customFormat="1" hidden="1" x14ac:dyDescent="0.2">
      <c r="A460" s="96"/>
      <c r="B460" s="96"/>
      <c r="D460" t="s">
        <v>291</v>
      </c>
      <c r="E460" t="s">
        <v>292</v>
      </c>
      <c r="V460" s="5"/>
    </row>
    <row r="461" spans="1:22" s="97" customFormat="1" hidden="1" x14ac:dyDescent="0.2">
      <c r="A461" s="96"/>
      <c r="B461" s="96"/>
      <c r="D461" t="s">
        <v>293</v>
      </c>
      <c r="E461" t="s">
        <v>294</v>
      </c>
      <c r="V461" s="5"/>
    </row>
    <row r="462" spans="1:22" s="97" customFormat="1" hidden="1" x14ac:dyDescent="0.2">
      <c r="A462" s="96"/>
      <c r="B462" s="96"/>
      <c r="D462" t="s">
        <v>295</v>
      </c>
      <c r="E462" t="s">
        <v>296</v>
      </c>
      <c r="V462" s="5"/>
    </row>
    <row r="463" spans="1:22" s="97" customFormat="1" hidden="1" x14ac:dyDescent="0.2">
      <c r="A463" s="96"/>
      <c r="B463" s="96"/>
      <c r="D463" t="s">
        <v>297</v>
      </c>
      <c r="E463" t="s">
        <v>298</v>
      </c>
      <c r="V463" s="5"/>
    </row>
    <row r="464" spans="1:22" s="97" customFormat="1" hidden="1" x14ac:dyDescent="0.2">
      <c r="A464" s="96"/>
      <c r="B464" s="96"/>
      <c r="D464" t="s">
        <v>299</v>
      </c>
      <c r="E464" t="s">
        <v>300</v>
      </c>
      <c r="V464" s="5"/>
    </row>
    <row r="465" spans="1:22" s="97" customFormat="1" hidden="1" x14ac:dyDescent="0.2">
      <c r="A465" s="96"/>
      <c r="B465" s="96"/>
      <c r="D465" t="s">
        <v>301</v>
      </c>
      <c r="E465" t="s">
        <v>302</v>
      </c>
      <c r="V465" s="5"/>
    </row>
    <row r="466" spans="1:22" s="97" customFormat="1" hidden="1" x14ac:dyDescent="0.2">
      <c r="A466" s="96"/>
      <c r="B466" s="96"/>
      <c r="D466" t="s">
        <v>303</v>
      </c>
      <c r="E466" t="s">
        <v>304</v>
      </c>
      <c r="V466" s="5"/>
    </row>
    <row r="467" spans="1:22" s="97" customFormat="1" hidden="1" x14ac:dyDescent="0.2">
      <c r="A467" s="96"/>
      <c r="B467" s="96"/>
      <c r="D467" t="s">
        <v>305</v>
      </c>
      <c r="E467" t="s">
        <v>306</v>
      </c>
      <c r="V467" s="5"/>
    </row>
    <row r="468" spans="1:22" s="97" customFormat="1" hidden="1" x14ac:dyDescent="0.2">
      <c r="A468" s="96"/>
      <c r="B468" s="96"/>
      <c r="D468" t="s">
        <v>307</v>
      </c>
      <c r="E468" t="s">
        <v>308</v>
      </c>
      <c r="V468" s="5"/>
    </row>
    <row r="469" spans="1:22" s="97" customFormat="1" hidden="1" x14ac:dyDescent="0.2">
      <c r="A469" s="96"/>
      <c r="B469" s="96"/>
      <c r="D469" t="s">
        <v>309</v>
      </c>
      <c r="E469" t="s">
        <v>310</v>
      </c>
      <c r="V469" s="5"/>
    </row>
    <row r="470" spans="1:22" s="97" customFormat="1" hidden="1" x14ac:dyDescent="0.2">
      <c r="A470" s="96"/>
      <c r="B470" s="96"/>
      <c r="D470" t="s">
        <v>311</v>
      </c>
      <c r="E470" t="s">
        <v>312</v>
      </c>
      <c r="V470" s="5"/>
    </row>
    <row r="471" spans="1:22" s="97" customFormat="1" hidden="1" x14ac:dyDescent="0.2">
      <c r="A471" s="96"/>
      <c r="B471" s="96"/>
      <c r="D471" t="s">
        <v>313</v>
      </c>
      <c r="E471" t="s">
        <v>314</v>
      </c>
      <c r="V471" s="5"/>
    </row>
    <row r="472" spans="1:22" s="97" customFormat="1" hidden="1" x14ac:dyDescent="0.2">
      <c r="A472" s="96"/>
      <c r="B472" s="96"/>
      <c r="D472" t="s">
        <v>315</v>
      </c>
      <c r="E472" t="s">
        <v>316</v>
      </c>
      <c r="V472" s="5"/>
    </row>
    <row r="473" spans="1:22" s="97" customFormat="1" hidden="1" x14ac:dyDescent="0.2">
      <c r="A473" s="96"/>
      <c r="B473" s="96"/>
      <c r="D473" t="s">
        <v>317</v>
      </c>
      <c r="E473" t="s">
        <v>318</v>
      </c>
      <c r="V473" s="5"/>
    </row>
    <row r="474" spans="1:22" s="97" customFormat="1" hidden="1" x14ac:dyDescent="0.2">
      <c r="A474" s="96"/>
      <c r="B474" s="96"/>
      <c r="D474" t="s">
        <v>319</v>
      </c>
      <c r="E474" t="s">
        <v>320</v>
      </c>
      <c r="V474" s="5"/>
    </row>
    <row r="475" spans="1:22" s="97" customFormat="1" hidden="1" x14ac:dyDescent="0.2">
      <c r="A475" s="96"/>
      <c r="B475" s="96"/>
      <c r="D475" t="s">
        <v>321</v>
      </c>
      <c r="E475" t="s">
        <v>322</v>
      </c>
      <c r="V475" s="5"/>
    </row>
    <row r="476" spans="1:22" s="97" customFormat="1" hidden="1" x14ac:dyDescent="0.2">
      <c r="A476" s="96"/>
      <c r="B476" s="96"/>
      <c r="D476" t="s">
        <v>323</v>
      </c>
      <c r="E476" t="s">
        <v>324</v>
      </c>
      <c r="V476" s="5"/>
    </row>
    <row r="477" spans="1:22" s="97" customFormat="1" hidden="1" x14ac:dyDescent="0.2">
      <c r="A477" s="96"/>
      <c r="B477" s="96"/>
      <c r="D477" t="s">
        <v>325</v>
      </c>
      <c r="E477" t="s">
        <v>326</v>
      </c>
      <c r="V477" s="5"/>
    </row>
    <row r="478" spans="1:22" s="97" customFormat="1" hidden="1" x14ac:dyDescent="0.2">
      <c r="A478" s="96"/>
      <c r="B478" s="96"/>
      <c r="D478" t="s">
        <v>327</v>
      </c>
      <c r="E478" t="s">
        <v>328</v>
      </c>
      <c r="V478" s="5"/>
    </row>
    <row r="479" spans="1:22" s="97" customFormat="1" hidden="1" x14ac:dyDescent="0.2">
      <c r="A479" s="96"/>
      <c r="B479" s="96"/>
      <c r="D479" t="s">
        <v>329</v>
      </c>
      <c r="E479" t="s">
        <v>330</v>
      </c>
      <c r="V479" s="5"/>
    </row>
    <row r="480" spans="1:22" s="97" customFormat="1" hidden="1" x14ac:dyDescent="0.2">
      <c r="A480" s="96"/>
      <c r="B480" s="96"/>
      <c r="D480" t="s">
        <v>331</v>
      </c>
      <c r="E480" t="s">
        <v>332</v>
      </c>
      <c r="V480" s="5"/>
    </row>
    <row r="481" spans="1:22" s="97" customFormat="1" hidden="1" x14ac:dyDescent="0.2">
      <c r="A481" s="96"/>
      <c r="B481" s="96"/>
      <c r="D481" t="s">
        <v>333</v>
      </c>
      <c r="E481" t="s">
        <v>334</v>
      </c>
      <c r="V481" s="5"/>
    </row>
    <row r="482" spans="1:22" s="97" customFormat="1" hidden="1" x14ac:dyDescent="0.2">
      <c r="A482" s="96"/>
      <c r="B482" s="96"/>
      <c r="D482" t="s">
        <v>335</v>
      </c>
      <c r="E482" t="s">
        <v>336</v>
      </c>
      <c r="V482" s="5"/>
    </row>
    <row r="483" spans="1:22" s="97" customFormat="1" hidden="1" x14ac:dyDescent="0.2">
      <c r="A483" s="96"/>
      <c r="B483" s="96"/>
      <c r="D483" t="s">
        <v>337</v>
      </c>
      <c r="E483" t="s">
        <v>338</v>
      </c>
      <c r="V483" s="5"/>
    </row>
    <row r="484" spans="1:22" s="97" customFormat="1" hidden="1" x14ac:dyDescent="0.2">
      <c r="A484" s="96"/>
      <c r="B484" s="96"/>
      <c r="D484" t="s">
        <v>339</v>
      </c>
      <c r="E484" t="s">
        <v>340</v>
      </c>
      <c r="V484" s="5"/>
    </row>
    <row r="485" spans="1:22" s="97" customFormat="1" hidden="1" x14ac:dyDescent="0.2">
      <c r="A485" s="96"/>
      <c r="B485" s="96"/>
      <c r="D485" t="s">
        <v>341</v>
      </c>
      <c r="E485" t="s">
        <v>342</v>
      </c>
      <c r="V485" s="5"/>
    </row>
    <row r="486" spans="1:22" s="97" customFormat="1" hidden="1" x14ac:dyDescent="0.2">
      <c r="A486" s="96"/>
      <c r="B486" s="96"/>
      <c r="D486" t="s">
        <v>343</v>
      </c>
      <c r="E486" t="s">
        <v>344</v>
      </c>
      <c r="V486" s="5"/>
    </row>
    <row r="487" spans="1:22" s="97" customFormat="1" hidden="1" x14ac:dyDescent="0.2">
      <c r="A487" s="96"/>
      <c r="B487" s="96"/>
      <c r="D487" t="s">
        <v>345</v>
      </c>
      <c r="E487" t="s">
        <v>346</v>
      </c>
      <c r="V487" s="5"/>
    </row>
    <row r="488" spans="1:22" s="97" customFormat="1" hidden="1" x14ac:dyDescent="0.2">
      <c r="A488" s="96"/>
      <c r="B488" s="96"/>
      <c r="D488" t="s">
        <v>347</v>
      </c>
      <c r="E488" t="s">
        <v>348</v>
      </c>
      <c r="V488" s="5"/>
    </row>
    <row r="489" spans="1:22" s="97" customFormat="1" hidden="1" x14ac:dyDescent="0.2">
      <c r="A489" s="96"/>
      <c r="B489" s="96"/>
      <c r="D489" t="s">
        <v>349</v>
      </c>
      <c r="E489" t="s">
        <v>350</v>
      </c>
      <c r="V489" s="5"/>
    </row>
    <row r="490" spans="1:22" s="97" customFormat="1" hidden="1" x14ac:dyDescent="0.2">
      <c r="A490" s="96"/>
      <c r="B490" s="96"/>
      <c r="D490" t="s">
        <v>351</v>
      </c>
      <c r="E490" t="s">
        <v>352</v>
      </c>
      <c r="V490" s="5"/>
    </row>
    <row r="491" spans="1:22" s="97" customFormat="1" hidden="1" x14ac:dyDescent="0.2">
      <c r="A491" s="96"/>
      <c r="B491" s="96"/>
      <c r="D491" t="s">
        <v>353</v>
      </c>
      <c r="E491" t="s">
        <v>354</v>
      </c>
      <c r="V491" s="5"/>
    </row>
    <row r="492" spans="1:22" s="97" customFormat="1" hidden="1" x14ac:dyDescent="0.2">
      <c r="A492" s="96"/>
      <c r="B492" s="96"/>
      <c r="D492" t="s">
        <v>355</v>
      </c>
      <c r="E492" t="s">
        <v>356</v>
      </c>
      <c r="V492" s="5"/>
    </row>
    <row r="493" spans="1:22" s="97" customFormat="1" hidden="1" x14ac:dyDescent="0.2">
      <c r="A493" s="96"/>
      <c r="B493" s="96"/>
      <c r="D493" t="s">
        <v>357</v>
      </c>
      <c r="E493" t="s">
        <v>358</v>
      </c>
      <c r="V493" s="5"/>
    </row>
    <row r="494" spans="1:22" s="97" customFormat="1" hidden="1" x14ac:dyDescent="0.2">
      <c r="A494" s="96"/>
      <c r="B494" s="96"/>
      <c r="D494" t="s">
        <v>359</v>
      </c>
      <c r="E494" t="s">
        <v>360</v>
      </c>
      <c r="V494" s="5"/>
    </row>
    <row r="495" spans="1:22" s="97" customFormat="1" hidden="1" x14ac:dyDescent="0.2">
      <c r="A495" s="96"/>
      <c r="B495" s="96"/>
      <c r="D495" t="s">
        <v>361</v>
      </c>
      <c r="E495" t="s">
        <v>362</v>
      </c>
      <c r="V495" s="5"/>
    </row>
    <row r="496" spans="1:22" s="97" customFormat="1" hidden="1" x14ac:dyDescent="0.2">
      <c r="A496" s="96"/>
      <c r="B496" s="96"/>
      <c r="D496" t="s">
        <v>363</v>
      </c>
      <c r="E496" t="s">
        <v>364</v>
      </c>
      <c r="V496" s="5"/>
    </row>
    <row r="497" spans="1:22" s="97" customFormat="1" hidden="1" x14ac:dyDescent="0.2">
      <c r="A497" s="96"/>
      <c r="B497" s="96"/>
      <c r="D497" t="s">
        <v>365</v>
      </c>
      <c r="E497" t="s">
        <v>366</v>
      </c>
      <c r="V497" s="5"/>
    </row>
    <row r="498" spans="1:22" s="97" customFormat="1" hidden="1" x14ac:dyDescent="0.2">
      <c r="A498" s="96"/>
      <c r="B498" s="96"/>
      <c r="D498" t="s">
        <v>367</v>
      </c>
      <c r="E498" t="s">
        <v>368</v>
      </c>
      <c r="V498" s="5"/>
    </row>
    <row r="499" spans="1:22" s="97" customFormat="1" hidden="1" x14ac:dyDescent="0.2">
      <c r="A499" s="96"/>
      <c r="B499" s="96"/>
      <c r="D499" t="s">
        <v>369</v>
      </c>
      <c r="E499" t="s">
        <v>370</v>
      </c>
      <c r="V499" s="5"/>
    </row>
    <row r="500" spans="1:22" s="97" customFormat="1" hidden="1" x14ac:dyDescent="0.2">
      <c r="A500" s="96"/>
      <c r="B500" s="96"/>
      <c r="D500" t="s">
        <v>371</v>
      </c>
      <c r="E500" t="s">
        <v>372</v>
      </c>
      <c r="V500" s="5"/>
    </row>
    <row r="501" spans="1:22" s="97" customFormat="1" hidden="1" x14ac:dyDescent="0.2">
      <c r="A501" s="96"/>
      <c r="B501" s="96"/>
      <c r="D501" t="s">
        <v>373</v>
      </c>
      <c r="E501" t="s">
        <v>374</v>
      </c>
      <c r="V501" s="5"/>
    </row>
    <row r="502" spans="1:22" s="97" customFormat="1" hidden="1" x14ac:dyDescent="0.2">
      <c r="A502" s="96"/>
      <c r="B502" s="96"/>
      <c r="D502" t="s">
        <v>375</v>
      </c>
      <c r="E502" t="s">
        <v>376</v>
      </c>
      <c r="V502" s="5"/>
    </row>
    <row r="503" spans="1:22" s="97" customFormat="1" hidden="1" x14ac:dyDescent="0.2">
      <c r="A503" s="96"/>
      <c r="B503" s="96"/>
      <c r="D503" t="s">
        <v>377</v>
      </c>
      <c r="E503" t="s">
        <v>378</v>
      </c>
      <c r="V503" s="5"/>
    </row>
    <row r="504" spans="1:22" s="97" customFormat="1" hidden="1" x14ac:dyDescent="0.2">
      <c r="A504" s="96"/>
      <c r="B504" s="96"/>
      <c r="D504" t="s">
        <v>379</v>
      </c>
      <c r="E504" t="s">
        <v>380</v>
      </c>
      <c r="V504" s="5"/>
    </row>
    <row r="505" spans="1:22" s="97" customFormat="1" hidden="1" x14ac:dyDescent="0.2">
      <c r="A505" s="96"/>
      <c r="B505" s="96"/>
      <c r="D505" t="s">
        <v>381</v>
      </c>
      <c r="E505" t="s">
        <v>382</v>
      </c>
      <c r="V505" s="5"/>
    </row>
    <row r="506" spans="1:22" s="97" customFormat="1" hidden="1" x14ac:dyDescent="0.2">
      <c r="A506" s="96"/>
      <c r="B506" s="96"/>
      <c r="D506" t="s">
        <v>383</v>
      </c>
      <c r="E506" t="s">
        <v>384</v>
      </c>
      <c r="V506" s="5"/>
    </row>
    <row r="507" spans="1:22" s="97" customFormat="1" hidden="1" x14ac:dyDescent="0.2">
      <c r="A507" s="96"/>
      <c r="B507" s="96"/>
      <c r="D507" t="s">
        <v>385</v>
      </c>
      <c r="E507" t="s">
        <v>386</v>
      </c>
      <c r="V507" s="5"/>
    </row>
    <row r="508" spans="1:22" s="97" customFormat="1" hidden="1" x14ac:dyDescent="0.2">
      <c r="A508" s="96"/>
      <c r="B508" s="96"/>
      <c r="D508" t="s">
        <v>387</v>
      </c>
      <c r="E508" t="s">
        <v>388</v>
      </c>
      <c r="V508" s="5"/>
    </row>
    <row r="509" spans="1:22" s="97" customFormat="1" hidden="1" x14ac:dyDescent="0.2">
      <c r="A509" s="96"/>
      <c r="B509" s="96"/>
      <c r="D509" t="s">
        <v>389</v>
      </c>
      <c r="E509" t="s">
        <v>390</v>
      </c>
      <c r="V509" s="5"/>
    </row>
    <row r="510" spans="1:22" s="97" customFormat="1" hidden="1" x14ac:dyDescent="0.2">
      <c r="A510" s="96"/>
      <c r="B510" s="96"/>
      <c r="D510" t="s">
        <v>391</v>
      </c>
      <c r="E510" t="s">
        <v>392</v>
      </c>
      <c r="V510" s="5"/>
    </row>
    <row r="511" spans="1:22" s="97" customFormat="1" hidden="1" x14ac:dyDescent="0.2">
      <c r="A511" s="96"/>
      <c r="B511" s="96"/>
      <c r="D511" t="s">
        <v>393</v>
      </c>
      <c r="E511" t="s">
        <v>394</v>
      </c>
      <c r="V511" s="5"/>
    </row>
    <row r="512" spans="1:22" s="97" customFormat="1" hidden="1" x14ac:dyDescent="0.2">
      <c r="A512" s="96"/>
      <c r="B512" s="96"/>
      <c r="D512" t="s">
        <v>395</v>
      </c>
      <c r="E512" t="s">
        <v>396</v>
      </c>
      <c r="V512" s="5"/>
    </row>
    <row r="513" spans="1:22" s="97" customFormat="1" hidden="1" x14ac:dyDescent="0.2">
      <c r="A513" s="96"/>
      <c r="B513" s="96"/>
      <c r="D513" t="s">
        <v>397</v>
      </c>
      <c r="E513" t="s">
        <v>398</v>
      </c>
      <c r="V513" s="5"/>
    </row>
    <row r="514" spans="1:22" s="97" customFormat="1" hidden="1" x14ac:dyDescent="0.2">
      <c r="A514" s="96"/>
      <c r="B514" s="96"/>
      <c r="D514" t="s">
        <v>399</v>
      </c>
      <c r="E514" t="s">
        <v>400</v>
      </c>
      <c r="V514" s="5"/>
    </row>
    <row r="515" spans="1:22" s="97" customFormat="1" hidden="1" x14ac:dyDescent="0.2">
      <c r="A515" s="96"/>
      <c r="B515" s="96"/>
      <c r="D515" t="s">
        <v>401</v>
      </c>
      <c r="E515" t="s">
        <v>402</v>
      </c>
      <c r="V515" s="5"/>
    </row>
    <row r="516" spans="1:22" s="97" customFormat="1" hidden="1" x14ac:dyDescent="0.2">
      <c r="A516" s="96"/>
      <c r="B516" s="96"/>
      <c r="D516" t="s">
        <v>403</v>
      </c>
      <c r="E516" t="s">
        <v>404</v>
      </c>
      <c r="V516" s="5"/>
    </row>
    <row r="517" spans="1:22" s="97" customFormat="1" hidden="1" x14ac:dyDescent="0.2">
      <c r="A517" s="96"/>
      <c r="B517" s="96"/>
      <c r="D517" t="s">
        <v>405</v>
      </c>
      <c r="E517" t="s">
        <v>406</v>
      </c>
      <c r="V517" s="5"/>
    </row>
    <row r="518" spans="1:22" s="97" customFormat="1" hidden="1" x14ac:dyDescent="0.2">
      <c r="A518" s="96"/>
      <c r="B518" s="96"/>
      <c r="D518" t="s">
        <v>407</v>
      </c>
      <c r="E518" t="s">
        <v>408</v>
      </c>
      <c r="V518" s="5"/>
    </row>
    <row r="519" spans="1:22" s="97" customFormat="1" hidden="1" x14ac:dyDescent="0.2">
      <c r="A519" s="96"/>
      <c r="B519" s="96"/>
      <c r="D519" t="s">
        <v>409</v>
      </c>
      <c r="E519" t="s">
        <v>410</v>
      </c>
      <c r="V519" s="5"/>
    </row>
    <row r="520" spans="1:22" s="97" customFormat="1" hidden="1" x14ac:dyDescent="0.2">
      <c r="A520" s="96"/>
      <c r="B520" s="96"/>
      <c r="D520" t="s">
        <v>411</v>
      </c>
      <c r="E520" t="s">
        <v>412</v>
      </c>
      <c r="V520" s="5"/>
    </row>
    <row r="521" spans="1:22" s="97" customFormat="1" hidden="1" x14ac:dyDescent="0.2">
      <c r="A521" s="96"/>
      <c r="B521" s="96"/>
      <c r="D521" t="s">
        <v>413</v>
      </c>
      <c r="E521" t="s">
        <v>414</v>
      </c>
      <c r="V521" s="5"/>
    </row>
    <row r="522" spans="1:22" s="97" customFormat="1" hidden="1" x14ac:dyDescent="0.2">
      <c r="A522" s="96"/>
      <c r="B522" s="96"/>
      <c r="D522" t="s">
        <v>415</v>
      </c>
      <c r="E522" t="s">
        <v>416</v>
      </c>
      <c r="V522" s="5"/>
    </row>
    <row r="523" spans="1:22" s="97" customFormat="1" hidden="1" x14ac:dyDescent="0.2">
      <c r="A523" s="96"/>
      <c r="B523" s="96"/>
      <c r="D523" t="s">
        <v>417</v>
      </c>
      <c r="E523" t="s">
        <v>418</v>
      </c>
      <c r="V523" s="5"/>
    </row>
    <row r="524" spans="1:22" s="97" customFormat="1" hidden="1" x14ac:dyDescent="0.2">
      <c r="A524" s="96"/>
      <c r="B524" s="96"/>
      <c r="D524" t="s">
        <v>419</v>
      </c>
      <c r="E524" t="s">
        <v>420</v>
      </c>
      <c r="V524" s="5"/>
    </row>
    <row r="525" spans="1:22" s="97" customFormat="1" hidden="1" x14ac:dyDescent="0.2">
      <c r="A525" s="96"/>
      <c r="B525" s="96"/>
      <c r="D525" t="s">
        <v>421</v>
      </c>
      <c r="E525" t="s">
        <v>422</v>
      </c>
      <c r="V525" s="5"/>
    </row>
    <row r="526" spans="1:22" s="97" customFormat="1" hidden="1" x14ac:dyDescent="0.2">
      <c r="A526" s="96"/>
      <c r="B526" s="96"/>
      <c r="D526" t="s">
        <v>423</v>
      </c>
      <c r="E526" t="s">
        <v>424</v>
      </c>
      <c r="V526" s="5"/>
    </row>
    <row r="527" spans="1:22" s="97" customFormat="1" hidden="1" x14ac:dyDescent="0.2">
      <c r="A527" s="96"/>
      <c r="B527" s="96"/>
      <c r="D527" t="s">
        <v>425</v>
      </c>
      <c r="E527" t="s">
        <v>426</v>
      </c>
      <c r="V527" s="5"/>
    </row>
    <row r="528" spans="1:22" s="97" customFormat="1" hidden="1" x14ac:dyDescent="0.2">
      <c r="A528" s="96"/>
      <c r="B528" s="96"/>
      <c r="D528" t="s">
        <v>427</v>
      </c>
      <c r="E528" t="s">
        <v>428</v>
      </c>
      <c r="V528" s="5"/>
    </row>
    <row r="529" spans="1:22" s="97" customFormat="1" hidden="1" x14ac:dyDescent="0.2">
      <c r="A529" s="96"/>
      <c r="B529" s="96"/>
      <c r="D529" t="s">
        <v>429</v>
      </c>
      <c r="E529" t="s">
        <v>430</v>
      </c>
      <c r="V529" s="5"/>
    </row>
    <row r="530" spans="1:22" s="97" customFormat="1" hidden="1" x14ac:dyDescent="0.2">
      <c r="A530" s="96"/>
      <c r="B530" s="96"/>
      <c r="D530" t="s">
        <v>431</v>
      </c>
      <c r="E530" t="s">
        <v>432</v>
      </c>
      <c r="V530" s="5"/>
    </row>
    <row r="531" spans="1:22" s="97" customFormat="1" hidden="1" x14ac:dyDescent="0.2">
      <c r="A531" s="96"/>
      <c r="B531" s="96"/>
      <c r="D531" t="s">
        <v>433</v>
      </c>
      <c r="E531" t="s">
        <v>434</v>
      </c>
      <c r="V531" s="5"/>
    </row>
    <row r="532" spans="1:22" s="97" customFormat="1" hidden="1" x14ac:dyDescent="0.2">
      <c r="A532" s="96"/>
      <c r="B532" s="96"/>
      <c r="D532" t="s">
        <v>435</v>
      </c>
      <c r="E532" t="s">
        <v>436</v>
      </c>
      <c r="V532" s="5"/>
    </row>
    <row r="533" spans="1:22" s="97" customFormat="1" hidden="1" x14ac:dyDescent="0.2">
      <c r="A533" s="96"/>
      <c r="B533" s="96"/>
      <c r="D533" t="s">
        <v>437</v>
      </c>
      <c r="E533" t="s">
        <v>438</v>
      </c>
      <c r="V533" s="5"/>
    </row>
    <row r="534" spans="1:22" s="97" customFormat="1" hidden="1" x14ac:dyDescent="0.2">
      <c r="A534" s="96"/>
      <c r="B534" s="96"/>
      <c r="D534" t="s">
        <v>439</v>
      </c>
      <c r="E534" t="s">
        <v>440</v>
      </c>
      <c r="V534" s="5"/>
    </row>
    <row r="535" spans="1:22" s="97" customFormat="1" hidden="1" x14ac:dyDescent="0.2">
      <c r="A535" s="96"/>
      <c r="B535" s="96"/>
      <c r="D535" t="s">
        <v>441</v>
      </c>
      <c r="E535" t="s">
        <v>442</v>
      </c>
      <c r="V535" s="5"/>
    </row>
    <row r="536" spans="1:22" s="97" customFormat="1" hidden="1" x14ac:dyDescent="0.2">
      <c r="A536" s="96"/>
      <c r="B536" s="96"/>
      <c r="D536" t="s">
        <v>443</v>
      </c>
      <c r="E536" t="s">
        <v>444</v>
      </c>
      <c r="V536" s="5"/>
    </row>
    <row r="537" spans="1:22" s="97" customFormat="1" hidden="1" x14ac:dyDescent="0.2">
      <c r="A537" s="96"/>
      <c r="B537" s="96"/>
      <c r="D537" t="s">
        <v>445</v>
      </c>
      <c r="E537" t="s">
        <v>446</v>
      </c>
      <c r="V537" s="5"/>
    </row>
    <row r="538" spans="1:22" s="97" customFormat="1" hidden="1" x14ac:dyDescent="0.2">
      <c r="A538" s="96"/>
      <c r="B538" s="96"/>
      <c r="D538" t="s">
        <v>447</v>
      </c>
      <c r="E538" t="s">
        <v>448</v>
      </c>
      <c r="V538" s="5"/>
    </row>
    <row r="539" spans="1:22" s="97" customFormat="1" hidden="1" x14ac:dyDescent="0.2">
      <c r="A539" s="96"/>
      <c r="B539" s="96"/>
      <c r="D539" t="s">
        <v>449</v>
      </c>
      <c r="E539" t="s">
        <v>450</v>
      </c>
      <c r="V539" s="5"/>
    </row>
    <row r="540" spans="1:22" s="97" customFormat="1" hidden="1" x14ac:dyDescent="0.2">
      <c r="A540" s="96"/>
      <c r="B540" s="96"/>
      <c r="D540" t="s">
        <v>451</v>
      </c>
      <c r="E540" t="s">
        <v>452</v>
      </c>
      <c r="V540" s="5"/>
    </row>
    <row r="541" spans="1:22" s="97" customFormat="1" hidden="1" x14ac:dyDescent="0.2">
      <c r="A541" s="96"/>
      <c r="B541" s="96"/>
      <c r="D541" t="s">
        <v>453</v>
      </c>
      <c r="E541" t="s">
        <v>454</v>
      </c>
      <c r="V541" s="5"/>
    </row>
    <row r="542" spans="1:22" s="97" customFormat="1" hidden="1" x14ac:dyDescent="0.2">
      <c r="A542" s="96"/>
      <c r="B542" s="96"/>
      <c r="D542" t="s">
        <v>455</v>
      </c>
      <c r="E542" t="s">
        <v>456</v>
      </c>
      <c r="V542" s="5"/>
    </row>
    <row r="543" spans="1:22" s="97" customFormat="1" hidden="1" x14ac:dyDescent="0.2">
      <c r="A543" s="96"/>
      <c r="B543" s="96"/>
      <c r="D543" t="s">
        <v>457</v>
      </c>
      <c r="E543" t="s">
        <v>458</v>
      </c>
      <c r="V543" s="5"/>
    </row>
    <row r="544" spans="1:22" s="97" customFormat="1" hidden="1" x14ac:dyDescent="0.2">
      <c r="A544" s="96"/>
      <c r="B544" s="96"/>
      <c r="D544" t="s">
        <v>459</v>
      </c>
      <c r="E544" t="s">
        <v>460</v>
      </c>
      <c r="V544" s="5"/>
    </row>
    <row r="545" spans="1:22" s="97" customFormat="1" hidden="1" x14ac:dyDescent="0.2">
      <c r="A545" s="96"/>
      <c r="B545" s="96"/>
      <c r="D545" t="s">
        <v>461</v>
      </c>
      <c r="E545" t="s">
        <v>462</v>
      </c>
      <c r="V545" s="5"/>
    </row>
    <row r="546" spans="1:22" s="97" customFormat="1" hidden="1" x14ac:dyDescent="0.2">
      <c r="A546" s="96"/>
      <c r="B546" s="96"/>
      <c r="D546" t="s">
        <v>463</v>
      </c>
      <c r="E546" t="s">
        <v>464</v>
      </c>
      <c r="V546" s="5"/>
    </row>
    <row r="547" spans="1:22" s="97" customFormat="1" hidden="1" x14ac:dyDescent="0.2">
      <c r="A547" s="96"/>
      <c r="B547" s="96"/>
      <c r="D547" t="s">
        <v>465</v>
      </c>
      <c r="E547" t="s">
        <v>466</v>
      </c>
      <c r="V547" s="5"/>
    </row>
    <row r="548" spans="1:22" s="97" customFormat="1" hidden="1" x14ac:dyDescent="0.2">
      <c r="A548" s="96"/>
      <c r="B548" s="96"/>
      <c r="D548" t="s">
        <v>467</v>
      </c>
      <c r="E548" t="s">
        <v>468</v>
      </c>
      <c r="V548" s="5"/>
    </row>
    <row r="549" spans="1:22" s="97" customFormat="1" hidden="1" x14ac:dyDescent="0.2">
      <c r="A549" s="96"/>
      <c r="B549" s="96"/>
      <c r="D549" t="s">
        <v>469</v>
      </c>
      <c r="E549" t="s">
        <v>470</v>
      </c>
      <c r="V549" s="5"/>
    </row>
    <row r="550" spans="1:22" s="97" customFormat="1" hidden="1" x14ac:dyDescent="0.2">
      <c r="A550" s="96"/>
      <c r="B550" s="96"/>
      <c r="D550" t="s">
        <v>471</v>
      </c>
      <c r="E550" t="s">
        <v>472</v>
      </c>
      <c r="V550" s="5"/>
    </row>
    <row r="551" spans="1:22" s="97" customFormat="1" hidden="1" x14ac:dyDescent="0.2">
      <c r="A551" s="96"/>
      <c r="B551" s="96"/>
      <c r="D551" t="s">
        <v>473</v>
      </c>
      <c r="E551" t="s">
        <v>474</v>
      </c>
      <c r="V551" s="5"/>
    </row>
    <row r="552" spans="1:22" s="97" customFormat="1" hidden="1" x14ac:dyDescent="0.2">
      <c r="A552" s="96"/>
      <c r="B552" s="96"/>
      <c r="D552" t="s">
        <v>475</v>
      </c>
      <c r="E552" t="s">
        <v>476</v>
      </c>
      <c r="V552" s="5"/>
    </row>
    <row r="553" spans="1:22" s="97" customFormat="1" hidden="1" x14ac:dyDescent="0.2">
      <c r="A553" s="96"/>
      <c r="B553" s="96"/>
      <c r="D553" t="s">
        <v>477</v>
      </c>
      <c r="E553" t="s">
        <v>478</v>
      </c>
      <c r="V553" s="5"/>
    </row>
    <row r="554" spans="1:22" s="97" customFormat="1" hidden="1" x14ac:dyDescent="0.2">
      <c r="A554" s="96"/>
      <c r="B554" s="96"/>
      <c r="D554" t="s">
        <v>479</v>
      </c>
      <c r="E554" t="s">
        <v>480</v>
      </c>
      <c r="V554" s="5"/>
    </row>
    <row r="555" spans="1:22" s="97" customFormat="1" hidden="1" x14ac:dyDescent="0.2">
      <c r="A555" s="96"/>
      <c r="B555" s="96"/>
      <c r="D555" t="s">
        <v>481</v>
      </c>
      <c r="E555" t="s">
        <v>482</v>
      </c>
      <c r="V555" s="5"/>
    </row>
    <row r="556" spans="1:22" s="97" customFormat="1" hidden="1" x14ac:dyDescent="0.2">
      <c r="A556" s="96"/>
      <c r="B556" s="96"/>
      <c r="D556" t="s">
        <v>483</v>
      </c>
      <c r="E556" t="s">
        <v>484</v>
      </c>
      <c r="V556" s="5"/>
    </row>
    <row r="557" spans="1:22" s="97" customFormat="1" hidden="1" x14ac:dyDescent="0.2">
      <c r="A557" s="96"/>
      <c r="B557" s="96"/>
      <c r="D557" t="s">
        <v>485</v>
      </c>
      <c r="E557" t="s">
        <v>486</v>
      </c>
      <c r="V557" s="5"/>
    </row>
    <row r="558" spans="1:22" s="97" customFormat="1" hidden="1" x14ac:dyDescent="0.2">
      <c r="A558" s="96"/>
      <c r="B558" s="96"/>
      <c r="D558" t="s">
        <v>487</v>
      </c>
      <c r="E558" t="s">
        <v>488</v>
      </c>
      <c r="V558" s="5"/>
    </row>
    <row r="559" spans="1:22" s="97" customFormat="1" hidden="1" x14ac:dyDescent="0.2">
      <c r="A559" s="96"/>
      <c r="B559" s="96"/>
      <c r="D559" t="s">
        <v>489</v>
      </c>
      <c r="E559" t="s">
        <v>490</v>
      </c>
      <c r="V559" s="5"/>
    </row>
    <row r="560" spans="1:22" s="97" customFormat="1" hidden="1" x14ac:dyDescent="0.2">
      <c r="A560" s="96"/>
      <c r="B560" s="96"/>
      <c r="D560" t="s">
        <v>491</v>
      </c>
      <c r="E560" t="s">
        <v>492</v>
      </c>
      <c r="V560" s="5"/>
    </row>
    <row r="561" spans="1:22" s="97" customFormat="1" hidden="1" x14ac:dyDescent="0.2">
      <c r="A561" s="96"/>
      <c r="B561" s="96"/>
      <c r="D561" t="s">
        <v>493</v>
      </c>
      <c r="E561" t="s">
        <v>494</v>
      </c>
      <c r="V561" s="5"/>
    </row>
    <row r="562" spans="1:22" s="97" customFormat="1" hidden="1" x14ac:dyDescent="0.2">
      <c r="A562" s="96"/>
      <c r="B562" s="96"/>
      <c r="D562" t="s">
        <v>495</v>
      </c>
      <c r="E562" t="s">
        <v>496</v>
      </c>
      <c r="V562" s="5"/>
    </row>
    <row r="563" spans="1:22" s="97" customFormat="1" hidden="1" x14ac:dyDescent="0.2">
      <c r="A563" s="96"/>
      <c r="B563" s="96"/>
      <c r="D563" t="s">
        <v>497</v>
      </c>
      <c r="E563" t="s">
        <v>498</v>
      </c>
      <c r="V563" s="5"/>
    </row>
    <row r="564" spans="1:22" s="97" customFormat="1" hidden="1" x14ac:dyDescent="0.2">
      <c r="A564" s="96"/>
      <c r="B564" s="96"/>
      <c r="D564" t="s">
        <v>499</v>
      </c>
      <c r="E564" t="s">
        <v>500</v>
      </c>
      <c r="V564" s="5"/>
    </row>
    <row r="565" spans="1:22" s="97" customFormat="1" hidden="1" x14ac:dyDescent="0.2">
      <c r="A565" s="96"/>
      <c r="B565" s="96"/>
      <c r="D565" t="s">
        <v>501</v>
      </c>
      <c r="E565" t="s">
        <v>502</v>
      </c>
      <c r="V565" s="5"/>
    </row>
    <row r="566" spans="1:22" s="97" customFormat="1" hidden="1" x14ac:dyDescent="0.2">
      <c r="A566" s="96"/>
      <c r="B566" s="96"/>
      <c r="D566" t="s">
        <v>503</v>
      </c>
      <c r="E566" t="s">
        <v>504</v>
      </c>
      <c r="V566" s="5"/>
    </row>
    <row r="567" spans="1:22" s="97" customFormat="1" hidden="1" x14ac:dyDescent="0.2">
      <c r="A567" s="96"/>
      <c r="B567" s="96"/>
      <c r="D567" t="s">
        <v>505</v>
      </c>
      <c r="E567" t="s">
        <v>506</v>
      </c>
      <c r="V567" s="5"/>
    </row>
    <row r="568" spans="1:22" s="97" customFormat="1" hidden="1" x14ac:dyDescent="0.2">
      <c r="A568" s="96"/>
      <c r="B568" s="96"/>
      <c r="D568" t="s">
        <v>507</v>
      </c>
      <c r="E568" t="s">
        <v>508</v>
      </c>
      <c r="V568" s="5"/>
    </row>
    <row r="569" spans="1:22" s="97" customFormat="1" hidden="1" x14ac:dyDescent="0.2">
      <c r="A569" s="96"/>
      <c r="B569" s="96"/>
      <c r="D569" t="s">
        <v>509</v>
      </c>
      <c r="E569" t="s">
        <v>510</v>
      </c>
      <c r="V569" s="5"/>
    </row>
    <row r="570" spans="1:22" s="97" customFormat="1" hidden="1" x14ac:dyDescent="0.2">
      <c r="A570" s="96"/>
      <c r="B570" s="96"/>
      <c r="D570" t="s">
        <v>511</v>
      </c>
      <c r="E570" t="s">
        <v>512</v>
      </c>
      <c r="V570" s="5"/>
    </row>
    <row r="571" spans="1:22" s="97" customFormat="1" hidden="1" x14ac:dyDescent="0.2">
      <c r="A571" s="96"/>
      <c r="B571" s="96"/>
      <c r="D571" t="s">
        <v>513</v>
      </c>
      <c r="E571" t="s">
        <v>514</v>
      </c>
      <c r="V571" s="5"/>
    </row>
    <row r="572" spans="1:22" s="97" customFormat="1" hidden="1" x14ac:dyDescent="0.2">
      <c r="A572" s="96"/>
      <c r="B572" s="96"/>
      <c r="D572" t="s">
        <v>515</v>
      </c>
      <c r="E572" t="s">
        <v>516</v>
      </c>
      <c r="V572" s="5"/>
    </row>
    <row r="573" spans="1:22" s="97" customFormat="1" hidden="1" x14ac:dyDescent="0.2">
      <c r="A573" s="96"/>
      <c r="B573" s="96"/>
      <c r="D573" t="s">
        <v>517</v>
      </c>
      <c r="E573" t="s">
        <v>518</v>
      </c>
      <c r="V573" s="5"/>
    </row>
    <row r="574" spans="1:22" s="97" customFormat="1" hidden="1" x14ac:dyDescent="0.2">
      <c r="A574" s="96"/>
      <c r="B574" s="96"/>
      <c r="D574" t="s">
        <v>519</v>
      </c>
      <c r="E574" t="s">
        <v>520</v>
      </c>
      <c r="V574" s="5"/>
    </row>
    <row r="575" spans="1:22" s="97" customFormat="1" hidden="1" x14ac:dyDescent="0.2">
      <c r="A575" s="96"/>
      <c r="B575" s="96"/>
      <c r="D575" t="s">
        <v>521</v>
      </c>
      <c r="E575" t="s">
        <v>522</v>
      </c>
      <c r="V575" s="5"/>
    </row>
    <row r="576" spans="1:22" s="97" customFormat="1" hidden="1" x14ac:dyDescent="0.2">
      <c r="A576" s="96"/>
      <c r="B576" s="96"/>
      <c r="D576" t="s">
        <v>523</v>
      </c>
      <c r="E576" t="s">
        <v>524</v>
      </c>
      <c r="V576" s="5"/>
    </row>
    <row r="577" spans="1:22" s="97" customFormat="1" hidden="1" x14ac:dyDescent="0.2">
      <c r="A577" s="96"/>
      <c r="B577" s="96"/>
      <c r="D577" t="s">
        <v>525</v>
      </c>
      <c r="E577" t="s">
        <v>526</v>
      </c>
      <c r="V577" s="5"/>
    </row>
    <row r="578" spans="1:22" s="97" customFormat="1" hidden="1" x14ac:dyDescent="0.2">
      <c r="A578" s="96"/>
      <c r="B578" s="96"/>
      <c r="D578" t="s">
        <v>527</v>
      </c>
      <c r="E578" t="s">
        <v>528</v>
      </c>
      <c r="V578" s="5"/>
    </row>
    <row r="579" spans="1:22" s="97" customFormat="1" hidden="1" x14ac:dyDescent="0.2">
      <c r="A579" s="96"/>
      <c r="B579" s="96"/>
      <c r="D579" t="s">
        <v>529</v>
      </c>
      <c r="E579" t="s">
        <v>530</v>
      </c>
      <c r="V579" s="5"/>
    </row>
    <row r="580" spans="1:22" s="97" customFormat="1" hidden="1" x14ac:dyDescent="0.2">
      <c r="A580" s="96"/>
      <c r="B580" s="96"/>
      <c r="D580" t="s">
        <v>531</v>
      </c>
      <c r="E580" t="s">
        <v>532</v>
      </c>
      <c r="V580" s="5"/>
    </row>
    <row r="581" spans="1:22" s="97" customFormat="1" hidden="1" x14ac:dyDescent="0.2">
      <c r="A581" s="96"/>
      <c r="B581" s="96"/>
      <c r="D581" t="s">
        <v>533</v>
      </c>
      <c r="E581" t="s">
        <v>534</v>
      </c>
      <c r="V581" s="5"/>
    </row>
    <row r="582" spans="1:22" s="97" customFormat="1" hidden="1" x14ac:dyDescent="0.2">
      <c r="A582" s="96"/>
      <c r="B582" s="96"/>
      <c r="D582" t="s">
        <v>535</v>
      </c>
      <c r="E582" t="s">
        <v>536</v>
      </c>
      <c r="V582" s="5"/>
    </row>
    <row r="583" spans="1:22" s="97" customFormat="1" hidden="1" x14ac:dyDescent="0.2">
      <c r="A583" s="96"/>
      <c r="B583" s="96"/>
      <c r="D583" t="s">
        <v>537</v>
      </c>
      <c r="E583" t="s">
        <v>538</v>
      </c>
      <c r="V583" s="5"/>
    </row>
    <row r="584" spans="1:22" s="97" customFormat="1" hidden="1" x14ac:dyDescent="0.2">
      <c r="A584" s="96"/>
      <c r="B584" s="96"/>
      <c r="D584" t="s">
        <v>539</v>
      </c>
      <c r="E584" t="s">
        <v>540</v>
      </c>
      <c r="V584" s="5"/>
    </row>
    <row r="585" spans="1:22" s="97" customFormat="1" hidden="1" x14ac:dyDescent="0.2">
      <c r="A585" s="96"/>
      <c r="B585" s="96"/>
      <c r="D585" t="s">
        <v>541</v>
      </c>
      <c r="E585" t="s">
        <v>542</v>
      </c>
      <c r="V585" s="5"/>
    </row>
    <row r="586" spans="1:22" s="97" customFormat="1" hidden="1" x14ac:dyDescent="0.2">
      <c r="A586" s="96"/>
      <c r="B586" s="96"/>
      <c r="D586" t="s">
        <v>543</v>
      </c>
      <c r="E586" t="s">
        <v>544</v>
      </c>
      <c r="V586" s="5"/>
    </row>
    <row r="587" spans="1:22" s="97" customFormat="1" hidden="1" x14ac:dyDescent="0.2">
      <c r="A587" s="96"/>
      <c r="B587" s="96"/>
      <c r="D587" t="s">
        <v>545</v>
      </c>
      <c r="E587" t="s">
        <v>546</v>
      </c>
      <c r="V587" s="5"/>
    </row>
    <row r="588" spans="1:22" s="97" customFormat="1" hidden="1" x14ac:dyDescent="0.2">
      <c r="A588" s="96"/>
      <c r="B588" s="96"/>
      <c r="D588" t="s">
        <v>547</v>
      </c>
      <c r="E588" t="s">
        <v>548</v>
      </c>
      <c r="V588" s="5"/>
    </row>
    <row r="589" spans="1:22" s="97" customFormat="1" hidden="1" x14ac:dyDescent="0.2">
      <c r="A589" s="96"/>
      <c r="B589" s="96"/>
      <c r="D589" t="s">
        <v>549</v>
      </c>
      <c r="E589" t="s">
        <v>550</v>
      </c>
      <c r="V589" s="5"/>
    </row>
    <row r="590" spans="1:22" s="97" customFormat="1" hidden="1" x14ac:dyDescent="0.2">
      <c r="A590" s="96"/>
      <c r="B590" s="96"/>
      <c r="D590" t="s">
        <v>551</v>
      </c>
      <c r="E590" t="s">
        <v>552</v>
      </c>
      <c r="V590" s="5"/>
    </row>
    <row r="591" spans="1:22" s="97" customFormat="1" hidden="1" x14ac:dyDescent="0.2">
      <c r="A591" s="96"/>
      <c r="B591" s="96"/>
      <c r="D591" t="s">
        <v>553</v>
      </c>
      <c r="E591" t="s">
        <v>554</v>
      </c>
      <c r="V591" s="5"/>
    </row>
    <row r="592" spans="1:22" s="97" customFormat="1" hidden="1" x14ac:dyDescent="0.2">
      <c r="A592" s="96"/>
      <c r="B592" s="96"/>
      <c r="D592" t="s">
        <v>555</v>
      </c>
      <c r="E592" t="s">
        <v>556</v>
      </c>
      <c r="V592" s="5"/>
    </row>
    <row r="593" spans="1:22" s="97" customFormat="1" hidden="1" x14ac:dyDescent="0.2">
      <c r="A593" s="96"/>
      <c r="B593" s="96"/>
      <c r="D593" t="s">
        <v>557</v>
      </c>
      <c r="E593" t="s">
        <v>558</v>
      </c>
      <c r="V593" s="5"/>
    </row>
    <row r="594" spans="1:22" s="97" customFormat="1" hidden="1" x14ac:dyDescent="0.2">
      <c r="A594" s="96"/>
      <c r="B594" s="96"/>
      <c r="D594" t="s">
        <v>559</v>
      </c>
      <c r="E594" t="s">
        <v>560</v>
      </c>
      <c r="V594" s="5"/>
    </row>
    <row r="595" spans="1:22" s="97" customFormat="1" hidden="1" x14ac:dyDescent="0.2">
      <c r="A595" s="96"/>
      <c r="B595" s="96"/>
      <c r="D595" t="s">
        <v>561</v>
      </c>
      <c r="E595" t="s">
        <v>562</v>
      </c>
      <c r="V595" s="5"/>
    </row>
    <row r="596" spans="1:22" s="97" customFormat="1" hidden="1" x14ac:dyDescent="0.2">
      <c r="A596" s="96"/>
      <c r="B596" s="96"/>
      <c r="D596" t="s">
        <v>563</v>
      </c>
      <c r="E596" t="s">
        <v>564</v>
      </c>
      <c r="V596" s="5"/>
    </row>
    <row r="597" spans="1:22" s="97" customFormat="1" hidden="1" x14ac:dyDescent="0.2">
      <c r="A597" s="96"/>
      <c r="B597" s="96"/>
      <c r="D597" t="s">
        <v>565</v>
      </c>
      <c r="E597" t="s">
        <v>566</v>
      </c>
      <c r="V597" s="5"/>
    </row>
    <row r="598" spans="1:22" s="97" customFormat="1" hidden="1" x14ac:dyDescent="0.2">
      <c r="A598" s="96"/>
      <c r="B598" s="96"/>
      <c r="D598" t="s">
        <v>567</v>
      </c>
      <c r="E598" t="s">
        <v>568</v>
      </c>
      <c r="V598" s="5"/>
    </row>
    <row r="599" spans="1:22" s="97" customFormat="1" hidden="1" x14ac:dyDescent="0.2">
      <c r="A599" s="96"/>
      <c r="B599" s="96"/>
      <c r="D599" t="s">
        <v>569</v>
      </c>
      <c r="E599" t="s">
        <v>570</v>
      </c>
      <c r="V599" s="5"/>
    </row>
    <row r="600" spans="1:22" s="97" customFormat="1" hidden="1" x14ac:dyDescent="0.2">
      <c r="A600" s="96"/>
      <c r="B600" s="96"/>
      <c r="D600" t="s">
        <v>571</v>
      </c>
      <c r="E600" t="s">
        <v>572</v>
      </c>
      <c r="V600" s="5"/>
    </row>
    <row r="601" spans="1:22" s="97" customFormat="1" hidden="1" x14ac:dyDescent="0.2">
      <c r="A601" s="96"/>
      <c r="B601" s="96"/>
      <c r="D601" t="s">
        <v>573</v>
      </c>
      <c r="E601" t="s">
        <v>574</v>
      </c>
      <c r="V601" s="5"/>
    </row>
    <row r="602" spans="1:22" s="97" customFormat="1" hidden="1" x14ac:dyDescent="0.2">
      <c r="A602" s="96"/>
      <c r="B602" s="96"/>
      <c r="D602" t="s">
        <v>575</v>
      </c>
      <c r="E602" t="s">
        <v>576</v>
      </c>
      <c r="V602" s="5"/>
    </row>
    <row r="603" spans="1:22" s="97" customFormat="1" hidden="1" x14ac:dyDescent="0.2">
      <c r="A603" s="96"/>
      <c r="B603" s="96"/>
      <c r="D603" t="s">
        <v>577</v>
      </c>
      <c r="E603" t="s">
        <v>578</v>
      </c>
      <c r="V603" s="5"/>
    </row>
    <row r="604" spans="1:22" s="97" customFormat="1" hidden="1" x14ac:dyDescent="0.2">
      <c r="A604" s="96"/>
      <c r="B604" s="96"/>
      <c r="D604" t="s">
        <v>579</v>
      </c>
      <c r="E604" t="s">
        <v>580</v>
      </c>
      <c r="V604" s="5"/>
    </row>
    <row r="605" spans="1:22" s="97" customFormat="1" hidden="1" x14ac:dyDescent="0.2">
      <c r="A605" s="96"/>
      <c r="B605" s="96"/>
      <c r="D605" t="s">
        <v>581</v>
      </c>
      <c r="E605" t="s">
        <v>582</v>
      </c>
      <c r="V605" s="5"/>
    </row>
    <row r="606" spans="1:22" s="97" customFormat="1" hidden="1" x14ac:dyDescent="0.2">
      <c r="A606" s="96"/>
      <c r="B606" s="96"/>
      <c r="D606" t="s">
        <v>583</v>
      </c>
      <c r="E606" t="s">
        <v>584</v>
      </c>
      <c r="V606" s="5"/>
    </row>
    <row r="607" spans="1:22" s="97" customFormat="1" hidden="1" x14ac:dyDescent="0.2">
      <c r="A607" s="96"/>
      <c r="B607" s="96"/>
      <c r="D607" t="s">
        <v>585</v>
      </c>
      <c r="E607" t="s">
        <v>586</v>
      </c>
      <c r="V607" s="5"/>
    </row>
    <row r="608" spans="1:22" s="97" customFormat="1" hidden="1" x14ac:dyDescent="0.2">
      <c r="A608" s="96"/>
      <c r="B608" s="96"/>
      <c r="D608" t="s">
        <v>587</v>
      </c>
      <c r="E608" t="s">
        <v>588</v>
      </c>
      <c r="V608" s="5"/>
    </row>
    <row r="609" spans="1:36" s="97" customFormat="1" hidden="1" x14ac:dyDescent="0.2">
      <c r="A609" s="96"/>
      <c r="B609" s="96"/>
      <c r="D609" t="s">
        <v>589</v>
      </c>
      <c r="E609" t="s">
        <v>590</v>
      </c>
      <c r="V609" s="5"/>
    </row>
    <row r="610" spans="1:36" s="97" customFormat="1" hidden="1" x14ac:dyDescent="0.2">
      <c r="A610" s="96"/>
      <c r="B610" s="96"/>
      <c r="D610" t="s">
        <v>591</v>
      </c>
      <c r="E610" t="s">
        <v>592</v>
      </c>
      <c r="V610" s="5"/>
    </row>
    <row r="611" spans="1:36" s="97" customFormat="1" hidden="1" x14ac:dyDescent="0.2">
      <c r="A611" s="96"/>
      <c r="B611" s="96"/>
      <c r="D611" t="s">
        <v>593</v>
      </c>
      <c r="E611" t="s">
        <v>594</v>
      </c>
      <c r="V611" s="5"/>
    </row>
    <row r="612" spans="1:36" s="97" customFormat="1" hidden="1" x14ac:dyDescent="0.2">
      <c r="A612" s="96"/>
      <c r="B612" s="96"/>
      <c r="D612" t="s">
        <v>595</v>
      </c>
      <c r="E612" t="s">
        <v>596</v>
      </c>
      <c r="V612" s="5"/>
    </row>
    <row r="613" spans="1:36" s="97" customFormat="1" hidden="1" x14ac:dyDescent="0.2">
      <c r="A613" s="96"/>
      <c r="B613" s="96"/>
      <c r="D613" t="s">
        <v>597</v>
      </c>
      <c r="E613" t="s">
        <v>598</v>
      </c>
      <c r="V613" s="5"/>
    </row>
    <row r="614" spans="1:36" s="97" customFormat="1" hidden="1" x14ac:dyDescent="0.2">
      <c r="A614" s="96"/>
      <c r="B614" s="96"/>
      <c r="D614" t="s">
        <v>599</v>
      </c>
      <c r="E614" t="s">
        <v>600</v>
      </c>
      <c r="V614" s="5"/>
    </row>
    <row r="615" spans="1:36" hidden="1" x14ac:dyDescent="0.2">
      <c r="D615" t="s">
        <v>601</v>
      </c>
      <c r="E615" t="s">
        <v>602</v>
      </c>
      <c r="AI615" s="6"/>
      <c r="AJ615" s="6"/>
    </row>
    <row r="616" spans="1:36" hidden="1" x14ac:dyDescent="0.2">
      <c r="D616" t="s">
        <v>603</v>
      </c>
      <c r="E616" t="s">
        <v>604</v>
      </c>
      <c r="AI616" s="6"/>
      <c r="AJ616" s="6"/>
    </row>
    <row r="617" spans="1:36" hidden="1" x14ac:dyDescent="0.2">
      <c r="D617" t="s">
        <v>605</v>
      </c>
      <c r="E617" t="s">
        <v>606</v>
      </c>
      <c r="AI617" s="6"/>
      <c r="AJ617" s="6"/>
    </row>
    <row r="618" spans="1:36" hidden="1" x14ac:dyDescent="0.2">
      <c r="D618" t="s">
        <v>607</v>
      </c>
      <c r="E618" t="s">
        <v>608</v>
      </c>
      <c r="AI618" s="6"/>
      <c r="AJ618" s="6"/>
    </row>
    <row r="619" spans="1:36" hidden="1" x14ac:dyDescent="0.2">
      <c r="D619" t="s">
        <v>609</v>
      </c>
      <c r="E619" t="s">
        <v>610</v>
      </c>
      <c r="AI619" s="6"/>
      <c r="AJ619" s="6"/>
    </row>
    <row r="620" spans="1:36" hidden="1" x14ac:dyDescent="0.2">
      <c r="D620" t="s">
        <v>611</v>
      </c>
      <c r="E620" t="s">
        <v>612</v>
      </c>
      <c r="AI620" s="6"/>
      <c r="AJ620" s="6"/>
    </row>
    <row r="621" spans="1:36" hidden="1" x14ac:dyDescent="0.2">
      <c r="D621" t="s">
        <v>613</v>
      </c>
      <c r="E621" t="s">
        <v>614</v>
      </c>
      <c r="AI621" s="6"/>
      <c r="AJ621" s="6"/>
    </row>
    <row r="622" spans="1:36" hidden="1" x14ac:dyDescent="0.2">
      <c r="D622" t="s">
        <v>615</v>
      </c>
      <c r="E622" t="s">
        <v>616</v>
      </c>
      <c r="AI622" s="6"/>
      <c r="AJ622" s="6"/>
    </row>
    <row r="623" spans="1:36" hidden="1" x14ac:dyDescent="0.2">
      <c r="D623" t="s">
        <v>617</v>
      </c>
      <c r="E623" t="s">
        <v>618</v>
      </c>
      <c r="AI623" s="6"/>
      <c r="AJ623" s="6"/>
    </row>
    <row r="624" spans="1:36" hidden="1" x14ac:dyDescent="0.2">
      <c r="D624" t="s">
        <v>619</v>
      </c>
      <c r="E624" t="s">
        <v>620</v>
      </c>
      <c r="AI624" s="6"/>
      <c r="AJ624" s="6"/>
    </row>
    <row r="625" spans="4:36" hidden="1" x14ac:dyDescent="0.2">
      <c r="D625" t="s">
        <v>621</v>
      </c>
      <c r="E625" t="s">
        <v>622</v>
      </c>
      <c r="AI625" s="6"/>
      <c r="AJ625" s="6"/>
    </row>
    <row r="626" spans="4:36" hidden="1" x14ac:dyDescent="0.2">
      <c r="D626" t="s">
        <v>623</v>
      </c>
      <c r="E626" t="s">
        <v>624</v>
      </c>
      <c r="AI626" s="6"/>
      <c r="AJ626" s="6"/>
    </row>
    <row r="627" spans="4:36" hidden="1" x14ac:dyDescent="0.2">
      <c r="D627" t="s">
        <v>625</v>
      </c>
      <c r="E627" t="s">
        <v>626</v>
      </c>
      <c r="AI627" s="6"/>
      <c r="AJ627" s="6"/>
    </row>
    <row r="628" spans="4:36" hidden="1" x14ac:dyDescent="0.2">
      <c r="D628" t="s">
        <v>627</v>
      </c>
      <c r="E628" t="s">
        <v>628</v>
      </c>
      <c r="AI628" s="6"/>
      <c r="AJ628" s="6"/>
    </row>
    <row r="629" spans="4:36" hidden="1" x14ac:dyDescent="0.2">
      <c r="D629" t="s">
        <v>629</v>
      </c>
      <c r="E629" t="s">
        <v>630</v>
      </c>
      <c r="AI629" s="6"/>
      <c r="AJ629" s="6"/>
    </row>
    <row r="630" spans="4:36" hidden="1" x14ac:dyDescent="0.2">
      <c r="D630" t="s">
        <v>631</v>
      </c>
      <c r="E630" t="s">
        <v>632</v>
      </c>
      <c r="AI630" s="6"/>
      <c r="AJ630" s="6"/>
    </row>
    <row r="631" spans="4:36" hidden="1" x14ac:dyDescent="0.2">
      <c r="D631" t="s">
        <v>633</v>
      </c>
      <c r="E631" t="s">
        <v>634</v>
      </c>
      <c r="AI631" s="6"/>
      <c r="AJ631" s="6"/>
    </row>
    <row r="632" spans="4:36" hidden="1" x14ac:dyDescent="0.2">
      <c r="D632" t="s">
        <v>635</v>
      </c>
      <c r="E632" t="s">
        <v>636</v>
      </c>
      <c r="AI632" s="6"/>
      <c r="AJ632" s="6"/>
    </row>
    <row r="633" spans="4:36" hidden="1" x14ac:dyDescent="0.2">
      <c r="D633" t="s">
        <v>637</v>
      </c>
      <c r="E633" t="s">
        <v>638</v>
      </c>
      <c r="AI633" s="6"/>
      <c r="AJ633" s="6"/>
    </row>
    <row r="634" spans="4:36" hidden="1" x14ac:dyDescent="0.2">
      <c r="D634" t="s">
        <v>639</v>
      </c>
      <c r="E634" t="s">
        <v>640</v>
      </c>
      <c r="AI634" s="6"/>
      <c r="AJ634" s="6"/>
    </row>
    <row r="635" spans="4:36" hidden="1" x14ac:dyDescent="0.2">
      <c r="D635" t="s">
        <v>641</v>
      </c>
      <c r="E635" t="s">
        <v>642</v>
      </c>
      <c r="AI635" s="6"/>
      <c r="AJ635" s="6"/>
    </row>
    <row r="636" spans="4:36" hidden="1" x14ac:dyDescent="0.2">
      <c r="D636" t="s">
        <v>643</v>
      </c>
      <c r="E636" t="s">
        <v>644</v>
      </c>
      <c r="AI636" s="6"/>
      <c r="AJ636" s="6"/>
    </row>
    <row r="637" spans="4:36" hidden="1" x14ac:dyDescent="0.2">
      <c r="D637" t="s">
        <v>645</v>
      </c>
      <c r="E637" t="s">
        <v>646</v>
      </c>
      <c r="AI637" s="6"/>
      <c r="AJ637" s="6"/>
    </row>
    <row r="638" spans="4:36" hidden="1" x14ac:dyDescent="0.2">
      <c r="D638" t="s">
        <v>647</v>
      </c>
      <c r="E638" t="s">
        <v>648</v>
      </c>
      <c r="AI638" s="6"/>
      <c r="AJ638" s="6"/>
    </row>
    <row r="639" spans="4:36" hidden="1" x14ac:dyDescent="0.2">
      <c r="D639" t="s">
        <v>649</v>
      </c>
      <c r="E639" t="s">
        <v>650</v>
      </c>
      <c r="AI639" s="6"/>
      <c r="AJ639" s="6"/>
    </row>
    <row r="640" spans="4:36" hidden="1" x14ac:dyDescent="0.2">
      <c r="D640" t="s">
        <v>651</v>
      </c>
      <c r="E640" t="s">
        <v>652</v>
      </c>
      <c r="AI640" s="6"/>
      <c r="AJ640" s="6"/>
    </row>
    <row r="641" spans="4:36" hidden="1" x14ac:dyDescent="0.2">
      <c r="D641" t="s">
        <v>653</v>
      </c>
      <c r="E641" t="s">
        <v>654</v>
      </c>
      <c r="AI641" s="6"/>
      <c r="AJ641" s="6"/>
    </row>
    <row r="642" spans="4:36" hidden="1" x14ac:dyDescent="0.2">
      <c r="D642" t="s">
        <v>655</v>
      </c>
      <c r="E642" t="s">
        <v>656</v>
      </c>
      <c r="AI642" s="6"/>
      <c r="AJ642" s="6"/>
    </row>
    <row r="643" spans="4:36" hidden="1" x14ac:dyDescent="0.2">
      <c r="D643" t="s">
        <v>657</v>
      </c>
      <c r="E643" t="s">
        <v>658</v>
      </c>
      <c r="AI643" s="6"/>
      <c r="AJ643" s="6"/>
    </row>
    <row r="644" spans="4:36" hidden="1" x14ac:dyDescent="0.2">
      <c r="D644" t="s">
        <v>659</v>
      </c>
      <c r="E644" t="s">
        <v>660</v>
      </c>
      <c r="AI644" s="6"/>
      <c r="AJ644" s="6"/>
    </row>
    <row r="645" spans="4:36" hidden="1" x14ac:dyDescent="0.2">
      <c r="D645" t="s">
        <v>661</v>
      </c>
      <c r="E645" t="s">
        <v>662</v>
      </c>
      <c r="AI645" s="6"/>
      <c r="AJ645" s="6"/>
    </row>
    <row r="646" spans="4:36" hidden="1" x14ac:dyDescent="0.2">
      <c r="D646" t="s">
        <v>663</v>
      </c>
      <c r="E646" t="s">
        <v>664</v>
      </c>
      <c r="AI646" s="6"/>
      <c r="AJ646" s="6"/>
    </row>
    <row r="647" spans="4:36" hidden="1" x14ac:dyDescent="0.2">
      <c r="D647" t="s">
        <v>665</v>
      </c>
      <c r="E647" t="s">
        <v>666</v>
      </c>
      <c r="AI647" s="6"/>
      <c r="AJ647" s="6"/>
    </row>
    <row r="648" spans="4:36" hidden="1" x14ac:dyDescent="0.2">
      <c r="D648" t="s">
        <v>667</v>
      </c>
      <c r="E648" t="s">
        <v>668</v>
      </c>
      <c r="AI648" s="6"/>
      <c r="AJ648" s="6"/>
    </row>
    <row r="649" spans="4:36" hidden="1" x14ac:dyDescent="0.2">
      <c r="D649" t="s">
        <v>669</v>
      </c>
      <c r="E649" t="s">
        <v>670</v>
      </c>
      <c r="AI649" s="6"/>
      <c r="AJ649" s="6"/>
    </row>
    <row r="650" spans="4:36" hidden="1" x14ac:dyDescent="0.2">
      <c r="D650" t="s">
        <v>671</v>
      </c>
      <c r="E650" t="s">
        <v>672</v>
      </c>
      <c r="AI650" s="6"/>
      <c r="AJ650" s="6"/>
    </row>
    <row r="651" spans="4:36" hidden="1" x14ac:dyDescent="0.2">
      <c r="D651" t="s">
        <v>673</v>
      </c>
      <c r="E651" t="s">
        <v>674</v>
      </c>
      <c r="AI651" s="6"/>
      <c r="AJ651" s="6"/>
    </row>
    <row r="652" spans="4:36" hidden="1" x14ac:dyDescent="0.2">
      <c r="D652" t="s">
        <v>675</v>
      </c>
      <c r="E652" t="s">
        <v>676</v>
      </c>
      <c r="AI652" s="6"/>
      <c r="AJ652" s="6"/>
    </row>
    <row r="653" spans="4:36" hidden="1" x14ac:dyDescent="0.2">
      <c r="D653" t="s">
        <v>677</v>
      </c>
      <c r="E653" t="s">
        <v>678</v>
      </c>
      <c r="AI653" s="6"/>
      <c r="AJ653" s="6"/>
    </row>
    <row r="654" spans="4:36" hidden="1" x14ac:dyDescent="0.2">
      <c r="D654" t="s">
        <v>679</v>
      </c>
      <c r="E654" t="s">
        <v>680</v>
      </c>
      <c r="AI654" s="6"/>
      <c r="AJ654" s="6"/>
    </row>
    <row r="655" spans="4:36" hidden="1" x14ac:dyDescent="0.2">
      <c r="D655" t="s">
        <v>681</v>
      </c>
      <c r="E655" t="s">
        <v>682</v>
      </c>
      <c r="AI655" s="6"/>
      <c r="AJ655" s="6"/>
    </row>
    <row r="656" spans="4:36" hidden="1" x14ac:dyDescent="0.2">
      <c r="D656" t="s">
        <v>683</v>
      </c>
      <c r="E656" t="s">
        <v>684</v>
      </c>
      <c r="AI656" s="6"/>
      <c r="AJ656" s="6"/>
    </row>
    <row r="657" spans="4:36" hidden="1" x14ac:dyDescent="0.2">
      <c r="D657" t="s">
        <v>685</v>
      </c>
      <c r="E657" t="s">
        <v>686</v>
      </c>
      <c r="AI657" s="6"/>
      <c r="AJ657" s="6"/>
    </row>
    <row r="658" spans="4:36" hidden="1" x14ac:dyDescent="0.2">
      <c r="D658" t="s">
        <v>687</v>
      </c>
      <c r="E658" t="s">
        <v>688</v>
      </c>
      <c r="AI658" s="6"/>
      <c r="AJ658" s="6"/>
    </row>
    <row r="659" spans="4:36" hidden="1" x14ac:dyDescent="0.2">
      <c r="D659" t="s">
        <v>689</v>
      </c>
      <c r="E659" t="s">
        <v>690</v>
      </c>
      <c r="AI659" s="6"/>
      <c r="AJ659" s="6"/>
    </row>
    <row r="660" spans="4:36" hidden="1" x14ac:dyDescent="0.2">
      <c r="D660" t="s">
        <v>691</v>
      </c>
      <c r="E660" t="s">
        <v>692</v>
      </c>
      <c r="AI660" s="6"/>
      <c r="AJ660" s="6"/>
    </row>
    <row r="661" spans="4:36" hidden="1" x14ac:dyDescent="0.2">
      <c r="D661" t="s">
        <v>693</v>
      </c>
      <c r="E661" t="s">
        <v>694</v>
      </c>
      <c r="AI661" s="6"/>
      <c r="AJ661" s="6"/>
    </row>
    <row r="662" spans="4:36" hidden="1" x14ac:dyDescent="0.2">
      <c r="D662" t="s">
        <v>695</v>
      </c>
      <c r="E662" t="s">
        <v>696</v>
      </c>
      <c r="AI662" s="6"/>
      <c r="AJ662" s="6"/>
    </row>
    <row r="663" spans="4:36" hidden="1" x14ac:dyDescent="0.2">
      <c r="D663" t="s">
        <v>697</v>
      </c>
      <c r="E663" t="s">
        <v>698</v>
      </c>
      <c r="AI663" s="6"/>
      <c r="AJ663" s="6"/>
    </row>
    <row r="664" spans="4:36" hidden="1" x14ac:dyDescent="0.2">
      <c r="D664" t="s">
        <v>699</v>
      </c>
      <c r="E664" t="s">
        <v>700</v>
      </c>
      <c r="AI664" s="6"/>
      <c r="AJ664" s="6"/>
    </row>
    <row r="665" spans="4:36" hidden="1" x14ac:dyDescent="0.2">
      <c r="D665" t="s">
        <v>701</v>
      </c>
      <c r="E665" t="s">
        <v>702</v>
      </c>
      <c r="AI665" s="6"/>
      <c r="AJ665" s="6"/>
    </row>
    <row r="666" spans="4:36" hidden="1" x14ac:dyDescent="0.2">
      <c r="D666" t="s">
        <v>703</v>
      </c>
      <c r="E666" t="s">
        <v>704</v>
      </c>
      <c r="AI666" s="6"/>
      <c r="AJ666" s="6"/>
    </row>
    <row r="667" spans="4:36" hidden="1" x14ac:dyDescent="0.2">
      <c r="D667" t="s">
        <v>705</v>
      </c>
      <c r="E667" t="s">
        <v>706</v>
      </c>
      <c r="AI667" s="6"/>
      <c r="AJ667" s="6"/>
    </row>
    <row r="668" spans="4:36" hidden="1" x14ac:dyDescent="0.2">
      <c r="D668" t="s">
        <v>707</v>
      </c>
      <c r="E668" t="s">
        <v>708</v>
      </c>
      <c r="AI668" s="6"/>
      <c r="AJ668" s="6"/>
    </row>
    <row r="669" spans="4:36" hidden="1" x14ac:dyDescent="0.2">
      <c r="D669" t="s">
        <v>709</v>
      </c>
      <c r="E669" t="s">
        <v>710</v>
      </c>
      <c r="AI669" s="6"/>
      <c r="AJ669" s="6"/>
    </row>
    <row r="670" spans="4:36" hidden="1" x14ac:dyDescent="0.2">
      <c r="D670" t="s">
        <v>711</v>
      </c>
      <c r="E670" t="s">
        <v>712</v>
      </c>
      <c r="AI670" s="6"/>
      <c r="AJ670" s="6"/>
    </row>
    <row r="671" spans="4:36" hidden="1" x14ac:dyDescent="0.2">
      <c r="D671" t="s">
        <v>713</v>
      </c>
      <c r="E671" t="s">
        <v>714</v>
      </c>
      <c r="AI671" s="6"/>
      <c r="AJ671" s="6"/>
    </row>
    <row r="672" spans="4:36" hidden="1" x14ac:dyDescent="0.2">
      <c r="D672" t="s">
        <v>715</v>
      </c>
      <c r="E672" t="s">
        <v>716</v>
      </c>
      <c r="AI672" s="6"/>
      <c r="AJ672" s="6"/>
    </row>
    <row r="673" spans="4:36" hidden="1" x14ac:dyDescent="0.2">
      <c r="D673" t="s">
        <v>717</v>
      </c>
      <c r="E673" t="s">
        <v>718</v>
      </c>
      <c r="AI673" s="6"/>
      <c r="AJ673" s="6"/>
    </row>
    <row r="674" spans="4:36" hidden="1" x14ac:dyDescent="0.2">
      <c r="D674" t="s">
        <v>719</v>
      </c>
      <c r="E674" t="s">
        <v>720</v>
      </c>
      <c r="AI674" s="6"/>
      <c r="AJ674" s="6"/>
    </row>
    <row r="675" spans="4:36" hidden="1" x14ac:dyDescent="0.2">
      <c r="D675" t="s">
        <v>721</v>
      </c>
      <c r="E675" t="s">
        <v>722</v>
      </c>
      <c r="AI675" s="6"/>
      <c r="AJ675" s="6"/>
    </row>
    <row r="676" spans="4:36" hidden="1" x14ac:dyDescent="0.2">
      <c r="D676" t="s">
        <v>723</v>
      </c>
      <c r="E676" t="s">
        <v>724</v>
      </c>
      <c r="AI676" s="6"/>
      <c r="AJ676" s="6"/>
    </row>
    <row r="677" spans="4:36" hidden="1" x14ac:dyDescent="0.2">
      <c r="D677" t="s">
        <v>725</v>
      </c>
      <c r="E677" t="s">
        <v>726</v>
      </c>
      <c r="AI677" s="6"/>
      <c r="AJ677" s="6"/>
    </row>
    <row r="678" spans="4:36" hidden="1" x14ac:dyDescent="0.2">
      <c r="D678" t="s">
        <v>727</v>
      </c>
      <c r="E678" t="s">
        <v>728</v>
      </c>
      <c r="AI678" s="6"/>
      <c r="AJ678" s="6"/>
    </row>
    <row r="679" spans="4:36" hidden="1" x14ac:dyDescent="0.2">
      <c r="D679" t="s">
        <v>729</v>
      </c>
      <c r="E679" t="s">
        <v>730</v>
      </c>
      <c r="AI679" s="6"/>
      <c r="AJ679" s="6"/>
    </row>
    <row r="680" spans="4:36" hidden="1" x14ac:dyDescent="0.2">
      <c r="D680" t="s">
        <v>731</v>
      </c>
      <c r="E680" t="s">
        <v>732</v>
      </c>
      <c r="AI680" s="6"/>
      <c r="AJ680" s="6"/>
    </row>
    <row r="681" spans="4:36" hidden="1" x14ac:dyDescent="0.2">
      <c r="D681" t="s">
        <v>733</v>
      </c>
      <c r="E681" t="s">
        <v>734</v>
      </c>
      <c r="AI681" s="6"/>
      <c r="AJ681" s="6"/>
    </row>
    <row r="682" spans="4:36" hidden="1" x14ac:dyDescent="0.2">
      <c r="D682" t="s">
        <v>735</v>
      </c>
      <c r="E682" t="s">
        <v>736</v>
      </c>
      <c r="AI682" s="6"/>
      <c r="AJ682" s="6"/>
    </row>
    <row r="683" spans="4:36" hidden="1" x14ac:dyDescent="0.2">
      <c r="D683" t="s">
        <v>737</v>
      </c>
      <c r="E683" t="s">
        <v>738</v>
      </c>
      <c r="AI683" s="6"/>
      <c r="AJ683" s="6"/>
    </row>
    <row r="684" spans="4:36" hidden="1" x14ac:dyDescent="0.2">
      <c r="D684" t="s">
        <v>739</v>
      </c>
      <c r="E684" t="s">
        <v>740</v>
      </c>
      <c r="AI684" s="6"/>
      <c r="AJ684" s="6"/>
    </row>
    <row r="685" spans="4:36" hidden="1" x14ac:dyDescent="0.2">
      <c r="D685" t="s">
        <v>741</v>
      </c>
      <c r="E685" t="s">
        <v>742</v>
      </c>
      <c r="AI685" s="6"/>
      <c r="AJ685" s="6"/>
    </row>
    <row r="686" spans="4:36" hidden="1" x14ac:dyDescent="0.2">
      <c r="D686" t="s">
        <v>743</v>
      </c>
      <c r="E686" t="s">
        <v>744</v>
      </c>
      <c r="AI686" s="6"/>
      <c r="AJ686" s="6"/>
    </row>
    <row r="687" spans="4:36" hidden="1" x14ac:dyDescent="0.2">
      <c r="D687" t="s">
        <v>745</v>
      </c>
      <c r="E687" t="s">
        <v>746</v>
      </c>
      <c r="AI687" s="6"/>
      <c r="AJ687" s="6"/>
    </row>
    <row r="688" spans="4:36" hidden="1" x14ac:dyDescent="0.2">
      <c r="D688" t="s">
        <v>747</v>
      </c>
      <c r="E688" t="s">
        <v>748</v>
      </c>
      <c r="AI688" s="6"/>
      <c r="AJ688" s="6"/>
    </row>
    <row r="689" spans="4:36" hidden="1" x14ac:dyDescent="0.2">
      <c r="D689" t="s">
        <v>749</v>
      </c>
      <c r="E689" t="s">
        <v>750</v>
      </c>
      <c r="AI689" s="6"/>
      <c r="AJ689" s="6"/>
    </row>
    <row r="690" spans="4:36" hidden="1" x14ac:dyDescent="0.2">
      <c r="D690" t="s">
        <v>751</v>
      </c>
      <c r="E690" t="s">
        <v>752</v>
      </c>
      <c r="AI690" s="6"/>
      <c r="AJ690" s="6"/>
    </row>
    <row r="691" spans="4:36" hidden="1" x14ac:dyDescent="0.2">
      <c r="D691" t="s">
        <v>753</v>
      </c>
      <c r="E691" t="s">
        <v>754</v>
      </c>
      <c r="AI691" s="6"/>
      <c r="AJ691" s="6"/>
    </row>
    <row r="692" spans="4:36" hidden="1" x14ac:dyDescent="0.2">
      <c r="D692" t="s">
        <v>755</v>
      </c>
      <c r="E692" t="s">
        <v>756</v>
      </c>
      <c r="AI692" s="6"/>
      <c r="AJ692" s="6"/>
    </row>
    <row r="693" spans="4:36" hidden="1" x14ac:dyDescent="0.2">
      <c r="D693" t="s">
        <v>757</v>
      </c>
      <c r="E693" t="s">
        <v>758</v>
      </c>
      <c r="AI693" s="6"/>
      <c r="AJ693" s="6"/>
    </row>
    <row r="694" spans="4:36" hidden="1" x14ac:dyDescent="0.2">
      <c r="D694" t="s">
        <v>759</v>
      </c>
      <c r="E694" t="s">
        <v>760</v>
      </c>
      <c r="AI694" s="6"/>
      <c r="AJ694" s="6"/>
    </row>
    <row r="695" spans="4:36" hidden="1" x14ac:dyDescent="0.2">
      <c r="D695" t="s">
        <v>761</v>
      </c>
      <c r="E695" t="s">
        <v>762</v>
      </c>
      <c r="AI695" s="6"/>
      <c r="AJ695" s="6"/>
    </row>
    <row r="696" spans="4:36" hidden="1" x14ac:dyDescent="0.2">
      <c r="D696" t="s">
        <v>763</v>
      </c>
      <c r="E696" t="s">
        <v>764</v>
      </c>
      <c r="AI696" s="6"/>
      <c r="AJ696" s="6"/>
    </row>
    <row r="697" spans="4:36" hidden="1" x14ac:dyDescent="0.2">
      <c r="D697" t="s">
        <v>765</v>
      </c>
      <c r="E697" t="s">
        <v>766</v>
      </c>
      <c r="AI697" s="6"/>
      <c r="AJ697" s="6"/>
    </row>
    <row r="698" spans="4:36" hidden="1" x14ac:dyDescent="0.2">
      <c r="D698" t="s">
        <v>767</v>
      </c>
      <c r="E698" t="s">
        <v>768</v>
      </c>
      <c r="AI698" s="6"/>
      <c r="AJ698" s="6"/>
    </row>
    <row r="699" spans="4:36" hidden="1" x14ac:dyDescent="0.2">
      <c r="D699" t="s">
        <v>769</v>
      </c>
      <c r="E699" t="s">
        <v>770</v>
      </c>
      <c r="AI699" s="6"/>
      <c r="AJ699" s="6"/>
    </row>
    <row r="700" spans="4:36" hidden="1" x14ac:dyDescent="0.2">
      <c r="D700" t="s">
        <v>771</v>
      </c>
      <c r="E700" t="s">
        <v>772</v>
      </c>
      <c r="AI700" s="6"/>
      <c r="AJ700" s="6"/>
    </row>
    <row r="701" spans="4:36" hidden="1" x14ac:dyDescent="0.2">
      <c r="D701" t="s">
        <v>773</v>
      </c>
      <c r="E701" t="s">
        <v>774</v>
      </c>
      <c r="AI701" s="6"/>
      <c r="AJ701" s="6"/>
    </row>
    <row r="702" spans="4:36" hidden="1" x14ac:dyDescent="0.2">
      <c r="D702" t="s">
        <v>775</v>
      </c>
      <c r="E702" t="s">
        <v>776</v>
      </c>
      <c r="AI702" s="6"/>
      <c r="AJ702" s="6"/>
    </row>
    <row r="703" spans="4:36" hidden="1" x14ac:dyDescent="0.2">
      <c r="D703" t="s">
        <v>777</v>
      </c>
      <c r="E703" t="s">
        <v>778</v>
      </c>
      <c r="AI703" s="6"/>
      <c r="AJ703" s="6"/>
    </row>
    <row r="704" spans="4:36" hidden="1" x14ac:dyDescent="0.2">
      <c r="D704" t="s">
        <v>779</v>
      </c>
      <c r="E704" t="s">
        <v>780</v>
      </c>
      <c r="AI704" s="6"/>
      <c r="AJ704" s="6"/>
    </row>
    <row r="705" spans="4:36" hidden="1" x14ac:dyDescent="0.2">
      <c r="D705" t="s">
        <v>781</v>
      </c>
      <c r="E705" t="s">
        <v>782</v>
      </c>
      <c r="AI705" s="6"/>
      <c r="AJ705" s="6"/>
    </row>
    <row r="706" spans="4:36" hidden="1" x14ac:dyDescent="0.2">
      <c r="D706" t="s">
        <v>783</v>
      </c>
      <c r="E706" t="s">
        <v>784</v>
      </c>
      <c r="AI706" s="6"/>
      <c r="AJ706" s="6"/>
    </row>
    <row r="707" spans="4:36" hidden="1" x14ac:dyDescent="0.2">
      <c r="D707" t="s">
        <v>785</v>
      </c>
      <c r="E707" t="s">
        <v>786</v>
      </c>
      <c r="AI707" s="6"/>
      <c r="AJ707" s="6"/>
    </row>
    <row r="708" spans="4:36" hidden="1" x14ac:dyDescent="0.2">
      <c r="D708" t="s">
        <v>787</v>
      </c>
      <c r="E708" t="s">
        <v>788</v>
      </c>
      <c r="AI708" s="6"/>
      <c r="AJ708" s="6"/>
    </row>
    <row r="709" spans="4:36" hidden="1" x14ac:dyDescent="0.2">
      <c r="D709" t="s">
        <v>789</v>
      </c>
      <c r="E709" t="s">
        <v>790</v>
      </c>
      <c r="AI709" s="6"/>
      <c r="AJ709" s="6"/>
    </row>
    <row r="710" spans="4:36" hidden="1" x14ac:dyDescent="0.2">
      <c r="D710" t="s">
        <v>791</v>
      </c>
      <c r="E710" t="s">
        <v>792</v>
      </c>
      <c r="AI710" s="6"/>
      <c r="AJ710" s="6"/>
    </row>
    <row r="711" spans="4:36" hidden="1" x14ac:dyDescent="0.2">
      <c r="D711" t="s">
        <v>793</v>
      </c>
      <c r="E711" t="s">
        <v>794</v>
      </c>
      <c r="AI711" s="6"/>
      <c r="AJ711" s="6"/>
    </row>
    <row r="712" spans="4:36" hidden="1" x14ac:dyDescent="0.2">
      <c r="D712" t="s">
        <v>795</v>
      </c>
      <c r="E712" t="s">
        <v>796</v>
      </c>
      <c r="AI712" s="6"/>
      <c r="AJ712" s="6"/>
    </row>
    <row r="713" spans="4:36" hidden="1" x14ac:dyDescent="0.2">
      <c r="D713" t="s">
        <v>797</v>
      </c>
      <c r="E713" t="s">
        <v>798</v>
      </c>
      <c r="AI713" s="6"/>
      <c r="AJ713" s="6"/>
    </row>
    <row r="714" spans="4:36" hidden="1" x14ac:dyDescent="0.2">
      <c r="D714" t="s">
        <v>799</v>
      </c>
      <c r="E714" t="s">
        <v>800</v>
      </c>
      <c r="AI714" s="6"/>
      <c r="AJ714" s="6"/>
    </row>
    <row r="715" spans="4:36" hidden="1" x14ac:dyDescent="0.2">
      <c r="D715" t="s">
        <v>801</v>
      </c>
      <c r="E715" t="s">
        <v>802</v>
      </c>
      <c r="AI715" s="6"/>
      <c r="AJ715" s="6"/>
    </row>
    <row r="716" spans="4:36" hidden="1" x14ac:dyDescent="0.2">
      <c r="D716" t="s">
        <v>803</v>
      </c>
      <c r="E716" t="s">
        <v>804</v>
      </c>
      <c r="AI716" s="6"/>
      <c r="AJ716" s="6"/>
    </row>
    <row r="717" spans="4:36" hidden="1" x14ac:dyDescent="0.2">
      <c r="D717" t="s">
        <v>805</v>
      </c>
      <c r="E717" t="s">
        <v>806</v>
      </c>
      <c r="AI717" s="6"/>
      <c r="AJ717" s="6"/>
    </row>
    <row r="718" spans="4:36" hidden="1" x14ac:dyDescent="0.2">
      <c r="D718" t="s">
        <v>807</v>
      </c>
      <c r="E718" t="s">
        <v>808</v>
      </c>
      <c r="AI718" s="6"/>
      <c r="AJ718" s="6"/>
    </row>
    <row r="719" spans="4:36" hidden="1" x14ac:dyDescent="0.2">
      <c r="D719" t="s">
        <v>809</v>
      </c>
      <c r="E719" t="s">
        <v>810</v>
      </c>
      <c r="AI719" s="6"/>
      <c r="AJ719" s="6"/>
    </row>
    <row r="720" spans="4:36" hidden="1" x14ac:dyDescent="0.2">
      <c r="D720" t="s">
        <v>811</v>
      </c>
      <c r="E720" t="s">
        <v>812</v>
      </c>
      <c r="AI720" s="6"/>
      <c r="AJ720" s="6"/>
    </row>
    <row r="721" spans="4:36" hidden="1" x14ac:dyDescent="0.2">
      <c r="D721" t="s">
        <v>813</v>
      </c>
      <c r="E721" t="s">
        <v>814</v>
      </c>
      <c r="AI721" s="6"/>
      <c r="AJ721" s="6"/>
    </row>
    <row r="722" spans="4:36" hidden="1" x14ac:dyDescent="0.2">
      <c r="D722" t="s">
        <v>815</v>
      </c>
      <c r="E722" t="s">
        <v>816</v>
      </c>
      <c r="AI722" s="6"/>
      <c r="AJ722" s="6"/>
    </row>
    <row r="723" spans="4:36" hidden="1" x14ac:dyDescent="0.2">
      <c r="D723" t="s">
        <v>817</v>
      </c>
      <c r="E723" t="s">
        <v>818</v>
      </c>
      <c r="AI723" s="6"/>
      <c r="AJ723" s="6"/>
    </row>
    <row r="724" spans="4:36" hidden="1" x14ac:dyDescent="0.2">
      <c r="D724" t="s">
        <v>819</v>
      </c>
      <c r="E724" t="s">
        <v>820</v>
      </c>
      <c r="AI724" s="6"/>
      <c r="AJ724" s="6"/>
    </row>
    <row r="725" spans="4:36" hidden="1" x14ac:dyDescent="0.2">
      <c r="D725" t="s">
        <v>821</v>
      </c>
      <c r="E725" t="s">
        <v>822</v>
      </c>
      <c r="AI725" s="6"/>
      <c r="AJ725" s="6"/>
    </row>
    <row r="726" spans="4:36" hidden="1" x14ac:dyDescent="0.2">
      <c r="D726" t="s">
        <v>823</v>
      </c>
      <c r="E726" t="s">
        <v>824</v>
      </c>
      <c r="AI726" s="6"/>
      <c r="AJ726" s="6"/>
    </row>
    <row r="727" spans="4:36" hidden="1" x14ac:dyDescent="0.2">
      <c r="D727" t="s">
        <v>825</v>
      </c>
      <c r="E727" t="s">
        <v>826</v>
      </c>
      <c r="AI727" s="6"/>
      <c r="AJ727" s="6"/>
    </row>
    <row r="728" spans="4:36" hidden="1" x14ac:dyDescent="0.2">
      <c r="D728" t="s">
        <v>827</v>
      </c>
      <c r="E728" t="s">
        <v>828</v>
      </c>
      <c r="AI728" s="6"/>
      <c r="AJ728" s="6"/>
    </row>
    <row r="729" spans="4:36" hidden="1" x14ac:dyDescent="0.2">
      <c r="D729" t="s">
        <v>829</v>
      </c>
      <c r="E729" t="s">
        <v>830</v>
      </c>
      <c r="AI729" s="6"/>
      <c r="AJ729" s="6"/>
    </row>
    <row r="730" spans="4:36" hidden="1" x14ac:dyDescent="0.2">
      <c r="D730" t="s">
        <v>831</v>
      </c>
      <c r="E730" t="s">
        <v>832</v>
      </c>
      <c r="AI730" s="6"/>
      <c r="AJ730" s="6"/>
    </row>
    <row r="731" spans="4:36" hidden="1" x14ac:dyDescent="0.2">
      <c r="D731" t="s">
        <v>833</v>
      </c>
      <c r="E731" t="s">
        <v>834</v>
      </c>
      <c r="AI731" s="6"/>
      <c r="AJ731" s="6"/>
    </row>
    <row r="732" spans="4:36" hidden="1" x14ac:dyDescent="0.2">
      <c r="D732" t="s">
        <v>835</v>
      </c>
      <c r="E732" t="s">
        <v>836</v>
      </c>
      <c r="AI732" s="6"/>
      <c r="AJ732" s="6"/>
    </row>
    <row r="733" spans="4:36" hidden="1" x14ac:dyDescent="0.2">
      <c r="D733" t="s">
        <v>837</v>
      </c>
      <c r="E733" t="s">
        <v>838</v>
      </c>
      <c r="AI733" s="6"/>
      <c r="AJ733" s="6"/>
    </row>
    <row r="734" spans="4:36" hidden="1" x14ac:dyDescent="0.2">
      <c r="D734" t="s">
        <v>839</v>
      </c>
      <c r="E734" t="s">
        <v>840</v>
      </c>
      <c r="AI734" s="6"/>
      <c r="AJ734" s="6"/>
    </row>
    <row r="735" spans="4:36" hidden="1" x14ac:dyDescent="0.2">
      <c r="D735" t="s">
        <v>841</v>
      </c>
      <c r="E735" t="s">
        <v>842</v>
      </c>
      <c r="AI735" s="6"/>
      <c r="AJ735" s="6"/>
    </row>
    <row r="736" spans="4:36" hidden="1" x14ac:dyDescent="0.2">
      <c r="D736" t="s">
        <v>843</v>
      </c>
      <c r="E736" t="s">
        <v>844</v>
      </c>
      <c r="AI736" s="6"/>
      <c r="AJ736" s="6"/>
    </row>
    <row r="737" spans="4:36" hidden="1" x14ac:dyDescent="0.2">
      <c r="D737" t="s">
        <v>845</v>
      </c>
      <c r="E737" t="s">
        <v>846</v>
      </c>
      <c r="AI737" s="6"/>
      <c r="AJ737" s="6"/>
    </row>
    <row r="738" spans="4:36" hidden="1" x14ac:dyDescent="0.2">
      <c r="D738" t="s">
        <v>847</v>
      </c>
      <c r="E738" t="s">
        <v>848</v>
      </c>
      <c r="AI738" s="6"/>
      <c r="AJ738" s="6"/>
    </row>
    <row r="739" spans="4:36" hidden="1" x14ac:dyDescent="0.2">
      <c r="D739" t="s">
        <v>849</v>
      </c>
      <c r="E739" t="s">
        <v>850</v>
      </c>
      <c r="AI739" s="6"/>
      <c r="AJ739" s="6"/>
    </row>
    <row r="740" spans="4:36" hidden="1" x14ac:dyDescent="0.2">
      <c r="D740" t="s">
        <v>851</v>
      </c>
      <c r="E740" t="s">
        <v>852</v>
      </c>
      <c r="AI740" s="6"/>
      <c r="AJ740" s="6"/>
    </row>
    <row r="741" spans="4:36" hidden="1" x14ac:dyDescent="0.2">
      <c r="D741" t="s">
        <v>853</v>
      </c>
      <c r="E741" t="s">
        <v>854</v>
      </c>
      <c r="AI741" s="6"/>
      <c r="AJ741" s="6"/>
    </row>
    <row r="742" spans="4:36" hidden="1" x14ac:dyDescent="0.2">
      <c r="D742" t="s">
        <v>855</v>
      </c>
      <c r="E742" t="s">
        <v>856</v>
      </c>
      <c r="AI742" s="6"/>
      <c r="AJ742" s="6"/>
    </row>
    <row r="743" spans="4:36" hidden="1" x14ac:dyDescent="0.2">
      <c r="D743" t="s">
        <v>857</v>
      </c>
      <c r="E743" t="s">
        <v>858</v>
      </c>
      <c r="AI743" s="6"/>
      <c r="AJ743" s="6"/>
    </row>
    <row r="744" spans="4:36" hidden="1" x14ac:dyDescent="0.2">
      <c r="D744" t="s">
        <v>859</v>
      </c>
      <c r="E744" t="s">
        <v>860</v>
      </c>
      <c r="AI744" s="6"/>
      <c r="AJ744" s="6"/>
    </row>
    <row r="745" spans="4:36" hidden="1" x14ac:dyDescent="0.2">
      <c r="D745" t="s">
        <v>861</v>
      </c>
      <c r="E745" t="s">
        <v>862</v>
      </c>
      <c r="AI745" s="6"/>
      <c r="AJ745" s="6"/>
    </row>
    <row r="746" spans="4:36" hidden="1" x14ac:dyDescent="0.2">
      <c r="D746" t="s">
        <v>863</v>
      </c>
      <c r="E746" t="s">
        <v>864</v>
      </c>
      <c r="AI746" s="6"/>
      <c r="AJ746" s="6"/>
    </row>
    <row r="747" spans="4:36" hidden="1" x14ac:dyDescent="0.2">
      <c r="D747" t="s">
        <v>865</v>
      </c>
      <c r="E747" t="s">
        <v>866</v>
      </c>
      <c r="AI747" s="6"/>
      <c r="AJ747" s="6"/>
    </row>
    <row r="748" spans="4:36" hidden="1" x14ac:dyDescent="0.2">
      <c r="D748" t="s">
        <v>867</v>
      </c>
      <c r="E748" t="s">
        <v>868</v>
      </c>
      <c r="AI748" s="6"/>
      <c r="AJ748" s="6"/>
    </row>
    <row r="749" spans="4:36" hidden="1" x14ac:dyDescent="0.2">
      <c r="D749" t="s">
        <v>869</v>
      </c>
      <c r="E749" t="s">
        <v>870</v>
      </c>
      <c r="AI749" s="6"/>
      <c r="AJ749" s="6"/>
    </row>
    <row r="750" spans="4:36" hidden="1" x14ac:dyDescent="0.2">
      <c r="D750" t="s">
        <v>871</v>
      </c>
      <c r="E750" t="s">
        <v>872</v>
      </c>
      <c r="AI750" s="6"/>
      <c r="AJ750" s="6"/>
    </row>
    <row r="751" spans="4:36" hidden="1" x14ac:dyDescent="0.2">
      <c r="D751" t="s">
        <v>873</v>
      </c>
      <c r="E751" t="s">
        <v>874</v>
      </c>
      <c r="AI751" s="6"/>
      <c r="AJ751" s="6"/>
    </row>
    <row r="752" spans="4:36" hidden="1" x14ac:dyDescent="0.2">
      <c r="D752" t="s">
        <v>875</v>
      </c>
      <c r="E752" t="s">
        <v>876</v>
      </c>
      <c r="AI752" s="6"/>
      <c r="AJ752" s="6"/>
    </row>
    <row r="753" spans="4:36" hidden="1" x14ac:dyDescent="0.2">
      <c r="D753" t="s">
        <v>877</v>
      </c>
      <c r="E753" t="s">
        <v>878</v>
      </c>
      <c r="AI753" s="6"/>
      <c r="AJ753" s="6"/>
    </row>
    <row r="754" spans="4:36" hidden="1" x14ac:dyDescent="0.2">
      <c r="D754" t="s">
        <v>879</v>
      </c>
      <c r="E754" t="s">
        <v>880</v>
      </c>
      <c r="AI754" s="6"/>
      <c r="AJ754" s="6"/>
    </row>
    <row r="755" spans="4:36" hidden="1" x14ac:dyDescent="0.2">
      <c r="D755" t="s">
        <v>881</v>
      </c>
      <c r="E755" t="s">
        <v>882</v>
      </c>
      <c r="AI755" s="6"/>
      <c r="AJ755" s="6"/>
    </row>
    <row r="756" spans="4:36" hidden="1" x14ac:dyDescent="0.2">
      <c r="D756" t="s">
        <v>883</v>
      </c>
      <c r="E756" t="s">
        <v>884</v>
      </c>
      <c r="AI756" s="6"/>
      <c r="AJ756" s="6"/>
    </row>
    <row r="757" spans="4:36" hidden="1" x14ac:dyDescent="0.2">
      <c r="D757" t="s">
        <v>885</v>
      </c>
      <c r="E757" t="s">
        <v>886</v>
      </c>
      <c r="AI757" s="6"/>
      <c r="AJ757" s="6"/>
    </row>
    <row r="758" spans="4:36" hidden="1" x14ac:dyDescent="0.2">
      <c r="D758" t="s">
        <v>887</v>
      </c>
      <c r="E758" t="s">
        <v>888</v>
      </c>
      <c r="AI758" s="6"/>
      <c r="AJ758" s="6"/>
    </row>
    <row r="759" spans="4:36" hidden="1" x14ac:dyDescent="0.2">
      <c r="D759" t="s">
        <v>889</v>
      </c>
      <c r="E759" t="s">
        <v>890</v>
      </c>
      <c r="AI759" s="6"/>
      <c r="AJ759" s="6"/>
    </row>
    <row r="760" spans="4:36" hidden="1" x14ac:dyDescent="0.2">
      <c r="D760" t="s">
        <v>891</v>
      </c>
      <c r="E760" t="s">
        <v>892</v>
      </c>
      <c r="AI760" s="6"/>
      <c r="AJ760" s="6"/>
    </row>
    <row r="761" spans="4:36" hidden="1" x14ac:dyDescent="0.2">
      <c r="D761" t="s">
        <v>893</v>
      </c>
      <c r="E761" t="s">
        <v>894</v>
      </c>
      <c r="AI761" s="6"/>
      <c r="AJ761" s="6"/>
    </row>
    <row r="762" spans="4:36" hidden="1" x14ac:dyDescent="0.2">
      <c r="D762" t="s">
        <v>895</v>
      </c>
      <c r="E762" t="s">
        <v>896</v>
      </c>
      <c r="AI762" s="6"/>
      <c r="AJ762" s="6"/>
    </row>
    <row r="763" spans="4:36" hidden="1" x14ac:dyDescent="0.2">
      <c r="D763" t="s">
        <v>897</v>
      </c>
      <c r="E763" t="s">
        <v>898</v>
      </c>
      <c r="AI763" s="6"/>
      <c r="AJ763" s="6"/>
    </row>
    <row r="764" spans="4:36" hidden="1" x14ac:dyDescent="0.2">
      <c r="D764" t="s">
        <v>899</v>
      </c>
      <c r="E764" t="s">
        <v>900</v>
      </c>
      <c r="AI764" s="6"/>
      <c r="AJ764" s="6"/>
    </row>
    <row r="765" spans="4:36" hidden="1" x14ac:dyDescent="0.2">
      <c r="D765" t="s">
        <v>901</v>
      </c>
      <c r="E765" t="s">
        <v>902</v>
      </c>
      <c r="AI765" s="6"/>
      <c r="AJ765" s="6"/>
    </row>
    <row r="766" spans="4:36" hidden="1" x14ac:dyDescent="0.2">
      <c r="D766" t="s">
        <v>903</v>
      </c>
      <c r="E766" t="s">
        <v>904</v>
      </c>
      <c r="AI766" s="6"/>
      <c r="AJ766" s="6"/>
    </row>
    <row r="767" spans="4:36" hidden="1" x14ac:dyDescent="0.2">
      <c r="D767" t="s">
        <v>905</v>
      </c>
      <c r="E767" t="s">
        <v>906</v>
      </c>
      <c r="AI767" s="6"/>
      <c r="AJ767" s="6"/>
    </row>
    <row r="768" spans="4:36" hidden="1" x14ac:dyDescent="0.2">
      <c r="D768" t="s">
        <v>907</v>
      </c>
      <c r="E768" t="s">
        <v>908</v>
      </c>
      <c r="AI768" s="6"/>
      <c r="AJ768" s="6"/>
    </row>
    <row r="769" spans="4:36" hidden="1" x14ac:dyDescent="0.2">
      <c r="D769" t="s">
        <v>909</v>
      </c>
      <c r="E769" t="s">
        <v>910</v>
      </c>
      <c r="AI769" s="6"/>
      <c r="AJ769" s="6"/>
    </row>
    <row r="770" spans="4:36" hidden="1" x14ac:dyDescent="0.2">
      <c r="D770" t="s">
        <v>911</v>
      </c>
      <c r="E770" t="s">
        <v>912</v>
      </c>
      <c r="AI770" s="6"/>
      <c r="AJ770" s="6"/>
    </row>
    <row r="771" spans="4:36" hidden="1" x14ac:dyDescent="0.2">
      <c r="D771" t="s">
        <v>913</v>
      </c>
      <c r="E771" t="s">
        <v>914</v>
      </c>
      <c r="AI771" s="6"/>
      <c r="AJ771" s="6"/>
    </row>
    <row r="772" spans="4:36" hidden="1" x14ac:dyDescent="0.2">
      <c r="D772" t="s">
        <v>915</v>
      </c>
      <c r="E772" t="s">
        <v>916</v>
      </c>
      <c r="AI772" s="6"/>
      <c r="AJ772" s="6"/>
    </row>
    <row r="773" spans="4:36" hidden="1" x14ac:dyDescent="0.2">
      <c r="D773" t="s">
        <v>917</v>
      </c>
      <c r="E773" t="s">
        <v>918</v>
      </c>
      <c r="AI773" s="6"/>
      <c r="AJ773" s="6"/>
    </row>
    <row r="774" spans="4:36" hidden="1" x14ac:dyDescent="0.2">
      <c r="D774" t="s">
        <v>919</v>
      </c>
      <c r="E774" t="s">
        <v>920</v>
      </c>
      <c r="AI774" s="6"/>
      <c r="AJ774" s="6"/>
    </row>
    <row r="775" spans="4:36" hidden="1" x14ac:dyDescent="0.2">
      <c r="D775" t="s">
        <v>921</v>
      </c>
      <c r="E775" t="s">
        <v>922</v>
      </c>
      <c r="AI775" s="6"/>
      <c r="AJ775" s="6"/>
    </row>
    <row r="776" spans="4:36" hidden="1" x14ac:dyDescent="0.2">
      <c r="D776" t="s">
        <v>923</v>
      </c>
      <c r="E776" t="s">
        <v>924</v>
      </c>
      <c r="AI776" s="6"/>
      <c r="AJ776" s="6"/>
    </row>
    <row r="777" spans="4:36" hidden="1" x14ac:dyDescent="0.2">
      <c r="D777" t="s">
        <v>925</v>
      </c>
      <c r="E777" t="s">
        <v>926</v>
      </c>
      <c r="AI777" s="6"/>
      <c r="AJ777" s="6"/>
    </row>
    <row r="778" spans="4:36" hidden="1" x14ac:dyDescent="0.2">
      <c r="D778" t="s">
        <v>927</v>
      </c>
      <c r="E778" t="s">
        <v>928</v>
      </c>
      <c r="AI778" s="6"/>
      <c r="AJ778" s="6"/>
    </row>
    <row r="779" spans="4:36" hidden="1" x14ac:dyDescent="0.2">
      <c r="D779" t="s">
        <v>929</v>
      </c>
      <c r="E779" t="s">
        <v>930</v>
      </c>
      <c r="AI779" s="6"/>
      <c r="AJ779" s="6"/>
    </row>
    <row r="780" spans="4:36" hidden="1" x14ac:dyDescent="0.2">
      <c r="D780" t="s">
        <v>931</v>
      </c>
      <c r="E780" t="s">
        <v>932</v>
      </c>
      <c r="AI780" s="6"/>
      <c r="AJ780" s="6"/>
    </row>
    <row r="781" spans="4:36" hidden="1" x14ac:dyDescent="0.2">
      <c r="D781" t="s">
        <v>933</v>
      </c>
      <c r="E781" t="s">
        <v>934</v>
      </c>
      <c r="AI781" s="6"/>
      <c r="AJ781" s="6"/>
    </row>
    <row r="782" spans="4:36" hidden="1" x14ac:dyDescent="0.2">
      <c r="D782" t="s">
        <v>935</v>
      </c>
      <c r="E782" t="s">
        <v>936</v>
      </c>
      <c r="AI782" s="6"/>
      <c r="AJ782" s="6"/>
    </row>
    <row r="783" spans="4:36" hidden="1" x14ac:dyDescent="0.2">
      <c r="D783" t="s">
        <v>937</v>
      </c>
      <c r="E783" t="s">
        <v>938</v>
      </c>
      <c r="AI783" s="6"/>
      <c r="AJ783" s="6"/>
    </row>
    <row r="784" spans="4:36" hidden="1" x14ac:dyDescent="0.2">
      <c r="D784" t="s">
        <v>939</v>
      </c>
      <c r="E784" t="s">
        <v>940</v>
      </c>
      <c r="AI784" s="6"/>
      <c r="AJ784" s="6"/>
    </row>
    <row r="785" spans="4:36" hidden="1" x14ac:dyDescent="0.2">
      <c r="D785" t="s">
        <v>941</v>
      </c>
      <c r="E785" t="s">
        <v>942</v>
      </c>
      <c r="AI785" s="6"/>
      <c r="AJ785" s="6"/>
    </row>
    <row r="786" spans="4:36" hidden="1" x14ac:dyDescent="0.2">
      <c r="D786" t="s">
        <v>943</v>
      </c>
      <c r="E786" t="s">
        <v>944</v>
      </c>
      <c r="AI786" s="6"/>
      <c r="AJ786" s="6"/>
    </row>
    <row r="787" spans="4:36" hidden="1" x14ac:dyDescent="0.2">
      <c r="D787" t="s">
        <v>945</v>
      </c>
      <c r="E787" t="s">
        <v>946</v>
      </c>
      <c r="AI787" s="6"/>
      <c r="AJ787" s="6"/>
    </row>
    <row r="788" spans="4:36" hidden="1" x14ac:dyDescent="0.2">
      <c r="D788" t="s">
        <v>947</v>
      </c>
      <c r="E788" t="s">
        <v>948</v>
      </c>
      <c r="AI788" s="6"/>
      <c r="AJ788" s="6"/>
    </row>
    <row r="789" spans="4:36" hidden="1" x14ac:dyDescent="0.2">
      <c r="D789" t="s">
        <v>949</v>
      </c>
      <c r="E789" t="s">
        <v>950</v>
      </c>
      <c r="AI789" s="6"/>
      <c r="AJ789" s="6"/>
    </row>
    <row r="790" spans="4:36" hidden="1" x14ac:dyDescent="0.2">
      <c r="D790" t="s">
        <v>951</v>
      </c>
      <c r="E790" t="s">
        <v>952</v>
      </c>
      <c r="AI790" s="6"/>
      <c r="AJ790" s="6"/>
    </row>
    <row r="791" spans="4:36" hidden="1" x14ac:dyDescent="0.2">
      <c r="D791" t="s">
        <v>953</v>
      </c>
      <c r="E791" t="s">
        <v>954</v>
      </c>
      <c r="AI791" s="6"/>
      <c r="AJ791" s="6"/>
    </row>
    <row r="792" spans="4:36" hidden="1" x14ac:dyDescent="0.2">
      <c r="D792" t="s">
        <v>955</v>
      </c>
      <c r="E792" t="s">
        <v>956</v>
      </c>
      <c r="AI792" s="6"/>
      <c r="AJ792" s="6"/>
    </row>
    <row r="793" spans="4:36" hidden="1" x14ac:dyDescent="0.2">
      <c r="D793" t="s">
        <v>957</v>
      </c>
      <c r="E793" t="s">
        <v>958</v>
      </c>
      <c r="AI793" s="6"/>
      <c r="AJ793" s="6"/>
    </row>
    <row r="794" spans="4:36" hidden="1" x14ac:dyDescent="0.2">
      <c r="D794" t="s">
        <v>959</v>
      </c>
      <c r="E794" t="s">
        <v>960</v>
      </c>
      <c r="AI794" s="6"/>
      <c r="AJ794" s="6"/>
    </row>
    <row r="795" spans="4:36" hidden="1" x14ac:dyDescent="0.2">
      <c r="D795" t="s">
        <v>961</v>
      </c>
      <c r="E795" t="s">
        <v>962</v>
      </c>
      <c r="AI795" s="6"/>
      <c r="AJ795" s="6"/>
    </row>
    <row r="796" spans="4:36" hidden="1" x14ac:dyDescent="0.2">
      <c r="D796" t="s">
        <v>963</v>
      </c>
      <c r="E796" t="s">
        <v>964</v>
      </c>
      <c r="AI796" s="6"/>
      <c r="AJ796" s="6"/>
    </row>
    <row r="797" spans="4:36" hidden="1" x14ac:dyDescent="0.2">
      <c r="D797" t="s">
        <v>965</v>
      </c>
      <c r="E797" t="s">
        <v>966</v>
      </c>
      <c r="AI797" s="6"/>
      <c r="AJ797" s="6"/>
    </row>
    <row r="798" spans="4:36" hidden="1" x14ac:dyDescent="0.2">
      <c r="D798" t="s">
        <v>967</v>
      </c>
      <c r="E798" t="s">
        <v>968</v>
      </c>
      <c r="AI798" s="6"/>
      <c r="AJ798" s="6"/>
    </row>
    <row r="799" spans="4:36" hidden="1" x14ac:dyDescent="0.2">
      <c r="D799" t="s">
        <v>969</v>
      </c>
      <c r="E799" t="s">
        <v>970</v>
      </c>
      <c r="AI799" s="6"/>
      <c r="AJ799" s="6"/>
    </row>
    <row r="800" spans="4:36" hidden="1" x14ac:dyDescent="0.2">
      <c r="D800" t="s">
        <v>971</v>
      </c>
      <c r="E800" t="s">
        <v>972</v>
      </c>
      <c r="AI800" s="6"/>
      <c r="AJ800" s="6"/>
    </row>
    <row r="801" spans="4:36" hidden="1" x14ac:dyDescent="0.2">
      <c r="D801" t="s">
        <v>973</v>
      </c>
      <c r="E801" t="s">
        <v>974</v>
      </c>
      <c r="AI801" s="6"/>
      <c r="AJ801" s="6"/>
    </row>
    <row r="802" spans="4:36" hidden="1" x14ac:dyDescent="0.2">
      <c r="D802" t="s">
        <v>975</v>
      </c>
      <c r="E802" t="s">
        <v>976</v>
      </c>
      <c r="AI802" s="6"/>
      <c r="AJ802" s="6"/>
    </row>
    <row r="803" spans="4:36" hidden="1" x14ac:dyDescent="0.2">
      <c r="D803" t="s">
        <v>977</v>
      </c>
      <c r="E803" t="s">
        <v>978</v>
      </c>
      <c r="AI803" s="6"/>
      <c r="AJ803" s="6"/>
    </row>
    <row r="804" spans="4:36" hidden="1" x14ac:dyDescent="0.2">
      <c r="D804" t="s">
        <v>979</v>
      </c>
      <c r="E804" t="s">
        <v>980</v>
      </c>
      <c r="AI804" s="6"/>
      <c r="AJ804" s="6"/>
    </row>
    <row r="805" spans="4:36" hidden="1" x14ac:dyDescent="0.2">
      <c r="D805" t="s">
        <v>981</v>
      </c>
      <c r="E805" t="s">
        <v>982</v>
      </c>
      <c r="AI805" s="6"/>
      <c r="AJ805" s="6"/>
    </row>
    <row r="806" spans="4:36" hidden="1" x14ac:dyDescent="0.2">
      <c r="D806" t="s">
        <v>983</v>
      </c>
      <c r="E806" t="s">
        <v>984</v>
      </c>
      <c r="AI806" s="6"/>
      <c r="AJ806" s="6"/>
    </row>
    <row r="807" spans="4:36" hidden="1" x14ac:dyDescent="0.2">
      <c r="D807" t="s">
        <v>985</v>
      </c>
      <c r="E807" t="s">
        <v>986</v>
      </c>
      <c r="AI807" s="6"/>
      <c r="AJ807" s="6"/>
    </row>
    <row r="808" spans="4:36" hidden="1" x14ac:dyDescent="0.2">
      <c r="D808" t="s">
        <v>987</v>
      </c>
      <c r="E808" t="s">
        <v>988</v>
      </c>
      <c r="AI808" s="6"/>
      <c r="AJ808" s="6"/>
    </row>
    <row r="809" spans="4:36" hidden="1" x14ac:dyDescent="0.2">
      <c r="D809" t="s">
        <v>989</v>
      </c>
      <c r="E809" t="s">
        <v>990</v>
      </c>
      <c r="AI809" s="6"/>
      <c r="AJ809" s="6"/>
    </row>
    <row r="810" spans="4:36" hidden="1" x14ac:dyDescent="0.2">
      <c r="D810" t="s">
        <v>991</v>
      </c>
      <c r="E810" t="s">
        <v>992</v>
      </c>
      <c r="AI810" s="6"/>
      <c r="AJ810" s="6"/>
    </row>
    <row r="811" spans="4:36" hidden="1" x14ac:dyDescent="0.2">
      <c r="D811" t="s">
        <v>993</v>
      </c>
      <c r="E811" t="s">
        <v>994</v>
      </c>
      <c r="AI811" s="6"/>
      <c r="AJ811" s="6"/>
    </row>
    <row r="812" spans="4:36" hidden="1" x14ac:dyDescent="0.2">
      <c r="D812" t="s">
        <v>995</v>
      </c>
      <c r="E812" t="s">
        <v>996</v>
      </c>
      <c r="AI812" s="6"/>
      <c r="AJ812" s="6"/>
    </row>
    <row r="813" spans="4:36" hidden="1" x14ac:dyDescent="0.2">
      <c r="D813" t="s">
        <v>997</v>
      </c>
      <c r="E813" t="s">
        <v>998</v>
      </c>
      <c r="AI813" s="6"/>
      <c r="AJ813" s="6"/>
    </row>
    <row r="814" spans="4:36" hidden="1" x14ac:dyDescent="0.2">
      <c r="D814" t="s">
        <v>999</v>
      </c>
      <c r="E814" t="s">
        <v>1000</v>
      </c>
      <c r="AI814" s="6"/>
      <c r="AJ814" s="6"/>
    </row>
    <row r="815" spans="4:36" hidden="1" x14ac:dyDescent="0.2">
      <c r="D815" t="s">
        <v>1001</v>
      </c>
      <c r="E815" t="s">
        <v>1002</v>
      </c>
      <c r="AI815" s="6"/>
      <c r="AJ815" s="6"/>
    </row>
    <row r="816" spans="4:36" hidden="1" x14ac:dyDescent="0.2">
      <c r="D816" t="s">
        <v>1003</v>
      </c>
      <c r="E816" t="s">
        <v>1004</v>
      </c>
      <c r="AI816" s="6"/>
      <c r="AJ816" s="6"/>
    </row>
    <row r="817" spans="4:36" hidden="1" x14ac:dyDescent="0.2">
      <c r="D817" t="s">
        <v>1005</v>
      </c>
      <c r="E817" t="s">
        <v>1006</v>
      </c>
      <c r="AI817" s="6"/>
      <c r="AJ817" s="6"/>
    </row>
    <row r="818" spans="4:36" hidden="1" x14ac:dyDescent="0.2">
      <c r="D818" t="s">
        <v>1007</v>
      </c>
      <c r="E818" t="s">
        <v>1008</v>
      </c>
      <c r="AI818" s="6"/>
      <c r="AJ818" s="6"/>
    </row>
    <row r="819" spans="4:36" hidden="1" x14ac:dyDescent="0.2">
      <c r="D819" t="s">
        <v>1009</v>
      </c>
      <c r="E819" t="s">
        <v>1010</v>
      </c>
      <c r="AI819" s="6"/>
      <c r="AJ819" s="6"/>
    </row>
    <row r="820" spans="4:36" hidden="1" x14ac:dyDescent="0.2">
      <c r="D820" t="s">
        <v>1011</v>
      </c>
      <c r="E820" t="s">
        <v>1012</v>
      </c>
      <c r="AI820" s="6"/>
      <c r="AJ820" s="6"/>
    </row>
    <row r="821" spans="4:36" hidden="1" x14ac:dyDescent="0.2">
      <c r="D821" t="s">
        <v>1013</v>
      </c>
      <c r="E821" t="s">
        <v>1014</v>
      </c>
      <c r="AI821" s="6"/>
      <c r="AJ821" s="6"/>
    </row>
    <row r="822" spans="4:36" hidden="1" x14ac:dyDescent="0.2">
      <c r="D822" t="s">
        <v>1015</v>
      </c>
      <c r="E822" t="s">
        <v>1016</v>
      </c>
      <c r="AI822" s="6"/>
      <c r="AJ822" s="6"/>
    </row>
    <row r="823" spans="4:36" hidden="1" x14ac:dyDescent="0.2">
      <c r="D823" t="s">
        <v>1017</v>
      </c>
      <c r="E823" t="s">
        <v>1018</v>
      </c>
      <c r="AI823" s="6"/>
      <c r="AJ823" s="6"/>
    </row>
    <row r="824" spans="4:36" hidden="1" x14ac:dyDescent="0.2">
      <c r="D824" t="s">
        <v>1019</v>
      </c>
      <c r="E824" t="s">
        <v>1020</v>
      </c>
      <c r="AI824" s="6"/>
      <c r="AJ824" s="6"/>
    </row>
    <row r="825" spans="4:36" hidden="1" x14ac:dyDescent="0.2">
      <c r="D825" t="s">
        <v>1021</v>
      </c>
      <c r="E825" t="s">
        <v>1022</v>
      </c>
      <c r="AI825" s="6"/>
      <c r="AJ825" s="6"/>
    </row>
    <row r="826" spans="4:36" hidden="1" x14ac:dyDescent="0.2">
      <c r="D826" t="s">
        <v>1023</v>
      </c>
      <c r="E826" t="s">
        <v>1024</v>
      </c>
      <c r="AI826" s="6"/>
      <c r="AJ826" s="6"/>
    </row>
    <row r="827" spans="4:36" hidden="1" x14ac:dyDescent="0.2">
      <c r="D827" t="s">
        <v>1025</v>
      </c>
      <c r="E827" t="s">
        <v>1026</v>
      </c>
      <c r="AI827" s="6"/>
      <c r="AJ827" s="6"/>
    </row>
    <row r="828" spans="4:36" hidden="1" x14ac:dyDescent="0.2">
      <c r="D828" t="s">
        <v>1027</v>
      </c>
      <c r="E828" t="s">
        <v>1028</v>
      </c>
      <c r="AI828" s="6"/>
      <c r="AJ828" s="6"/>
    </row>
    <row r="829" spans="4:36" hidden="1" x14ac:dyDescent="0.2">
      <c r="D829" t="s">
        <v>1029</v>
      </c>
      <c r="E829" t="s">
        <v>1030</v>
      </c>
      <c r="AI829" s="6"/>
      <c r="AJ829" s="6"/>
    </row>
    <row r="830" spans="4:36" hidden="1" x14ac:dyDescent="0.2">
      <c r="D830" t="s">
        <v>1031</v>
      </c>
      <c r="E830" t="s">
        <v>1032</v>
      </c>
      <c r="AI830" s="6"/>
      <c r="AJ830" s="6"/>
    </row>
    <row r="831" spans="4:36" hidden="1" x14ac:dyDescent="0.2">
      <c r="D831" t="s">
        <v>1033</v>
      </c>
      <c r="E831" t="s">
        <v>1034</v>
      </c>
      <c r="AI831" s="6"/>
      <c r="AJ831" s="6"/>
    </row>
    <row r="832" spans="4:36" hidden="1" x14ac:dyDescent="0.2">
      <c r="D832" t="s">
        <v>1035</v>
      </c>
      <c r="E832" t="s">
        <v>1036</v>
      </c>
      <c r="AI832" s="6"/>
      <c r="AJ832" s="6"/>
    </row>
    <row r="833" spans="4:36" hidden="1" x14ac:dyDescent="0.2">
      <c r="D833" t="s">
        <v>1037</v>
      </c>
      <c r="E833" t="s">
        <v>1038</v>
      </c>
      <c r="AI833" s="6"/>
      <c r="AJ833" s="6"/>
    </row>
    <row r="834" spans="4:36" hidden="1" x14ac:dyDescent="0.2">
      <c r="D834" t="s">
        <v>1039</v>
      </c>
      <c r="E834" t="s">
        <v>1040</v>
      </c>
      <c r="AI834" s="6"/>
      <c r="AJ834" s="6"/>
    </row>
    <row r="835" spans="4:36" hidden="1" x14ac:dyDescent="0.2">
      <c r="D835" t="s">
        <v>1041</v>
      </c>
      <c r="E835" t="s">
        <v>1042</v>
      </c>
      <c r="AI835" s="6"/>
      <c r="AJ835" s="6"/>
    </row>
    <row r="836" spans="4:36" hidden="1" x14ac:dyDescent="0.2">
      <c r="D836" t="s">
        <v>1043</v>
      </c>
      <c r="E836" t="s">
        <v>1044</v>
      </c>
      <c r="AI836" s="6"/>
      <c r="AJ836" s="6"/>
    </row>
    <row r="837" spans="4:36" hidden="1" x14ac:dyDescent="0.2">
      <c r="D837" t="s">
        <v>1045</v>
      </c>
      <c r="E837" t="s">
        <v>1046</v>
      </c>
      <c r="AI837" s="6"/>
      <c r="AJ837" s="6"/>
    </row>
    <row r="838" spans="4:36" hidden="1" x14ac:dyDescent="0.2">
      <c r="D838" t="s">
        <v>1047</v>
      </c>
      <c r="E838" t="s">
        <v>1048</v>
      </c>
      <c r="AI838" s="6"/>
      <c r="AJ838" s="6"/>
    </row>
    <row r="839" spans="4:36" hidden="1" x14ac:dyDescent="0.2">
      <c r="D839" t="s">
        <v>1049</v>
      </c>
      <c r="E839" t="s">
        <v>1050</v>
      </c>
      <c r="AI839" s="6"/>
      <c r="AJ839" s="6"/>
    </row>
    <row r="840" spans="4:36" hidden="1" x14ac:dyDescent="0.2">
      <c r="D840" t="s">
        <v>1051</v>
      </c>
      <c r="E840" t="s">
        <v>1052</v>
      </c>
      <c r="AI840" s="6"/>
      <c r="AJ840" s="6"/>
    </row>
    <row r="841" spans="4:36" hidden="1" x14ac:dyDescent="0.2">
      <c r="D841" t="s">
        <v>1053</v>
      </c>
      <c r="E841" t="s">
        <v>1054</v>
      </c>
      <c r="AI841" s="6"/>
      <c r="AJ841" s="6"/>
    </row>
    <row r="842" spans="4:36" hidden="1" x14ac:dyDescent="0.2">
      <c r="D842" t="s">
        <v>1055</v>
      </c>
      <c r="E842" t="s">
        <v>1056</v>
      </c>
      <c r="AI842" s="6"/>
      <c r="AJ842" s="6"/>
    </row>
    <row r="843" spans="4:36" hidden="1" x14ac:dyDescent="0.2">
      <c r="D843" t="s">
        <v>1057</v>
      </c>
      <c r="E843" t="s">
        <v>1058</v>
      </c>
      <c r="AI843" s="6"/>
      <c r="AJ843" s="6"/>
    </row>
    <row r="844" spans="4:36" hidden="1" x14ac:dyDescent="0.2">
      <c r="D844" t="s">
        <v>1059</v>
      </c>
      <c r="E844" t="s">
        <v>1060</v>
      </c>
      <c r="AI844" s="6"/>
      <c r="AJ844" s="6"/>
    </row>
    <row r="845" spans="4:36" hidden="1" x14ac:dyDescent="0.2">
      <c r="D845" t="s">
        <v>1061</v>
      </c>
      <c r="E845" t="s">
        <v>1062</v>
      </c>
      <c r="AI845" s="6"/>
      <c r="AJ845" s="6"/>
    </row>
    <row r="846" spans="4:36" hidden="1" x14ac:dyDescent="0.2">
      <c r="D846" t="s">
        <v>1063</v>
      </c>
      <c r="E846" t="s">
        <v>1064</v>
      </c>
      <c r="AI846" s="6"/>
      <c r="AJ846" s="6"/>
    </row>
    <row r="847" spans="4:36" hidden="1" x14ac:dyDescent="0.2">
      <c r="D847" t="s">
        <v>1065</v>
      </c>
      <c r="E847" t="s">
        <v>1066</v>
      </c>
      <c r="AI847" s="6"/>
      <c r="AJ847" s="6"/>
    </row>
    <row r="848" spans="4:36" hidden="1" x14ac:dyDescent="0.2">
      <c r="D848" t="s">
        <v>1067</v>
      </c>
      <c r="E848" t="s">
        <v>1068</v>
      </c>
      <c r="AI848" s="6"/>
      <c r="AJ848" s="6"/>
    </row>
    <row r="849" spans="4:36" hidden="1" x14ac:dyDescent="0.2">
      <c r="D849" t="s">
        <v>1069</v>
      </c>
      <c r="E849" t="s">
        <v>1070</v>
      </c>
      <c r="AI849" s="6"/>
      <c r="AJ849" s="6"/>
    </row>
    <row r="850" spans="4:36" hidden="1" x14ac:dyDescent="0.2">
      <c r="D850" t="s">
        <v>1071</v>
      </c>
      <c r="E850" t="s">
        <v>1072</v>
      </c>
      <c r="AI850" s="6"/>
      <c r="AJ850" s="6"/>
    </row>
    <row r="851" spans="4:36" hidden="1" x14ac:dyDescent="0.2">
      <c r="D851" t="s">
        <v>1073</v>
      </c>
      <c r="E851" t="s">
        <v>1074</v>
      </c>
      <c r="AI851" s="6"/>
      <c r="AJ851" s="6"/>
    </row>
    <row r="852" spans="4:36" hidden="1" x14ac:dyDescent="0.2">
      <c r="D852" t="s">
        <v>1075</v>
      </c>
      <c r="E852" t="s">
        <v>1076</v>
      </c>
      <c r="AI852" s="6"/>
      <c r="AJ852" s="6"/>
    </row>
    <row r="853" spans="4:36" hidden="1" x14ac:dyDescent="0.2">
      <c r="D853" t="s">
        <v>1077</v>
      </c>
      <c r="E853" t="s">
        <v>1078</v>
      </c>
      <c r="AI853" s="6"/>
      <c r="AJ853" s="6"/>
    </row>
    <row r="854" spans="4:36" hidden="1" x14ac:dyDescent="0.2">
      <c r="D854" t="s">
        <v>1079</v>
      </c>
      <c r="E854" t="s">
        <v>1080</v>
      </c>
      <c r="AI854" s="6"/>
      <c r="AJ854" s="6"/>
    </row>
    <row r="855" spans="4:36" hidden="1" x14ac:dyDescent="0.2">
      <c r="D855" t="s">
        <v>1081</v>
      </c>
      <c r="E855" t="s">
        <v>1082</v>
      </c>
      <c r="AI855" s="6"/>
      <c r="AJ855" s="6"/>
    </row>
    <row r="856" spans="4:36" hidden="1" x14ac:dyDescent="0.2">
      <c r="D856" t="s">
        <v>1083</v>
      </c>
      <c r="E856" t="s">
        <v>1084</v>
      </c>
      <c r="AI856" s="6"/>
      <c r="AJ856" s="6"/>
    </row>
    <row r="857" spans="4:36" hidden="1" x14ac:dyDescent="0.2">
      <c r="D857" t="s">
        <v>1085</v>
      </c>
      <c r="E857" t="s">
        <v>1086</v>
      </c>
      <c r="AI857" s="6"/>
      <c r="AJ857" s="6"/>
    </row>
    <row r="858" spans="4:36" hidden="1" x14ac:dyDescent="0.2">
      <c r="D858" t="s">
        <v>1087</v>
      </c>
      <c r="E858" t="s">
        <v>1088</v>
      </c>
      <c r="AI858" s="6"/>
      <c r="AJ858" s="6"/>
    </row>
    <row r="859" spans="4:36" hidden="1" x14ac:dyDescent="0.2">
      <c r="D859" t="s">
        <v>1089</v>
      </c>
      <c r="E859" t="s">
        <v>1090</v>
      </c>
      <c r="AI859" s="6"/>
      <c r="AJ859" s="6"/>
    </row>
    <row r="860" spans="4:36" hidden="1" x14ac:dyDescent="0.2">
      <c r="D860" t="s">
        <v>1091</v>
      </c>
      <c r="E860" t="s">
        <v>1092</v>
      </c>
      <c r="AI860" s="6"/>
      <c r="AJ860" s="6"/>
    </row>
    <row r="861" spans="4:36" hidden="1" x14ac:dyDescent="0.2">
      <c r="D861" t="s">
        <v>1093</v>
      </c>
      <c r="E861" t="s">
        <v>1094</v>
      </c>
      <c r="AI861" s="6"/>
      <c r="AJ861" s="6"/>
    </row>
    <row r="862" spans="4:36" hidden="1" x14ac:dyDescent="0.2">
      <c r="D862" t="s">
        <v>1095</v>
      </c>
      <c r="E862" t="s">
        <v>1096</v>
      </c>
      <c r="AI862" s="6"/>
      <c r="AJ862" s="6"/>
    </row>
    <row r="863" spans="4:36" hidden="1" x14ac:dyDescent="0.2">
      <c r="D863" t="s">
        <v>1097</v>
      </c>
      <c r="E863" t="s">
        <v>1098</v>
      </c>
      <c r="AI863" s="6"/>
      <c r="AJ863" s="6"/>
    </row>
    <row r="864" spans="4:36" hidden="1" x14ac:dyDescent="0.2">
      <c r="D864" t="s">
        <v>1099</v>
      </c>
      <c r="E864" t="s">
        <v>1100</v>
      </c>
      <c r="AI864" s="6"/>
      <c r="AJ864" s="6"/>
    </row>
    <row r="865" spans="4:36" hidden="1" x14ac:dyDescent="0.2">
      <c r="D865" t="s">
        <v>1101</v>
      </c>
      <c r="E865" t="s">
        <v>1102</v>
      </c>
      <c r="AI865" s="6"/>
      <c r="AJ865" s="6"/>
    </row>
    <row r="866" spans="4:36" hidden="1" x14ac:dyDescent="0.2">
      <c r="D866" t="s">
        <v>1103</v>
      </c>
      <c r="E866" t="s">
        <v>1104</v>
      </c>
      <c r="AI866" s="6"/>
      <c r="AJ866" s="6"/>
    </row>
    <row r="867" spans="4:36" hidden="1" x14ac:dyDescent="0.2">
      <c r="D867" t="s">
        <v>1105</v>
      </c>
      <c r="E867" t="s">
        <v>1106</v>
      </c>
      <c r="AI867" s="6"/>
      <c r="AJ867" s="6"/>
    </row>
    <row r="868" spans="4:36" hidden="1" x14ac:dyDescent="0.2">
      <c r="D868" t="s">
        <v>1107</v>
      </c>
      <c r="E868" t="s">
        <v>1108</v>
      </c>
      <c r="AI868" s="6"/>
      <c r="AJ868" s="6"/>
    </row>
    <row r="869" spans="4:36" hidden="1" x14ac:dyDescent="0.2">
      <c r="D869" t="s">
        <v>1109</v>
      </c>
      <c r="E869" t="s">
        <v>1110</v>
      </c>
      <c r="AI869" s="6"/>
      <c r="AJ869" s="6"/>
    </row>
    <row r="870" spans="4:36" hidden="1" x14ac:dyDescent="0.2">
      <c r="D870" t="s">
        <v>1111</v>
      </c>
      <c r="E870" t="s">
        <v>1112</v>
      </c>
      <c r="AI870" s="6"/>
      <c r="AJ870" s="6"/>
    </row>
    <row r="871" spans="4:36" hidden="1" x14ac:dyDescent="0.2">
      <c r="D871" t="s">
        <v>1113</v>
      </c>
      <c r="E871" t="s">
        <v>1114</v>
      </c>
      <c r="AI871" s="6"/>
      <c r="AJ871" s="6"/>
    </row>
    <row r="872" spans="4:36" hidden="1" x14ac:dyDescent="0.2">
      <c r="D872" t="s">
        <v>1115</v>
      </c>
      <c r="E872" t="s">
        <v>1116</v>
      </c>
      <c r="AI872" s="6"/>
      <c r="AJ872" s="6"/>
    </row>
    <row r="873" spans="4:36" hidden="1" x14ac:dyDescent="0.2">
      <c r="D873" t="s">
        <v>1117</v>
      </c>
      <c r="E873" t="s">
        <v>1118</v>
      </c>
      <c r="AI873" s="6"/>
      <c r="AJ873" s="6"/>
    </row>
    <row r="874" spans="4:36" hidden="1" x14ac:dyDescent="0.2">
      <c r="D874" t="s">
        <v>1119</v>
      </c>
      <c r="E874" t="s">
        <v>1120</v>
      </c>
      <c r="AI874" s="6"/>
      <c r="AJ874" s="6"/>
    </row>
    <row r="875" spans="4:36" hidden="1" x14ac:dyDescent="0.2">
      <c r="D875" t="s">
        <v>1121</v>
      </c>
      <c r="E875" t="s">
        <v>1122</v>
      </c>
      <c r="AI875" s="6"/>
      <c r="AJ875" s="6"/>
    </row>
    <row r="876" spans="4:36" hidden="1" x14ac:dyDescent="0.2">
      <c r="D876" t="s">
        <v>1123</v>
      </c>
      <c r="E876" t="s">
        <v>1124</v>
      </c>
      <c r="AI876" s="6"/>
      <c r="AJ876" s="6"/>
    </row>
    <row r="877" spans="4:36" hidden="1" x14ac:dyDescent="0.2">
      <c r="D877" t="s">
        <v>1125</v>
      </c>
      <c r="E877" t="s">
        <v>1126</v>
      </c>
      <c r="AI877" s="6"/>
      <c r="AJ877" s="6"/>
    </row>
    <row r="878" spans="4:36" hidden="1" x14ac:dyDescent="0.2">
      <c r="D878" t="s">
        <v>1127</v>
      </c>
      <c r="E878" t="s">
        <v>1128</v>
      </c>
      <c r="AI878" s="6"/>
      <c r="AJ878" s="6"/>
    </row>
    <row r="879" spans="4:36" hidden="1" x14ac:dyDescent="0.2">
      <c r="D879" t="s">
        <v>1129</v>
      </c>
      <c r="E879" t="s">
        <v>1130</v>
      </c>
      <c r="AI879" s="6"/>
      <c r="AJ879" s="6"/>
    </row>
    <row r="880" spans="4:36" hidden="1" x14ac:dyDescent="0.2">
      <c r="D880" t="s">
        <v>1131</v>
      </c>
      <c r="E880" t="s">
        <v>1132</v>
      </c>
      <c r="AI880" s="6"/>
      <c r="AJ880" s="6"/>
    </row>
    <row r="881" spans="4:36" hidden="1" x14ac:dyDescent="0.2">
      <c r="D881" t="s">
        <v>1133</v>
      </c>
      <c r="E881" t="s">
        <v>1134</v>
      </c>
      <c r="AI881" s="6"/>
      <c r="AJ881" s="6"/>
    </row>
    <row r="882" spans="4:36" hidden="1" x14ac:dyDescent="0.2">
      <c r="D882" t="s">
        <v>1135</v>
      </c>
      <c r="E882" t="s">
        <v>1136</v>
      </c>
      <c r="AI882" s="6"/>
      <c r="AJ882" s="6"/>
    </row>
    <row r="883" spans="4:36" hidden="1" x14ac:dyDescent="0.2">
      <c r="D883" t="s">
        <v>1137</v>
      </c>
      <c r="E883" t="s">
        <v>1138</v>
      </c>
      <c r="AI883" s="6"/>
      <c r="AJ883" s="6"/>
    </row>
    <row r="884" spans="4:36" hidden="1" x14ac:dyDescent="0.2">
      <c r="D884" t="s">
        <v>1139</v>
      </c>
      <c r="E884" t="s">
        <v>1140</v>
      </c>
      <c r="AI884" s="6"/>
      <c r="AJ884" s="6"/>
    </row>
    <row r="885" spans="4:36" hidden="1" x14ac:dyDescent="0.2">
      <c r="D885" t="s">
        <v>1141</v>
      </c>
      <c r="E885" t="s">
        <v>1142</v>
      </c>
      <c r="AI885" s="6"/>
      <c r="AJ885" s="6"/>
    </row>
    <row r="886" spans="4:36" hidden="1" x14ac:dyDescent="0.2">
      <c r="D886" t="s">
        <v>1143</v>
      </c>
      <c r="E886" t="s">
        <v>1144</v>
      </c>
      <c r="AI886" s="6"/>
      <c r="AJ886" s="6"/>
    </row>
    <row r="887" spans="4:36" hidden="1" x14ac:dyDescent="0.2">
      <c r="D887" t="s">
        <v>1145</v>
      </c>
      <c r="E887" t="s">
        <v>1146</v>
      </c>
      <c r="AI887" s="6"/>
      <c r="AJ887" s="6"/>
    </row>
    <row r="888" spans="4:36" hidden="1" x14ac:dyDescent="0.2">
      <c r="D888" t="s">
        <v>1147</v>
      </c>
      <c r="E888" t="s">
        <v>1148</v>
      </c>
      <c r="AI888" s="6"/>
      <c r="AJ888" s="6"/>
    </row>
    <row r="889" spans="4:36" hidden="1" x14ac:dyDescent="0.2">
      <c r="D889" t="s">
        <v>1149</v>
      </c>
      <c r="E889" t="s">
        <v>1150</v>
      </c>
      <c r="AI889" s="6"/>
      <c r="AJ889" s="6"/>
    </row>
    <row r="890" spans="4:36" hidden="1" x14ac:dyDescent="0.2">
      <c r="D890" t="s">
        <v>1151</v>
      </c>
      <c r="E890" t="s">
        <v>1152</v>
      </c>
      <c r="AI890" s="6"/>
      <c r="AJ890" s="6"/>
    </row>
    <row r="891" spans="4:36" hidden="1" x14ac:dyDescent="0.2">
      <c r="D891" t="s">
        <v>1153</v>
      </c>
      <c r="E891" t="s">
        <v>1154</v>
      </c>
      <c r="AI891" s="6"/>
      <c r="AJ891" s="6"/>
    </row>
    <row r="892" spans="4:36" hidden="1" x14ac:dyDescent="0.2">
      <c r="D892" t="s">
        <v>1155</v>
      </c>
      <c r="E892" t="s">
        <v>1156</v>
      </c>
      <c r="AI892" s="6"/>
      <c r="AJ892" s="6"/>
    </row>
    <row r="893" spans="4:36" hidden="1" x14ac:dyDescent="0.2">
      <c r="D893" t="s">
        <v>1157</v>
      </c>
      <c r="E893" t="s">
        <v>1158</v>
      </c>
      <c r="AI893" s="6"/>
      <c r="AJ893" s="6"/>
    </row>
    <row r="894" spans="4:36" hidden="1" x14ac:dyDescent="0.2">
      <c r="D894" t="s">
        <v>1159</v>
      </c>
      <c r="E894" t="s">
        <v>1160</v>
      </c>
      <c r="AI894" s="6"/>
      <c r="AJ894" s="6"/>
    </row>
    <row r="895" spans="4:36" hidden="1" x14ac:dyDescent="0.2">
      <c r="D895" t="s">
        <v>1161</v>
      </c>
      <c r="E895" t="s">
        <v>1162</v>
      </c>
      <c r="AI895" s="6"/>
      <c r="AJ895" s="6"/>
    </row>
    <row r="896" spans="4:36" hidden="1" x14ac:dyDescent="0.2">
      <c r="D896" t="s">
        <v>1163</v>
      </c>
      <c r="E896" t="s">
        <v>1164</v>
      </c>
      <c r="AI896" s="6"/>
      <c r="AJ896" s="6"/>
    </row>
    <row r="897" spans="4:36" hidden="1" x14ac:dyDescent="0.2">
      <c r="D897" t="s">
        <v>1165</v>
      </c>
      <c r="E897" t="s">
        <v>1166</v>
      </c>
      <c r="AI897" s="6"/>
      <c r="AJ897" s="6"/>
    </row>
    <row r="898" spans="4:36" hidden="1" x14ac:dyDescent="0.2">
      <c r="D898" t="s">
        <v>1167</v>
      </c>
      <c r="E898" t="s">
        <v>1168</v>
      </c>
      <c r="AI898" s="6"/>
      <c r="AJ898" s="6"/>
    </row>
    <row r="899" spans="4:36" hidden="1" x14ac:dyDescent="0.2">
      <c r="D899" t="s">
        <v>1169</v>
      </c>
      <c r="E899" t="s">
        <v>1170</v>
      </c>
      <c r="AI899" s="6"/>
      <c r="AJ899" s="6"/>
    </row>
    <row r="900" spans="4:36" hidden="1" x14ac:dyDescent="0.2">
      <c r="D900" t="s">
        <v>1171</v>
      </c>
      <c r="E900" t="s">
        <v>1172</v>
      </c>
      <c r="AI900" s="6"/>
      <c r="AJ900" s="6"/>
    </row>
    <row r="901" spans="4:36" hidden="1" x14ac:dyDescent="0.2">
      <c r="D901" t="s">
        <v>1173</v>
      </c>
      <c r="E901" t="s">
        <v>1174</v>
      </c>
      <c r="AI901" s="6"/>
      <c r="AJ901" s="6"/>
    </row>
    <row r="902" spans="4:36" hidden="1" x14ac:dyDescent="0.2">
      <c r="D902" t="s">
        <v>1175</v>
      </c>
      <c r="E902" t="s">
        <v>1176</v>
      </c>
      <c r="AI902" s="6"/>
      <c r="AJ902" s="6"/>
    </row>
    <row r="903" spans="4:36" hidden="1" x14ac:dyDescent="0.2">
      <c r="D903" t="s">
        <v>1177</v>
      </c>
      <c r="E903" t="s">
        <v>1178</v>
      </c>
      <c r="AI903" s="6"/>
      <c r="AJ903" s="6"/>
    </row>
    <row r="904" spans="4:36" hidden="1" x14ac:dyDescent="0.2">
      <c r="D904" t="s">
        <v>1179</v>
      </c>
      <c r="E904" t="s">
        <v>1180</v>
      </c>
      <c r="AI904" s="6"/>
      <c r="AJ904" s="6"/>
    </row>
    <row r="905" spans="4:36" hidden="1" x14ac:dyDescent="0.2">
      <c r="D905" t="s">
        <v>1181</v>
      </c>
      <c r="E905" t="s">
        <v>1182</v>
      </c>
      <c r="AI905" s="6"/>
      <c r="AJ905" s="6"/>
    </row>
    <row r="906" spans="4:36" hidden="1" x14ac:dyDescent="0.2">
      <c r="D906" t="s">
        <v>1183</v>
      </c>
      <c r="E906" t="s">
        <v>1184</v>
      </c>
      <c r="AI906" s="6"/>
      <c r="AJ906" s="6"/>
    </row>
    <row r="907" spans="4:36" hidden="1" x14ac:dyDescent="0.2">
      <c r="D907" t="s">
        <v>1185</v>
      </c>
      <c r="E907" t="s">
        <v>1186</v>
      </c>
      <c r="AI907" s="6"/>
      <c r="AJ907" s="6"/>
    </row>
    <row r="908" spans="4:36" hidden="1" x14ac:dyDescent="0.2">
      <c r="D908" t="s">
        <v>1187</v>
      </c>
      <c r="E908" t="s">
        <v>1188</v>
      </c>
      <c r="AI908" s="6"/>
      <c r="AJ908" s="6"/>
    </row>
    <row r="909" spans="4:36" hidden="1" x14ac:dyDescent="0.2">
      <c r="D909" t="s">
        <v>1189</v>
      </c>
      <c r="E909" t="s">
        <v>1190</v>
      </c>
      <c r="AI909" s="6"/>
      <c r="AJ909" s="6"/>
    </row>
    <row r="910" spans="4:36" hidden="1" x14ac:dyDescent="0.2">
      <c r="D910" t="s">
        <v>1191</v>
      </c>
      <c r="E910" t="s">
        <v>1192</v>
      </c>
      <c r="AI910" s="6"/>
      <c r="AJ910" s="6"/>
    </row>
    <row r="911" spans="4:36" hidden="1" x14ac:dyDescent="0.2">
      <c r="D911" t="s">
        <v>1193</v>
      </c>
      <c r="E911" t="s">
        <v>1194</v>
      </c>
      <c r="AI911" s="6"/>
      <c r="AJ911" s="6"/>
    </row>
    <row r="912" spans="4:36" hidden="1" x14ac:dyDescent="0.2">
      <c r="D912" t="s">
        <v>1195</v>
      </c>
      <c r="E912" t="s">
        <v>1196</v>
      </c>
      <c r="AI912" s="6"/>
      <c r="AJ912" s="6"/>
    </row>
    <row r="913" spans="4:36" hidden="1" x14ac:dyDescent="0.2">
      <c r="D913" t="s">
        <v>1197</v>
      </c>
      <c r="E913" t="s">
        <v>1198</v>
      </c>
      <c r="AI913" s="6"/>
      <c r="AJ913" s="6"/>
    </row>
    <row r="914" spans="4:36" hidden="1" x14ac:dyDescent="0.2">
      <c r="D914" t="s">
        <v>1199</v>
      </c>
      <c r="E914" t="s">
        <v>1200</v>
      </c>
      <c r="AI914" s="6"/>
      <c r="AJ914" s="6"/>
    </row>
    <row r="915" spans="4:36" hidden="1" x14ac:dyDescent="0.2">
      <c r="D915" t="s">
        <v>1201</v>
      </c>
      <c r="E915" t="s">
        <v>1202</v>
      </c>
      <c r="AI915" s="6"/>
      <c r="AJ915" s="6"/>
    </row>
    <row r="916" spans="4:36" hidden="1" x14ac:dyDescent="0.2">
      <c r="D916" t="s">
        <v>1203</v>
      </c>
      <c r="E916" t="s">
        <v>1204</v>
      </c>
      <c r="AI916" s="6"/>
      <c r="AJ916" s="6"/>
    </row>
    <row r="917" spans="4:36" hidden="1" x14ac:dyDescent="0.2">
      <c r="D917" t="s">
        <v>1205</v>
      </c>
      <c r="E917" t="s">
        <v>1206</v>
      </c>
      <c r="AI917" s="6"/>
      <c r="AJ917" s="6"/>
    </row>
    <row r="918" spans="4:36" hidden="1" x14ac:dyDescent="0.2">
      <c r="D918" t="s">
        <v>1207</v>
      </c>
      <c r="E918" t="s">
        <v>1208</v>
      </c>
      <c r="AI918" s="6"/>
      <c r="AJ918" s="6"/>
    </row>
    <row r="919" spans="4:36" hidden="1" x14ac:dyDescent="0.2">
      <c r="D919" t="s">
        <v>1209</v>
      </c>
      <c r="E919" t="s">
        <v>1210</v>
      </c>
      <c r="AI919" s="6"/>
      <c r="AJ919" s="6"/>
    </row>
    <row r="920" spans="4:36" hidden="1" x14ac:dyDescent="0.2">
      <c r="D920" t="s">
        <v>1211</v>
      </c>
      <c r="E920" t="s">
        <v>1212</v>
      </c>
      <c r="AI920" s="6"/>
      <c r="AJ920" s="6"/>
    </row>
    <row r="921" spans="4:36" hidden="1" x14ac:dyDescent="0.2">
      <c r="D921" t="s">
        <v>1213</v>
      </c>
      <c r="E921" t="s">
        <v>1214</v>
      </c>
      <c r="AI921" s="6"/>
      <c r="AJ921" s="6"/>
    </row>
    <row r="922" spans="4:36" hidden="1" x14ac:dyDescent="0.2">
      <c r="D922" t="s">
        <v>1215</v>
      </c>
      <c r="E922" t="s">
        <v>1216</v>
      </c>
      <c r="AI922" s="6"/>
      <c r="AJ922" s="6"/>
    </row>
    <row r="923" spans="4:36" hidden="1" x14ac:dyDescent="0.2">
      <c r="D923" t="s">
        <v>1217</v>
      </c>
      <c r="E923" t="s">
        <v>1218</v>
      </c>
      <c r="AI923" s="6"/>
      <c r="AJ923" s="6"/>
    </row>
    <row r="924" spans="4:36" hidden="1" x14ac:dyDescent="0.2">
      <c r="D924" t="s">
        <v>1219</v>
      </c>
      <c r="E924" t="s">
        <v>1220</v>
      </c>
      <c r="AI924" s="6"/>
      <c r="AJ924" s="6"/>
    </row>
    <row r="925" spans="4:36" hidden="1" x14ac:dyDescent="0.2">
      <c r="D925" t="s">
        <v>1221</v>
      </c>
      <c r="E925" t="s">
        <v>1222</v>
      </c>
      <c r="AI925" s="6"/>
      <c r="AJ925" s="6"/>
    </row>
    <row r="926" spans="4:36" hidden="1" x14ac:dyDescent="0.2">
      <c r="D926" t="s">
        <v>1223</v>
      </c>
      <c r="E926" t="s">
        <v>1224</v>
      </c>
      <c r="AI926" s="6"/>
      <c r="AJ926" s="6"/>
    </row>
    <row r="927" spans="4:36" hidden="1" x14ac:dyDescent="0.2">
      <c r="D927" t="s">
        <v>1225</v>
      </c>
      <c r="E927" t="s">
        <v>1226</v>
      </c>
      <c r="AI927" s="6"/>
      <c r="AJ927" s="6"/>
    </row>
    <row r="928" spans="4:36" hidden="1" x14ac:dyDescent="0.2">
      <c r="D928" t="s">
        <v>1227</v>
      </c>
      <c r="E928" t="s">
        <v>1228</v>
      </c>
      <c r="AI928" s="6"/>
      <c r="AJ928" s="6"/>
    </row>
    <row r="929" spans="4:36" hidden="1" x14ac:dyDescent="0.2">
      <c r="D929" t="s">
        <v>1229</v>
      </c>
      <c r="E929" t="s">
        <v>1230</v>
      </c>
      <c r="AI929" s="6"/>
      <c r="AJ929" s="6"/>
    </row>
    <row r="930" spans="4:36" hidden="1" x14ac:dyDescent="0.2">
      <c r="D930" t="s">
        <v>1231</v>
      </c>
      <c r="E930" t="s">
        <v>1232</v>
      </c>
      <c r="AI930" s="6"/>
      <c r="AJ930" s="6"/>
    </row>
    <row r="931" spans="4:36" hidden="1" x14ac:dyDescent="0.2">
      <c r="D931" t="s">
        <v>1233</v>
      </c>
      <c r="E931" t="s">
        <v>1234</v>
      </c>
      <c r="AI931" s="6"/>
      <c r="AJ931" s="6"/>
    </row>
    <row r="932" spans="4:36" hidden="1" x14ac:dyDescent="0.2">
      <c r="D932" t="s">
        <v>1235</v>
      </c>
      <c r="E932" t="s">
        <v>1236</v>
      </c>
      <c r="AI932" s="6"/>
      <c r="AJ932" s="6"/>
    </row>
    <row r="933" spans="4:36" hidden="1" x14ac:dyDescent="0.2">
      <c r="D933" t="s">
        <v>1237</v>
      </c>
      <c r="E933" t="s">
        <v>1238</v>
      </c>
      <c r="AI933" s="6"/>
      <c r="AJ933" s="6"/>
    </row>
    <row r="934" spans="4:36" hidden="1" x14ac:dyDescent="0.2">
      <c r="D934" t="s">
        <v>1239</v>
      </c>
      <c r="E934" t="s">
        <v>1240</v>
      </c>
      <c r="AI934" s="6"/>
      <c r="AJ934" s="6"/>
    </row>
    <row r="935" spans="4:36" hidden="1" x14ac:dyDescent="0.2">
      <c r="D935" t="s">
        <v>1241</v>
      </c>
      <c r="E935" t="s">
        <v>1242</v>
      </c>
      <c r="AI935" s="6"/>
      <c r="AJ935" s="6"/>
    </row>
    <row r="936" spans="4:36" hidden="1" x14ac:dyDescent="0.2">
      <c r="D936" t="s">
        <v>1243</v>
      </c>
      <c r="E936" t="s">
        <v>1244</v>
      </c>
      <c r="AI936" s="6"/>
      <c r="AJ936" s="6"/>
    </row>
    <row r="937" spans="4:36" hidden="1" x14ac:dyDescent="0.2">
      <c r="D937" t="s">
        <v>1245</v>
      </c>
      <c r="E937" t="s">
        <v>1246</v>
      </c>
      <c r="AI937" s="6"/>
      <c r="AJ937" s="6"/>
    </row>
    <row r="938" spans="4:36" hidden="1" x14ac:dyDescent="0.2">
      <c r="D938" t="s">
        <v>1247</v>
      </c>
      <c r="E938" t="s">
        <v>1248</v>
      </c>
      <c r="AI938" s="6"/>
      <c r="AJ938" s="6"/>
    </row>
    <row r="939" spans="4:36" hidden="1" x14ac:dyDescent="0.2">
      <c r="D939" t="s">
        <v>1249</v>
      </c>
      <c r="E939" t="s">
        <v>1250</v>
      </c>
      <c r="AI939" s="6"/>
      <c r="AJ939" s="6"/>
    </row>
    <row r="940" spans="4:36" hidden="1" x14ac:dyDescent="0.2">
      <c r="D940" t="s">
        <v>1251</v>
      </c>
      <c r="E940" t="s">
        <v>1252</v>
      </c>
      <c r="AI940" s="6"/>
      <c r="AJ940" s="6"/>
    </row>
    <row r="941" spans="4:36" hidden="1" x14ac:dyDescent="0.2">
      <c r="D941" t="s">
        <v>1253</v>
      </c>
      <c r="E941" t="s">
        <v>1254</v>
      </c>
      <c r="AI941" s="6"/>
      <c r="AJ941" s="6"/>
    </row>
    <row r="942" spans="4:36" hidden="1" x14ac:dyDescent="0.2">
      <c r="D942" t="s">
        <v>1255</v>
      </c>
      <c r="E942" t="s">
        <v>1256</v>
      </c>
      <c r="AI942" s="6"/>
      <c r="AJ942" s="6"/>
    </row>
    <row r="943" spans="4:36" hidden="1" x14ac:dyDescent="0.2">
      <c r="D943" t="s">
        <v>1257</v>
      </c>
      <c r="E943" t="s">
        <v>1258</v>
      </c>
      <c r="AI943" s="6"/>
      <c r="AJ943" s="6"/>
    </row>
    <row r="944" spans="4:36" hidden="1" x14ac:dyDescent="0.2">
      <c r="D944" t="s">
        <v>1259</v>
      </c>
      <c r="E944" t="s">
        <v>1260</v>
      </c>
      <c r="AI944" s="6"/>
      <c r="AJ944" s="6"/>
    </row>
    <row r="945" spans="4:36" hidden="1" x14ac:dyDescent="0.2">
      <c r="D945" t="s">
        <v>1261</v>
      </c>
      <c r="E945" t="s">
        <v>1262</v>
      </c>
      <c r="AI945" s="6"/>
      <c r="AJ945" s="6"/>
    </row>
    <row r="946" spans="4:36" hidden="1" x14ac:dyDescent="0.2">
      <c r="D946" t="s">
        <v>1263</v>
      </c>
      <c r="E946" t="s">
        <v>1264</v>
      </c>
      <c r="AI946" s="6"/>
      <c r="AJ946" s="6"/>
    </row>
    <row r="947" spans="4:36" hidden="1" x14ac:dyDescent="0.2">
      <c r="D947" t="s">
        <v>1265</v>
      </c>
      <c r="E947" t="s">
        <v>1266</v>
      </c>
      <c r="AI947" s="6"/>
      <c r="AJ947" s="6"/>
    </row>
    <row r="948" spans="4:36" hidden="1" x14ac:dyDescent="0.2">
      <c r="D948" t="s">
        <v>1267</v>
      </c>
      <c r="E948" t="s">
        <v>1268</v>
      </c>
      <c r="AI948" s="6"/>
      <c r="AJ948" s="6"/>
    </row>
    <row r="949" spans="4:36" hidden="1" x14ac:dyDescent="0.2">
      <c r="D949" t="s">
        <v>1269</v>
      </c>
      <c r="E949" t="s">
        <v>1270</v>
      </c>
      <c r="AI949" s="6"/>
      <c r="AJ949" s="6"/>
    </row>
    <row r="950" spans="4:36" hidden="1" x14ac:dyDescent="0.2">
      <c r="D950" t="s">
        <v>1271</v>
      </c>
      <c r="E950" t="s">
        <v>1272</v>
      </c>
      <c r="AI950" s="6"/>
      <c r="AJ950" s="6"/>
    </row>
    <row r="951" spans="4:36" hidden="1" x14ac:dyDescent="0.2">
      <c r="D951" t="s">
        <v>1273</v>
      </c>
      <c r="E951" t="s">
        <v>1274</v>
      </c>
      <c r="AI951" s="6"/>
      <c r="AJ951" s="6"/>
    </row>
    <row r="952" spans="4:36" hidden="1" x14ac:dyDescent="0.2">
      <c r="D952" t="s">
        <v>1275</v>
      </c>
      <c r="E952" t="s">
        <v>1276</v>
      </c>
      <c r="AI952" s="6"/>
      <c r="AJ952" s="6"/>
    </row>
    <row r="953" spans="4:36" hidden="1" x14ac:dyDescent="0.2">
      <c r="D953" t="s">
        <v>1277</v>
      </c>
      <c r="E953" t="s">
        <v>1278</v>
      </c>
      <c r="AI953" s="6"/>
      <c r="AJ953" s="6"/>
    </row>
    <row r="954" spans="4:36" hidden="1" x14ac:dyDescent="0.2">
      <c r="D954" t="s">
        <v>1279</v>
      </c>
      <c r="E954" t="s">
        <v>1280</v>
      </c>
      <c r="AI954" s="6"/>
      <c r="AJ954" s="6"/>
    </row>
    <row r="955" spans="4:36" hidden="1" x14ac:dyDescent="0.2">
      <c r="D955" t="s">
        <v>1281</v>
      </c>
      <c r="E955" t="s">
        <v>1282</v>
      </c>
      <c r="AI955" s="6"/>
      <c r="AJ955" s="6"/>
    </row>
    <row r="956" spans="4:36" hidden="1" x14ac:dyDescent="0.2">
      <c r="D956" t="s">
        <v>1283</v>
      </c>
      <c r="E956" t="s">
        <v>1284</v>
      </c>
      <c r="AI956" s="6"/>
      <c r="AJ956" s="6"/>
    </row>
    <row r="957" spans="4:36" hidden="1" x14ac:dyDescent="0.2">
      <c r="D957" t="s">
        <v>1285</v>
      </c>
      <c r="E957" t="s">
        <v>1286</v>
      </c>
      <c r="AI957" s="6"/>
      <c r="AJ957" s="6"/>
    </row>
    <row r="958" spans="4:36" hidden="1" x14ac:dyDescent="0.2">
      <c r="D958" t="s">
        <v>1287</v>
      </c>
      <c r="E958" t="s">
        <v>1288</v>
      </c>
      <c r="AI958" s="6"/>
      <c r="AJ958" s="6"/>
    </row>
    <row r="959" spans="4:36" hidden="1" x14ac:dyDescent="0.2">
      <c r="D959" t="s">
        <v>1289</v>
      </c>
      <c r="E959" t="s">
        <v>1290</v>
      </c>
      <c r="AI959" s="6"/>
      <c r="AJ959" s="6"/>
    </row>
    <row r="960" spans="4:36" hidden="1" x14ac:dyDescent="0.2">
      <c r="D960" t="s">
        <v>1291</v>
      </c>
      <c r="E960" t="s">
        <v>1292</v>
      </c>
      <c r="AI960" s="6"/>
      <c r="AJ960" s="6"/>
    </row>
    <row r="961" spans="4:36" hidden="1" x14ac:dyDescent="0.2">
      <c r="D961" t="s">
        <v>1293</v>
      </c>
      <c r="E961" t="s">
        <v>1294</v>
      </c>
      <c r="AI961" s="6"/>
      <c r="AJ961" s="6"/>
    </row>
    <row r="962" spans="4:36" hidden="1" x14ac:dyDescent="0.2">
      <c r="D962" t="s">
        <v>1295</v>
      </c>
      <c r="E962" t="s">
        <v>1296</v>
      </c>
      <c r="AI962" s="6"/>
      <c r="AJ962" s="6"/>
    </row>
    <row r="963" spans="4:36" hidden="1" x14ac:dyDescent="0.2">
      <c r="D963" t="s">
        <v>1297</v>
      </c>
      <c r="E963" t="s">
        <v>1298</v>
      </c>
      <c r="AI963" s="6"/>
      <c r="AJ963" s="6"/>
    </row>
    <row r="964" spans="4:36" hidden="1" x14ac:dyDescent="0.2">
      <c r="D964" t="s">
        <v>1299</v>
      </c>
      <c r="E964" t="s">
        <v>1300</v>
      </c>
      <c r="AI964" s="6"/>
      <c r="AJ964" s="6"/>
    </row>
    <row r="965" spans="4:36" hidden="1" x14ac:dyDescent="0.2">
      <c r="AI965" s="6"/>
      <c r="AJ965" s="6"/>
    </row>
    <row r="966" spans="4:36" hidden="1" x14ac:dyDescent="0.2">
      <c r="AI966" s="6"/>
      <c r="AJ966" s="6"/>
    </row>
    <row r="967" spans="4:36" hidden="1" x14ac:dyDescent="0.2">
      <c r="AI967" s="6"/>
      <c r="AJ967" s="6"/>
    </row>
    <row r="968" spans="4:36" hidden="1" x14ac:dyDescent="0.2">
      <c r="AI968" s="6"/>
      <c r="AJ968" s="6"/>
    </row>
    <row r="969" spans="4:36" hidden="1" x14ac:dyDescent="0.2">
      <c r="AI969" s="6"/>
      <c r="AJ969" s="6"/>
    </row>
    <row r="970" spans="4:36" hidden="1" x14ac:dyDescent="0.2">
      <c r="AI970" s="6"/>
      <c r="AJ970" s="6"/>
    </row>
    <row r="971" spans="4:36" hidden="1" x14ac:dyDescent="0.2">
      <c r="AI971" s="6"/>
      <c r="AJ971" s="6"/>
    </row>
    <row r="972" spans="4:36" hidden="1" x14ac:dyDescent="0.2">
      <c r="AI972" s="6"/>
      <c r="AJ972" s="6"/>
    </row>
    <row r="973" spans="4:36" hidden="1" x14ac:dyDescent="0.2">
      <c r="AI973" s="6"/>
      <c r="AJ973" s="6"/>
    </row>
    <row r="974" spans="4:36" hidden="1" x14ac:dyDescent="0.2">
      <c r="AI974" s="6"/>
      <c r="AJ974" s="6"/>
    </row>
    <row r="975" spans="4:36" hidden="1" x14ac:dyDescent="0.2">
      <c r="AI975" s="6"/>
      <c r="AJ975" s="6"/>
    </row>
    <row r="976" spans="4:36" hidden="1" x14ac:dyDescent="0.2">
      <c r="AI976" s="6"/>
      <c r="AJ976" s="6"/>
    </row>
    <row r="977" spans="35:36" hidden="1" x14ac:dyDescent="0.2">
      <c r="AI977" s="6"/>
      <c r="AJ977" s="6"/>
    </row>
    <row r="978" spans="35:36" hidden="1" x14ac:dyDescent="0.2">
      <c r="AI978" s="6"/>
      <c r="AJ978" s="6"/>
    </row>
    <row r="979" spans="35:36" hidden="1" x14ac:dyDescent="0.2">
      <c r="AI979" s="6"/>
      <c r="AJ979" s="6"/>
    </row>
    <row r="980" spans="35:36" hidden="1" x14ac:dyDescent="0.2">
      <c r="AI980" s="6"/>
      <c r="AJ980" s="6"/>
    </row>
    <row r="981" spans="35:36" hidden="1" x14ac:dyDescent="0.2">
      <c r="AI981" s="6"/>
      <c r="AJ981" s="6"/>
    </row>
    <row r="982" spans="35:36" hidden="1" x14ac:dyDescent="0.2">
      <c r="AI982" s="6"/>
      <c r="AJ982" s="6"/>
    </row>
    <row r="983" spans="35:36" hidden="1" x14ac:dyDescent="0.2">
      <c r="AI983" s="6"/>
      <c r="AJ983" s="6"/>
    </row>
    <row r="984" spans="35:36" hidden="1" x14ac:dyDescent="0.2">
      <c r="AI984" s="6"/>
      <c r="AJ984" s="6"/>
    </row>
    <row r="985" spans="35:36" hidden="1" x14ac:dyDescent="0.2">
      <c r="AI985" s="6"/>
      <c r="AJ985" s="6"/>
    </row>
    <row r="986" spans="35:36" hidden="1" x14ac:dyDescent="0.2">
      <c r="AI986" s="6"/>
      <c r="AJ986" s="6"/>
    </row>
    <row r="987" spans="35:36" hidden="1" x14ac:dyDescent="0.2">
      <c r="AI987" s="6"/>
      <c r="AJ987" s="6"/>
    </row>
    <row r="988" spans="35:36" hidden="1" x14ac:dyDescent="0.2">
      <c r="AI988" s="6"/>
      <c r="AJ988" s="6"/>
    </row>
    <row r="989" spans="35:36" hidden="1" x14ac:dyDescent="0.2">
      <c r="AI989" s="6"/>
      <c r="AJ989" s="6"/>
    </row>
    <row r="990" spans="35:36" hidden="1" x14ac:dyDescent="0.2">
      <c r="AI990" s="6"/>
      <c r="AJ990" s="6"/>
    </row>
    <row r="991" spans="35:36" hidden="1" x14ac:dyDescent="0.2">
      <c r="AI991" s="6"/>
      <c r="AJ991" s="6"/>
    </row>
    <row r="992" spans="35:36" hidden="1" x14ac:dyDescent="0.2">
      <c r="AI992" s="6"/>
      <c r="AJ992" s="6"/>
    </row>
    <row r="993" spans="35:36" hidden="1" x14ac:dyDescent="0.2">
      <c r="AI993" s="6"/>
      <c r="AJ993" s="6"/>
    </row>
    <row r="994" spans="35:36" hidden="1" x14ac:dyDescent="0.2">
      <c r="AI994" s="6"/>
      <c r="AJ994" s="6"/>
    </row>
    <row r="995" spans="35:36" hidden="1" x14ac:dyDescent="0.2">
      <c r="AI995" s="6"/>
      <c r="AJ995" s="6"/>
    </row>
    <row r="996" spans="35:36" hidden="1" x14ac:dyDescent="0.2">
      <c r="AI996" s="6"/>
      <c r="AJ996" s="6"/>
    </row>
    <row r="997" spans="35:36" hidden="1" x14ac:dyDescent="0.2">
      <c r="AI997" s="6"/>
      <c r="AJ997" s="6"/>
    </row>
    <row r="998" spans="35:36" hidden="1" x14ac:dyDescent="0.2">
      <c r="AI998" s="6"/>
      <c r="AJ998" s="6"/>
    </row>
    <row r="999" spans="35:36" hidden="1" x14ac:dyDescent="0.2">
      <c r="AI999" s="6"/>
      <c r="AJ999" s="6"/>
    </row>
    <row r="1000" spans="35:36" hidden="1" x14ac:dyDescent="0.2">
      <c r="AI1000" s="6"/>
      <c r="AJ1000" s="6"/>
    </row>
    <row r="1001" spans="35:36" hidden="1" x14ac:dyDescent="0.2">
      <c r="AI1001" s="6"/>
      <c r="AJ1001" s="6"/>
    </row>
    <row r="1002" spans="35:36" hidden="1" x14ac:dyDescent="0.2">
      <c r="AI1002" s="6"/>
      <c r="AJ1002" s="6"/>
    </row>
    <row r="1003" spans="35:36" hidden="1" x14ac:dyDescent="0.2">
      <c r="AI1003" s="6"/>
      <c r="AJ1003" s="6"/>
    </row>
    <row r="1004" spans="35:36" hidden="1" x14ac:dyDescent="0.2">
      <c r="AI1004" s="6"/>
      <c r="AJ1004" s="6"/>
    </row>
    <row r="1005" spans="35:36" hidden="1" x14ac:dyDescent="0.2">
      <c r="AI1005" s="6"/>
      <c r="AJ1005" s="6"/>
    </row>
    <row r="1006" spans="35:36" hidden="1" x14ac:dyDescent="0.2">
      <c r="AI1006" s="6"/>
      <c r="AJ1006" s="6"/>
    </row>
    <row r="1007" spans="35:36" hidden="1" x14ac:dyDescent="0.2">
      <c r="AI1007" s="6"/>
      <c r="AJ1007" s="6"/>
    </row>
    <row r="1008" spans="35:36" hidden="1" x14ac:dyDescent="0.2">
      <c r="AI1008" s="6"/>
      <c r="AJ1008" s="6"/>
    </row>
    <row r="1009" spans="35:36" hidden="1" x14ac:dyDescent="0.2">
      <c r="AI1009" s="6"/>
      <c r="AJ1009" s="6"/>
    </row>
    <row r="1010" spans="35:36" hidden="1" x14ac:dyDescent="0.2">
      <c r="AI1010" s="6"/>
      <c r="AJ1010" s="6"/>
    </row>
    <row r="1011" spans="35:36" hidden="1" x14ac:dyDescent="0.2">
      <c r="AI1011" s="6"/>
      <c r="AJ1011" s="6"/>
    </row>
    <row r="1012" spans="35:36" hidden="1" x14ac:dyDescent="0.2">
      <c r="AI1012" s="6"/>
      <c r="AJ1012" s="6"/>
    </row>
    <row r="1013" spans="35:36" hidden="1" x14ac:dyDescent="0.2">
      <c r="AI1013" s="6"/>
      <c r="AJ1013" s="6"/>
    </row>
    <row r="1014" spans="35:36" hidden="1" x14ac:dyDescent="0.2">
      <c r="AI1014" s="6"/>
      <c r="AJ1014" s="6"/>
    </row>
    <row r="1015" spans="35:36" hidden="1" x14ac:dyDescent="0.2">
      <c r="AI1015" s="6"/>
      <c r="AJ1015" s="6"/>
    </row>
    <row r="1016" spans="35:36" hidden="1" x14ac:dyDescent="0.2">
      <c r="AI1016" s="6"/>
      <c r="AJ1016" s="6"/>
    </row>
    <row r="1017" spans="35:36" hidden="1" x14ac:dyDescent="0.2">
      <c r="AI1017" s="6"/>
      <c r="AJ1017" s="6"/>
    </row>
    <row r="1018" spans="35:36" hidden="1" x14ac:dyDescent="0.2">
      <c r="AI1018" s="6"/>
      <c r="AJ1018" s="6"/>
    </row>
    <row r="1019" spans="35:36" hidden="1" x14ac:dyDescent="0.2">
      <c r="AI1019" s="6"/>
      <c r="AJ1019" s="6"/>
    </row>
    <row r="1020" spans="35:36" hidden="1" x14ac:dyDescent="0.2">
      <c r="AI1020" s="6"/>
      <c r="AJ1020" s="6"/>
    </row>
    <row r="1021" spans="35:36" hidden="1" x14ac:dyDescent="0.2">
      <c r="AI1021" s="6"/>
      <c r="AJ1021" s="6"/>
    </row>
    <row r="1022" spans="35:36" hidden="1" x14ac:dyDescent="0.2">
      <c r="AI1022" s="6"/>
      <c r="AJ1022" s="6"/>
    </row>
    <row r="1023" spans="35:36" hidden="1" x14ac:dyDescent="0.2">
      <c r="AI1023" s="6"/>
      <c r="AJ1023" s="6"/>
    </row>
    <row r="1024" spans="35:36" hidden="1" x14ac:dyDescent="0.2">
      <c r="AI1024" s="6"/>
      <c r="AJ1024" s="6"/>
    </row>
    <row r="1025" spans="35:36" hidden="1" x14ac:dyDescent="0.2">
      <c r="AI1025" s="6"/>
      <c r="AJ1025" s="6"/>
    </row>
    <row r="1026" spans="35:36" hidden="1" x14ac:dyDescent="0.2">
      <c r="AI1026" s="6"/>
      <c r="AJ1026" s="6"/>
    </row>
    <row r="1027" spans="35:36" hidden="1" x14ac:dyDescent="0.2">
      <c r="AI1027" s="6"/>
      <c r="AJ1027" s="6"/>
    </row>
    <row r="1028" spans="35:36" hidden="1" x14ac:dyDescent="0.2">
      <c r="AI1028" s="6"/>
      <c r="AJ1028" s="6"/>
    </row>
    <row r="1029" spans="35:36" hidden="1" x14ac:dyDescent="0.2">
      <c r="AI1029" s="6"/>
      <c r="AJ1029" s="6"/>
    </row>
    <row r="1030" spans="35:36" hidden="1" x14ac:dyDescent="0.2">
      <c r="AI1030" s="6"/>
      <c r="AJ1030" s="6"/>
    </row>
    <row r="1031" spans="35:36" hidden="1" x14ac:dyDescent="0.2">
      <c r="AI1031" s="6"/>
      <c r="AJ1031" s="6"/>
    </row>
    <row r="1032" spans="35:36" hidden="1" x14ac:dyDescent="0.2">
      <c r="AI1032" s="6"/>
      <c r="AJ1032" s="6"/>
    </row>
    <row r="1033" spans="35:36" hidden="1" x14ac:dyDescent="0.2">
      <c r="AI1033" s="6"/>
      <c r="AJ1033" s="6"/>
    </row>
    <row r="1034" spans="35:36" hidden="1" x14ac:dyDescent="0.2">
      <c r="AI1034" s="6"/>
      <c r="AJ1034" s="6"/>
    </row>
    <row r="1035" spans="35:36" hidden="1" x14ac:dyDescent="0.2">
      <c r="AI1035" s="6"/>
      <c r="AJ1035" s="6"/>
    </row>
    <row r="1036" spans="35:36" hidden="1" x14ac:dyDescent="0.2">
      <c r="AI1036" s="6"/>
      <c r="AJ1036" s="6"/>
    </row>
    <row r="1037" spans="35:36" hidden="1" x14ac:dyDescent="0.2">
      <c r="AI1037" s="6"/>
      <c r="AJ1037" s="6"/>
    </row>
    <row r="1038" spans="35:36" hidden="1" x14ac:dyDescent="0.2">
      <c r="AI1038" s="6"/>
      <c r="AJ1038" s="6"/>
    </row>
    <row r="1039" spans="35:36" hidden="1" x14ac:dyDescent="0.2">
      <c r="AI1039" s="6"/>
      <c r="AJ1039" s="6"/>
    </row>
    <row r="1040" spans="35:36" hidden="1" x14ac:dyDescent="0.2">
      <c r="AI1040" s="6"/>
      <c r="AJ1040" s="6"/>
    </row>
    <row r="1041" spans="35:36" hidden="1" x14ac:dyDescent="0.2">
      <c r="AI1041" s="6"/>
      <c r="AJ1041" s="6"/>
    </row>
    <row r="1042" spans="35:36" hidden="1" x14ac:dyDescent="0.2">
      <c r="AI1042" s="6"/>
      <c r="AJ1042" s="6"/>
    </row>
    <row r="1043" spans="35:36" hidden="1" x14ac:dyDescent="0.2">
      <c r="AI1043" s="6"/>
      <c r="AJ1043" s="6"/>
    </row>
    <row r="1044" spans="35:36" hidden="1" x14ac:dyDescent="0.2">
      <c r="AI1044" s="6"/>
      <c r="AJ1044" s="6"/>
    </row>
    <row r="1045" spans="35:36" hidden="1" x14ac:dyDescent="0.2">
      <c r="AI1045" s="6"/>
      <c r="AJ1045" s="6"/>
    </row>
    <row r="1046" spans="35:36" hidden="1" x14ac:dyDescent="0.2">
      <c r="AI1046" s="6"/>
      <c r="AJ1046" s="6"/>
    </row>
    <row r="1047" spans="35:36" hidden="1" x14ac:dyDescent="0.2">
      <c r="AI1047" s="6"/>
      <c r="AJ1047" s="6"/>
    </row>
    <row r="1048" spans="35:36" hidden="1" x14ac:dyDescent="0.2">
      <c r="AI1048" s="6"/>
      <c r="AJ1048" s="6"/>
    </row>
    <row r="1049" spans="35:36" hidden="1" x14ac:dyDescent="0.2">
      <c r="AI1049" s="6"/>
      <c r="AJ1049" s="6"/>
    </row>
    <row r="1050" spans="35:36" hidden="1" x14ac:dyDescent="0.2">
      <c r="AI1050" s="6"/>
      <c r="AJ1050" s="6"/>
    </row>
    <row r="1051" spans="35:36" hidden="1" x14ac:dyDescent="0.2">
      <c r="AI1051" s="6"/>
      <c r="AJ1051" s="6"/>
    </row>
    <row r="1052" spans="35:36" hidden="1" x14ac:dyDescent="0.2">
      <c r="AI1052" s="6"/>
      <c r="AJ1052" s="6"/>
    </row>
    <row r="1053" spans="35:36" hidden="1" x14ac:dyDescent="0.2">
      <c r="AI1053" s="6"/>
      <c r="AJ1053" s="6"/>
    </row>
    <row r="1054" spans="35:36" hidden="1" x14ac:dyDescent="0.2">
      <c r="AI1054" s="6"/>
      <c r="AJ1054" s="6"/>
    </row>
    <row r="1055" spans="35:36" hidden="1" x14ac:dyDescent="0.2">
      <c r="AI1055" s="6"/>
      <c r="AJ1055" s="6"/>
    </row>
    <row r="1056" spans="35:36" hidden="1" x14ac:dyDescent="0.2">
      <c r="AI1056" s="6"/>
      <c r="AJ1056" s="6"/>
    </row>
    <row r="1057" spans="35:36" hidden="1" x14ac:dyDescent="0.2">
      <c r="AI1057" s="6"/>
      <c r="AJ1057" s="6"/>
    </row>
    <row r="1058" spans="35:36" hidden="1" x14ac:dyDescent="0.2">
      <c r="AI1058" s="6"/>
      <c r="AJ1058" s="6"/>
    </row>
    <row r="1059" spans="35:36" hidden="1" x14ac:dyDescent="0.2">
      <c r="AI1059" s="6"/>
      <c r="AJ1059" s="6"/>
    </row>
    <row r="1060" spans="35:36" hidden="1" x14ac:dyDescent="0.2">
      <c r="AI1060" s="6"/>
      <c r="AJ1060" s="6"/>
    </row>
    <row r="1061" spans="35:36" hidden="1" x14ac:dyDescent="0.2">
      <c r="AI1061" s="6"/>
      <c r="AJ1061" s="6"/>
    </row>
    <row r="1062" spans="35:36" hidden="1" x14ac:dyDescent="0.2">
      <c r="AI1062" s="6"/>
      <c r="AJ1062" s="6"/>
    </row>
    <row r="1063" spans="35:36" hidden="1" x14ac:dyDescent="0.2">
      <c r="AI1063" s="6"/>
      <c r="AJ1063" s="6"/>
    </row>
    <row r="1064" spans="35:36" hidden="1" x14ac:dyDescent="0.2">
      <c r="AI1064" s="6"/>
      <c r="AJ1064" s="6"/>
    </row>
    <row r="1065" spans="35:36" hidden="1" x14ac:dyDescent="0.2">
      <c r="AI1065" s="6"/>
      <c r="AJ1065" s="6"/>
    </row>
    <row r="1066" spans="35:36" hidden="1" x14ac:dyDescent="0.2">
      <c r="AI1066" s="6"/>
      <c r="AJ1066" s="6"/>
    </row>
    <row r="1067" spans="35:36" hidden="1" x14ac:dyDescent="0.2">
      <c r="AI1067" s="6"/>
      <c r="AJ1067" s="6"/>
    </row>
    <row r="1068" spans="35:36" hidden="1" x14ac:dyDescent="0.2">
      <c r="AI1068" s="6"/>
      <c r="AJ1068" s="6"/>
    </row>
    <row r="1069" spans="35:36" hidden="1" x14ac:dyDescent="0.2">
      <c r="AI1069" s="6"/>
      <c r="AJ1069" s="6"/>
    </row>
    <row r="1070" spans="35:36" hidden="1" x14ac:dyDescent="0.2">
      <c r="AI1070" s="6"/>
      <c r="AJ1070" s="6"/>
    </row>
    <row r="1071" spans="35:36" hidden="1" x14ac:dyDescent="0.2">
      <c r="AI1071" s="6"/>
      <c r="AJ1071" s="6"/>
    </row>
    <row r="1072" spans="35:36" hidden="1" x14ac:dyDescent="0.2">
      <c r="AI1072" s="6"/>
      <c r="AJ1072" s="6"/>
    </row>
    <row r="1073" spans="35:36" hidden="1" x14ac:dyDescent="0.2">
      <c r="AI1073" s="6"/>
      <c r="AJ1073" s="6"/>
    </row>
    <row r="1074" spans="35:36" hidden="1" x14ac:dyDescent="0.2">
      <c r="AI1074" s="6"/>
      <c r="AJ1074" s="6"/>
    </row>
    <row r="1075" spans="35:36" hidden="1" x14ac:dyDescent="0.2">
      <c r="AI1075" s="6"/>
      <c r="AJ1075" s="6"/>
    </row>
    <row r="1076" spans="35:36" hidden="1" x14ac:dyDescent="0.2">
      <c r="AI1076" s="6"/>
      <c r="AJ1076" s="6"/>
    </row>
    <row r="1077" spans="35:36" hidden="1" x14ac:dyDescent="0.2">
      <c r="AI1077" s="6"/>
      <c r="AJ1077" s="6"/>
    </row>
    <row r="1078" spans="35:36" hidden="1" x14ac:dyDescent="0.2">
      <c r="AI1078" s="6"/>
      <c r="AJ1078" s="6"/>
    </row>
    <row r="1079" spans="35:36" hidden="1" x14ac:dyDescent="0.2">
      <c r="AI1079" s="6"/>
      <c r="AJ1079" s="6"/>
    </row>
    <row r="1080" spans="35:36" hidden="1" x14ac:dyDescent="0.2">
      <c r="AI1080" s="6"/>
      <c r="AJ1080" s="6"/>
    </row>
    <row r="1081" spans="35:36" hidden="1" x14ac:dyDescent="0.2">
      <c r="AI1081" s="6"/>
      <c r="AJ1081" s="6"/>
    </row>
    <row r="1082" spans="35:36" hidden="1" x14ac:dyDescent="0.2">
      <c r="AI1082" s="6"/>
      <c r="AJ1082" s="6"/>
    </row>
    <row r="1083" spans="35:36" hidden="1" x14ac:dyDescent="0.2">
      <c r="AI1083" s="6"/>
      <c r="AJ1083" s="6"/>
    </row>
    <row r="1084" spans="35:36" hidden="1" x14ac:dyDescent="0.2">
      <c r="AI1084" s="6"/>
      <c r="AJ1084" s="6"/>
    </row>
    <row r="1085" spans="35:36" hidden="1" x14ac:dyDescent="0.2">
      <c r="AI1085" s="6"/>
      <c r="AJ1085" s="6"/>
    </row>
    <row r="1086" spans="35:36" hidden="1" x14ac:dyDescent="0.2">
      <c r="AI1086" s="6"/>
      <c r="AJ1086" s="6"/>
    </row>
    <row r="1087" spans="35:36" hidden="1" x14ac:dyDescent="0.2">
      <c r="AI1087" s="6"/>
      <c r="AJ1087" s="6"/>
    </row>
    <row r="1088" spans="35:36" hidden="1" x14ac:dyDescent="0.2">
      <c r="AI1088" s="6"/>
      <c r="AJ1088" s="6"/>
    </row>
    <row r="1089" spans="35:36" hidden="1" x14ac:dyDescent="0.2">
      <c r="AI1089" s="6"/>
      <c r="AJ1089" s="6"/>
    </row>
    <row r="1090" spans="35:36" hidden="1" x14ac:dyDescent="0.2">
      <c r="AI1090" s="6"/>
      <c r="AJ1090" s="6"/>
    </row>
    <row r="1091" spans="35:36" hidden="1" x14ac:dyDescent="0.2">
      <c r="AI1091" s="6"/>
      <c r="AJ1091" s="6"/>
    </row>
    <row r="1092" spans="35:36" hidden="1" x14ac:dyDescent="0.2">
      <c r="AI1092" s="6"/>
      <c r="AJ1092" s="6"/>
    </row>
    <row r="1093" spans="35:36" hidden="1" x14ac:dyDescent="0.2">
      <c r="AI1093" s="6"/>
      <c r="AJ1093" s="6"/>
    </row>
    <row r="1094" spans="35:36" hidden="1" x14ac:dyDescent="0.2">
      <c r="AI1094" s="6"/>
      <c r="AJ1094" s="6"/>
    </row>
    <row r="1095" spans="35:36" hidden="1" x14ac:dyDescent="0.2">
      <c r="AI1095" s="6"/>
      <c r="AJ1095" s="6"/>
    </row>
    <row r="1096" spans="35:36" hidden="1" x14ac:dyDescent="0.2">
      <c r="AI1096" s="6"/>
      <c r="AJ1096" s="6"/>
    </row>
    <row r="1097" spans="35:36" hidden="1" x14ac:dyDescent="0.2">
      <c r="AI1097" s="6"/>
      <c r="AJ1097" s="6"/>
    </row>
    <row r="1098" spans="35:36" hidden="1" x14ac:dyDescent="0.2">
      <c r="AI1098" s="6"/>
      <c r="AJ1098" s="6"/>
    </row>
    <row r="1099" spans="35:36" x14ac:dyDescent="0.2">
      <c r="AI1099" s="6"/>
      <c r="AJ1099" s="6"/>
    </row>
    <row r="1100" spans="35:36" x14ac:dyDescent="0.2">
      <c r="AI1100" s="6"/>
      <c r="AJ1100" s="6"/>
    </row>
    <row r="1101" spans="35:36" x14ac:dyDescent="0.2">
      <c r="AI1101" s="6"/>
      <c r="AJ1101" s="6"/>
    </row>
    <row r="1102" spans="35:36" x14ac:dyDescent="0.2">
      <c r="AI1102" s="6"/>
      <c r="AJ1102" s="6"/>
    </row>
    <row r="1103" spans="35:36" x14ac:dyDescent="0.2">
      <c r="AI1103" s="6"/>
      <c r="AJ1103" s="6"/>
    </row>
    <row r="1104" spans="35:36" x14ac:dyDescent="0.2">
      <c r="AI1104" s="6"/>
      <c r="AJ1104" s="6"/>
    </row>
    <row r="1105" spans="35:36" x14ac:dyDescent="0.2">
      <c r="AI1105" s="6"/>
      <c r="AJ1105" s="6"/>
    </row>
    <row r="1106" spans="35:36" x14ac:dyDescent="0.2">
      <c r="AI1106" s="6"/>
      <c r="AJ1106" s="6"/>
    </row>
    <row r="1107" spans="35:36" x14ac:dyDescent="0.2">
      <c r="AI1107" s="6"/>
      <c r="AJ1107" s="6"/>
    </row>
    <row r="1108" spans="35:36" x14ac:dyDescent="0.2">
      <c r="AI1108" s="6"/>
      <c r="AJ1108" s="6"/>
    </row>
    <row r="1109" spans="35:36" x14ac:dyDescent="0.2">
      <c r="AI1109" s="6"/>
      <c r="AJ1109" s="6"/>
    </row>
    <row r="1110" spans="35:36" x14ac:dyDescent="0.2">
      <c r="AI1110" s="6"/>
      <c r="AJ1110" s="6"/>
    </row>
    <row r="1111" spans="35:36" x14ac:dyDescent="0.2">
      <c r="AI1111" s="6"/>
      <c r="AJ1111" s="6"/>
    </row>
    <row r="1112" spans="35:36" x14ac:dyDescent="0.2">
      <c r="AI1112" s="6"/>
      <c r="AJ1112" s="6"/>
    </row>
    <row r="1113" spans="35:36" x14ac:dyDescent="0.2">
      <c r="AI1113" s="6"/>
      <c r="AJ1113" s="6"/>
    </row>
    <row r="1114" spans="35:36" x14ac:dyDescent="0.2">
      <c r="AI1114" s="6"/>
      <c r="AJ1114" s="6"/>
    </row>
    <row r="1115" spans="35:36" x14ac:dyDescent="0.2">
      <c r="AI1115" s="6"/>
      <c r="AJ1115" s="6"/>
    </row>
    <row r="1116" spans="35:36" x14ac:dyDescent="0.2">
      <c r="AI1116" s="6"/>
      <c r="AJ1116" s="6"/>
    </row>
    <row r="1117" spans="35:36" x14ac:dyDescent="0.2">
      <c r="AI1117" s="6"/>
      <c r="AJ1117" s="6"/>
    </row>
    <row r="1118" spans="35:36" x14ac:dyDescent="0.2">
      <c r="AI1118" s="6"/>
      <c r="AJ1118" s="6"/>
    </row>
    <row r="1119" spans="35:36" x14ac:dyDescent="0.2">
      <c r="AI1119" s="6"/>
      <c r="AJ1119" s="6"/>
    </row>
    <row r="1120" spans="35:36" x14ac:dyDescent="0.2">
      <c r="AI1120" s="6"/>
      <c r="AJ1120" s="6"/>
    </row>
    <row r="1121" spans="35:36" x14ac:dyDescent="0.2">
      <c r="AI1121" s="6"/>
      <c r="AJ1121" s="6"/>
    </row>
    <row r="1122" spans="35:36" x14ac:dyDescent="0.2">
      <c r="AI1122" s="6"/>
      <c r="AJ1122" s="6"/>
    </row>
    <row r="1123" spans="35:36" x14ac:dyDescent="0.2">
      <c r="AI1123" s="6"/>
      <c r="AJ1123" s="6"/>
    </row>
    <row r="1124" spans="35:36" x14ac:dyDescent="0.2">
      <c r="AI1124" s="6"/>
      <c r="AJ1124" s="6"/>
    </row>
    <row r="1125" spans="35:36" x14ac:dyDescent="0.2">
      <c r="AI1125" s="6"/>
      <c r="AJ1125" s="6"/>
    </row>
    <row r="1126" spans="35:36" x14ac:dyDescent="0.2">
      <c r="AI1126" s="6"/>
      <c r="AJ1126" s="6"/>
    </row>
    <row r="1127" spans="35:36" x14ac:dyDescent="0.2">
      <c r="AI1127" s="6"/>
      <c r="AJ1127" s="6"/>
    </row>
    <row r="1128" spans="35:36" x14ac:dyDescent="0.2">
      <c r="AI1128" s="6"/>
      <c r="AJ1128" s="6"/>
    </row>
    <row r="1129" spans="35:36" x14ac:dyDescent="0.2">
      <c r="AI1129" s="6"/>
      <c r="AJ1129" s="6"/>
    </row>
    <row r="1130" spans="35:36" x14ac:dyDescent="0.2">
      <c r="AI1130" s="6"/>
      <c r="AJ1130" s="6"/>
    </row>
    <row r="1131" spans="35:36" x14ac:dyDescent="0.2">
      <c r="AI1131" s="6"/>
      <c r="AJ1131" s="6"/>
    </row>
    <row r="1132" spans="35:36" x14ac:dyDescent="0.2">
      <c r="AI1132" s="6"/>
      <c r="AJ1132" s="6"/>
    </row>
    <row r="1133" spans="35:36" x14ac:dyDescent="0.2">
      <c r="AI1133" s="6"/>
      <c r="AJ1133" s="6"/>
    </row>
    <row r="1134" spans="35:36" x14ac:dyDescent="0.2">
      <c r="AI1134" s="6"/>
      <c r="AJ1134" s="6"/>
    </row>
    <row r="1135" spans="35:36" x14ac:dyDescent="0.2">
      <c r="AI1135" s="6"/>
      <c r="AJ1135" s="6"/>
    </row>
    <row r="1136" spans="35:36" x14ac:dyDescent="0.2">
      <c r="AI1136" s="6"/>
      <c r="AJ1136" s="6"/>
    </row>
    <row r="1137" spans="35:36" x14ac:dyDescent="0.2">
      <c r="AI1137" s="6"/>
      <c r="AJ1137" s="6"/>
    </row>
    <row r="1138" spans="35:36" x14ac:dyDescent="0.2">
      <c r="AI1138" s="6"/>
      <c r="AJ1138" s="6"/>
    </row>
    <row r="1139" spans="35:36" x14ac:dyDescent="0.2">
      <c r="AI1139" s="6"/>
      <c r="AJ1139" s="6"/>
    </row>
    <row r="1140" spans="35:36" x14ac:dyDescent="0.2">
      <c r="AI1140" s="6"/>
      <c r="AJ1140" s="6"/>
    </row>
    <row r="1141" spans="35:36" x14ac:dyDescent="0.2">
      <c r="AI1141" s="6"/>
      <c r="AJ1141" s="6"/>
    </row>
    <row r="1142" spans="35:36" x14ac:dyDescent="0.2">
      <c r="AI1142" s="6"/>
      <c r="AJ1142" s="6"/>
    </row>
    <row r="1143" spans="35:36" x14ac:dyDescent="0.2">
      <c r="AI1143" s="6"/>
      <c r="AJ1143" s="6"/>
    </row>
    <row r="1144" spans="35:36" x14ac:dyDescent="0.2">
      <c r="AI1144" s="6"/>
      <c r="AJ1144" s="6"/>
    </row>
    <row r="1145" spans="35:36" x14ac:dyDescent="0.2">
      <c r="AI1145" s="6"/>
      <c r="AJ1145" s="6"/>
    </row>
    <row r="1146" spans="35:36" x14ac:dyDescent="0.2">
      <c r="AI1146" s="6"/>
      <c r="AJ1146" s="6"/>
    </row>
    <row r="1147" spans="35:36" x14ac:dyDescent="0.2">
      <c r="AI1147" s="6"/>
      <c r="AJ1147" s="6"/>
    </row>
    <row r="1148" spans="35:36" x14ac:dyDescent="0.2">
      <c r="AI1148" s="6"/>
      <c r="AJ1148" s="6"/>
    </row>
    <row r="1149" spans="35:36" x14ac:dyDescent="0.2">
      <c r="AI1149" s="6"/>
      <c r="AJ1149" s="6"/>
    </row>
    <row r="1150" spans="35:36" x14ac:dyDescent="0.2">
      <c r="AI1150" s="6"/>
      <c r="AJ1150" s="6"/>
    </row>
    <row r="1151" spans="35:36" x14ac:dyDescent="0.2">
      <c r="AI1151" s="6"/>
      <c r="AJ1151" s="6"/>
    </row>
    <row r="1152" spans="35:36" x14ac:dyDescent="0.2">
      <c r="AI1152" s="6"/>
      <c r="AJ1152" s="6"/>
    </row>
    <row r="1153" spans="35:36" x14ac:dyDescent="0.2">
      <c r="AI1153" s="6"/>
      <c r="AJ1153" s="6"/>
    </row>
    <row r="1154" spans="35:36" x14ac:dyDescent="0.2">
      <c r="AI1154" s="6"/>
      <c r="AJ1154" s="6"/>
    </row>
    <row r="1155" spans="35:36" x14ac:dyDescent="0.2">
      <c r="AI1155" s="6"/>
      <c r="AJ1155" s="6"/>
    </row>
    <row r="1156" spans="35:36" x14ac:dyDescent="0.2">
      <c r="AI1156" s="6"/>
      <c r="AJ1156" s="6"/>
    </row>
    <row r="1157" spans="35:36" x14ac:dyDescent="0.2">
      <c r="AI1157" s="6"/>
      <c r="AJ1157" s="6"/>
    </row>
    <row r="1158" spans="35:36" x14ac:dyDescent="0.2">
      <c r="AI1158" s="6"/>
      <c r="AJ1158" s="6"/>
    </row>
    <row r="1159" spans="35:36" x14ac:dyDescent="0.2">
      <c r="AI1159" s="6"/>
      <c r="AJ1159" s="6"/>
    </row>
    <row r="1160" spans="35:36" x14ac:dyDescent="0.2">
      <c r="AI1160" s="6"/>
      <c r="AJ1160" s="6"/>
    </row>
    <row r="1161" spans="35:36" x14ac:dyDescent="0.2">
      <c r="AI1161" s="6"/>
      <c r="AJ1161" s="6"/>
    </row>
    <row r="1162" spans="35:36" x14ac:dyDescent="0.2">
      <c r="AI1162" s="6"/>
      <c r="AJ1162" s="6"/>
    </row>
    <row r="1163" spans="35:36" x14ac:dyDescent="0.2">
      <c r="AI1163" s="6"/>
      <c r="AJ1163" s="6"/>
    </row>
    <row r="1164" spans="35:36" x14ac:dyDescent="0.2">
      <c r="AI1164" s="6"/>
      <c r="AJ1164" s="6"/>
    </row>
    <row r="1165" spans="35:36" x14ac:dyDescent="0.2">
      <c r="AI1165" s="6"/>
      <c r="AJ1165" s="6"/>
    </row>
    <row r="1166" spans="35:36" x14ac:dyDescent="0.2">
      <c r="AI1166" s="6"/>
      <c r="AJ1166" s="6"/>
    </row>
    <row r="1167" spans="35:36" x14ac:dyDescent="0.2">
      <c r="AI1167" s="6"/>
      <c r="AJ1167" s="6"/>
    </row>
    <row r="1168" spans="35:36" x14ac:dyDescent="0.2">
      <c r="AI1168" s="6"/>
      <c r="AJ1168" s="6"/>
    </row>
    <row r="1169" spans="35:36" x14ac:dyDescent="0.2">
      <c r="AI1169" s="6"/>
      <c r="AJ1169" s="6"/>
    </row>
    <row r="1170" spans="35:36" x14ac:dyDescent="0.2">
      <c r="AI1170" s="6"/>
      <c r="AJ1170" s="6"/>
    </row>
    <row r="1171" spans="35:36" x14ac:dyDescent="0.2">
      <c r="AI1171" s="6"/>
      <c r="AJ1171" s="6"/>
    </row>
    <row r="1172" spans="35:36" x14ac:dyDescent="0.2">
      <c r="AI1172" s="6"/>
      <c r="AJ1172" s="6"/>
    </row>
    <row r="1173" spans="35:36" x14ac:dyDescent="0.2">
      <c r="AI1173" s="6"/>
      <c r="AJ1173" s="6"/>
    </row>
    <row r="1174" spans="35:36" x14ac:dyDescent="0.2">
      <c r="AI1174" s="6"/>
      <c r="AJ1174" s="6"/>
    </row>
    <row r="1175" spans="35:36" x14ac:dyDescent="0.2">
      <c r="AI1175" s="6"/>
      <c r="AJ1175" s="6"/>
    </row>
    <row r="1176" spans="35:36" x14ac:dyDescent="0.2">
      <c r="AI1176" s="6"/>
      <c r="AJ1176" s="6"/>
    </row>
    <row r="1177" spans="35:36" x14ac:dyDescent="0.2">
      <c r="AI1177" s="6"/>
      <c r="AJ1177" s="6"/>
    </row>
    <row r="1178" spans="35:36" x14ac:dyDescent="0.2">
      <c r="AI1178" s="6"/>
      <c r="AJ1178" s="6"/>
    </row>
    <row r="1179" spans="35:36" x14ac:dyDescent="0.2">
      <c r="AI1179" s="6"/>
      <c r="AJ1179" s="6"/>
    </row>
    <row r="1180" spans="35:36" x14ac:dyDescent="0.2">
      <c r="AI1180" s="6"/>
      <c r="AJ1180" s="6"/>
    </row>
    <row r="1181" spans="35:36" x14ac:dyDescent="0.2">
      <c r="AI1181" s="6"/>
      <c r="AJ1181" s="6"/>
    </row>
    <row r="1182" spans="35:36" x14ac:dyDescent="0.2">
      <c r="AI1182" s="6"/>
      <c r="AJ1182" s="6"/>
    </row>
    <row r="1183" spans="35:36" x14ac:dyDescent="0.2">
      <c r="AI1183" s="6"/>
      <c r="AJ1183" s="6"/>
    </row>
    <row r="1184" spans="35:36" x14ac:dyDescent="0.2">
      <c r="AI1184" s="6"/>
      <c r="AJ1184" s="6"/>
    </row>
    <row r="1185" spans="35:36" x14ac:dyDescent="0.2">
      <c r="AI1185" s="6"/>
      <c r="AJ1185" s="6"/>
    </row>
    <row r="1186" spans="35:36" x14ac:dyDescent="0.2">
      <c r="AI1186" s="6"/>
      <c r="AJ1186" s="6"/>
    </row>
    <row r="1187" spans="35:36" x14ac:dyDescent="0.2">
      <c r="AI1187" s="6"/>
      <c r="AJ1187" s="6"/>
    </row>
    <row r="1188" spans="35:36" x14ac:dyDescent="0.2">
      <c r="AI1188" s="6"/>
      <c r="AJ1188" s="6"/>
    </row>
    <row r="1189" spans="35:36" x14ac:dyDescent="0.2">
      <c r="AI1189" s="6"/>
      <c r="AJ1189" s="6"/>
    </row>
    <row r="1190" spans="35:36" x14ac:dyDescent="0.2">
      <c r="AI1190" s="6"/>
      <c r="AJ1190" s="6"/>
    </row>
    <row r="1191" spans="35:36" x14ac:dyDescent="0.2">
      <c r="AI1191" s="6"/>
      <c r="AJ1191" s="6"/>
    </row>
    <row r="1192" spans="35:36" x14ac:dyDescent="0.2">
      <c r="AI1192" s="6"/>
      <c r="AJ1192" s="6"/>
    </row>
    <row r="1193" spans="35:36" x14ac:dyDescent="0.2">
      <c r="AI1193" s="6"/>
      <c r="AJ1193" s="6"/>
    </row>
    <row r="1194" spans="35:36" x14ac:dyDescent="0.2">
      <c r="AI1194" s="6"/>
      <c r="AJ1194" s="6"/>
    </row>
    <row r="1195" spans="35:36" x14ac:dyDescent="0.2">
      <c r="AI1195" s="6"/>
      <c r="AJ1195" s="6"/>
    </row>
    <row r="1196" spans="35:36" x14ac:dyDescent="0.2">
      <c r="AI1196" s="6"/>
      <c r="AJ1196" s="6"/>
    </row>
    <row r="1197" spans="35:36" x14ac:dyDescent="0.2">
      <c r="AI1197" s="6"/>
      <c r="AJ1197" s="6"/>
    </row>
    <row r="1198" spans="35:36" x14ac:dyDescent="0.2">
      <c r="AI1198" s="6"/>
      <c r="AJ1198" s="6"/>
    </row>
    <row r="1199" spans="35:36" x14ac:dyDescent="0.2">
      <c r="AI1199" s="6"/>
      <c r="AJ1199" s="6"/>
    </row>
    <row r="1200" spans="35:36" x14ac:dyDescent="0.2">
      <c r="AI1200" s="6"/>
      <c r="AJ1200" s="6"/>
    </row>
    <row r="1201" spans="35:36" x14ac:dyDescent="0.2">
      <c r="AI1201" s="6"/>
      <c r="AJ1201" s="6"/>
    </row>
    <row r="1202" spans="35:36" x14ac:dyDescent="0.2">
      <c r="AI1202" s="6"/>
      <c r="AJ1202" s="6"/>
    </row>
    <row r="1203" spans="35:36" x14ac:dyDescent="0.2">
      <c r="AI1203" s="6"/>
      <c r="AJ1203" s="6"/>
    </row>
    <row r="1204" spans="35:36" x14ac:dyDescent="0.2">
      <c r="AI1204" s="6"/>
      <c r="AJ1204" s="6"/>
    </row>
    <row r="1205" spans="35:36" x14ac:dyDescent="0.2">
      <c r="AI1205" s="6"/>
      <c r="AJ1205" s="6"/>
    </row>
    <row r="1206" spans="35:36" x14ac:dyDescent="0.2">
      <c r="AI1206" s="6"/>
      <c r="AJ1206" s="6"/>
    </row>
    <row r="1207" spans="35:36" x14ac:dyDescent="0.2">
      <c r="AI1207" s="6"/>
      <c r="AJ1207" s="6"/>
    </row>
    <row r="1208" spans="35:36" x14ac:dyDescent="0.2">
      <c r="AI1208" s="6"/>
      <c r="AJ1208" s="6"/>
    </row>
    <row r="1209" spans="35:36" x14ac:dyDescent="0.2">
      <c r="AI1209" s="6"/>
      <c r="AJ1209" s="6"/>
    </row>
    <row r="1210" spans="35:36" x14ac:dyDescent="0.2">
      <c r="AI1210" s="6"/>
      <c r="AJ1210" s="6"/>
    </row>
    <row r="1211" spans="35:36" x14ac:dyDescent="0.2">
      <c r="AI1211" s="6"/>
      <c r="AJ1211" s="6"/>
    </row>
    <row r="1212" spans="35:36" x14ac:dyDescent="0.2">
      <c r="AI1212" s="6"/>
      <c r="AJ1212" s="6"/>
    </row>
    <row r="1213" spans="35:36" x14ac:dyDescent="0.2">
      <c r="AI1213" s="6"/>
      <c r="AJ1213" s="6"/>
    </row>
    <row r="1214" spans="35:36" x14ac:dyDescent="0.2">
      <c r="AI1214" s="6"/>
      <c r="AJ1214" s="6"/>
    </row>
    <row r="1215" spans="35:36" x14ac:dyDescent="0.2">
      <c r="AI1215" s="6"/>
      <c r="AJ1215" s="6"/>
    </row>
    <row r="1216" spans="35:36" x14ac:dyDescent="0.2">
      <c r="AI1216" s="6"/>
      <c r="AJ1216" s="6"/>
    </row>
    <row r="1217" spans="35:36" x14ac:dyDescent="0.2">
      <c r="AI1217" s="6"/>
      <c r="AJ1217" s="6"/>
    </row>
    <row r="1218" spans="35:36" x14ac:dyDescent="0.2">
      <c r="AI1218" s="6"/>
      <c r="AJ1218" s="6"/>
    </row>
    <row r="1219" spans="35:36" x14ac:dyDescent="0.2">
      <c r="AI1219" s="6"/>
      <c r="AJ1219" s="6"/>
    </row>
    <row r="1220" spans="35:36" x14ac:dyDescent="0.2">
      <c r="AI1220" s="6"/>
      <c r="AJ1220" s="6"/>
    </row>
    <row r="1221" spans="35:36" x14ac:dyDescent="0.2">
      <c r="AI1221" s="6"/>
      <c r="AJ1221" s="6"/>
    </row>
    <row r="1222" spans="35:36" x14ac:dyDescent="0.2">
      <c r="AI1222" s="6"/>
      <c r="AJ1222" s="6"/>
    </row>
    <row r="1223" spans="35:36" x14ac:dyDescent="0.2">
      <c r="AI1223" s="6"/>
      <c r="AJ1223" s="6"/>
    </row>
    <row r="1224" spans="35:36" x14ac:dyDescent="0.2">
      <c r="AI1224" s="6"/>
      <c r="AJ1224" s="6"/>
    </row>
    <row r="1225" spans="35:36" x14ac:dyDescent="0.2">
      <c r="AI1225" s="6"/>
      <c r="AJ1225" s="6"/>
    </row>
    <row r="1226" spans="35:36" x14ac:dyDescent="0.2">
      <c r="AI1226" s="6"/>
      <c r="AJ1226" s="6"/>
    </row>
    <row r="1227" spans="35:36" x14ac:dyDescent="0.2">
      <c r="AI1227" s="6"/>
      <c r="AJ1227" s="6"/>
    </row>
    <row r="1228" spans="35:36" x14ac:dyDescent="0.2">
      <c r="AI1228" s="6"/>
      <c r="AJ1228" s="6"/>
    </row>
    <row r="1229" spans="35:36" x14ac:dyDescent="0.2">
      <c r="AI1229" s="6"/>
      <c r="AJ1229" s="6"/>
    </row>
    <row r="1230" spans="35:36" x14ac:dyDescent="0.2">
      <c r="AI1230" s="6"/>
      <c r="AJ1230" s="6"/>
    </row>
    <row r="1231" spans="35:36" x14ac:dyDescent="0.2">
      <c r="AI1231" s="6"/>
      <c r="AJ1231" s="6"/>
    </row>
    <row r="1232" spans="35:36" x14ac:dyDescent="0.2">
      <c r="AI1232" s="6"/>
      <c r="AJ1232" s="6"/>
    </row>
    <row r="1233" spans="35:36" x14ac:dyDescent="0.2">
      <c r="AI1233" s="6"/>
      <c r="AJ1233" s="6"/>
    </row>
    <row r="1234" spans="35:36" x14ac:dyDescent="0.2">
      <c r="AI1234" s="6"/>
      <c r="AJ1234" s="6"/>
    </row>
    <row r="1235" spans="35:36" x14ac:dyDescent="0.2">
      <c r="AI1235" s="6"/>
      <c r="AJ1235" s="6"/>
    </row>
    <row r="1236" spans="35:36" x14ac:dyDescent="0.2">
      <c r="AI1236" s="6"/>
      <c r="AJ1236" s="6"/>
    </row>
    <row r="1237" spans="35:36" x14ac:dyDescent="0.2">
      <c r="AI1237" s="6"/>
      <c r="AJ1237" s="6"/>
    </row>
    <row r="1238" spans="35:36" x14ac:dyDescent="0.2">
      <c r="AI1238" s="6"/>
      <c r="AJ1238" s="6"/>
    </row>
    <row r="1239" spans="35:36" x14ac:dyDescent="0.2">
      <c r="AI1239" s="6"/>
      <c r="AJ1239" s="6"/>
    </row>
    <row r="1240" spans="35:36" x14ac:dyDescent="0.2">
      <c r="AI1240" s="6"/>
      <c r="AJ1240" s="6"/>
    </row>
    <row r="1241" spans="35:36" x14ac:dyDescent="0.2">
      <c r="AI1241" s="6"/>
      <c r="AJ1241" s="6"/>
    </row>
    <row r="1242" spans="35:36" x14ac:dyDescent="0.2">
      <c r="AI1242" s="6"/>
      <c r="AJ1242" s="6"/>
    </row>
    <row r="1243" spans="35:36" x14ac:dyDescent="0.2">
      <c r="AI1243" s="6"/>
      <c r="AJ1243" s="6"/>
    </row>
    <row r="1244" spans="35:36" x14ac:dyDescent="0.2">
      <c r="AI1244" s="6"/>
      <c r="AJ1244" s="6"/>
    </row>
    <row r="1245" spans="35:36" x14ac:dyDescent="0.2">
      <c r="AI1245" s="6"/>
      <c r="AJ1245" s="6"/>
    </row>
    <row r="1246" spans="35:36" x14ac:dyDescent="0.2">
      <c r="AI1246" s="6"/>
      <c r="AJ1246" s="6"/>
    </row>
    <row r="1247" spans="35:36" x14ac:dyDescent="0.2">
      <c r="AI1247" s="6"/>
      <c r="AJ1247" s="6"/>
    </row>
    <row r="1248" spans="35:36" x14ac:dyDescent="0.2">
      <c r="AI1248" s="6"/>
      <c r="AJ1248" s="6"/>
    </row>
    <row r="1249" spans="35:36" x14ac:dyDescent="0.2">
      <c r="AI1249" s="6"/>
      <c r="AJ1249" s="6"/>
    </row>
    <row r="1250" spans="35:36" x14ac:dyDescent="0.2">
      <c r="AI1250" s="6"/>
      <c r="AJ1250" s="6"/>
    </row>
    <row r="1251" spans="35:36" x14ac:dyDescent="0.2">
      <c r="AI1251" s="6"/>
      <c r="AJ1251" s="6"/>
    </row>
    <row r="1252" spans="35:36" x14ac:dyDescent="0.2">
      <c r="AI1252" s="6"/>
      <c r="AJ1252" s="6"/>
    </row>
    <row r="1253" spans="35:36" x14ac:dyDescent="0.2">
      <c r="AI1253" s="6"/>
      <c r="AJ1253" s="6"/>
    </row>
    <row r="1254" spans="35:36" x14ac:dyDescent="0.2">
      <c r="AI1254" s="6"/>
      <c r="AJ1254" s="6"/>
    </row>
    <row r="1255" spans="35:36" x14ac:dyDescent="0.2">
      <c r="AI1255" s="6"/>
      <c r="AJ1255" s="6"/>
    </row>
    <row r="1256" spans="35:36" x14ac:dyDescent="0.2">
      <c r="AI1256" s="6"/>
      <c r="AJ1256" s="6"/>
    </row>
    <row r="1257" spans="35:36" x14ac:dyDescent="0.2">
      <c r="AI1257" s="6"/>
      <c r="AJ1257" s="6"/>
    </row>
    <row r="1258" spans="35:36" x14ac:dyDescent="0.2">
      <c r="AI1258" s="6"/>
      <c r="AJ1258" s="6"/>
    </row>
    <row r="1259" spans="35:36" x14ac:dyDescent="0.2">
      <c r="AI1259" s="6"/>
      <c r="AJ1259" s="6"/>
    </row>
    <row r="1260" spans="35:36" x14ac:dyDescent="0.2">
      <c r="AI1260" s="6"/>
      <c r="AJ1260" s="6"/>
    </row>
    <row r="1261" spans="35:36" x14ac:dyDescent="0.2">
      <c r="AI1261" s="6"/>
      <c r="AJ1261" s="6"/>
    </row>
    <row r="1262" spans="35:36" x14ac:dyDescent="0.2">
      <c r="AI1262" s="6"/>
      <c r="AJ1262" s="6"/>
    </row>
    <row r="1263" spans="35:36" x14ac:dyDescent="0.2">
      <c r="AI1263" s="6"/>
      <c r="AJ1263" s="6"/>
    </row>
    <row r="1264" spans="35:36" x14ac:dyDescent="0.2">
      <c r="AI1264" s="6"/>
      <c r="AJ1264" s="6"/>
    </row>
    <row r="1265" spans="35:36" x14ac:dyDescent="0.2">
      <c r="AI1265" s="6"/>
      <c r="AJ1265" s="6"/>
    </row>
    <row r="1266" spans="35:36" x14ac:dyDescent="0.2">
      <c r="AI1266" s="6"/>
      <c r="AJ1266" s="6"/>
    </row>
    <row r="1267" spans="35:36" x14ac:dyDescent="0.2">
      <c r="AI1267" s="6"/>
      <c r="AJ1267" s="6"/>
    </row>
    <row r="1268" spans="35:36" x14ac:dyDescent="0.2">
      <c r="AI1268" s="6"/>
      <c r="AJ1268" s="6"/>
    </row>
    <row r="1269" spans="35:36" x14ac:dyDescent="0.2">
      <c r="AI1269" s="6"/>
      <c r="AJ1269" s="6"/>
    </row>
    <row r="1270" spans="35:36" x14ac:dyDescent="0.2">
      <c r="AI1270" s="6"/>
      <c r="AJ1270" s="6"/>
    </row>
    <row r="1271" spans="35:36" x14ac:dyDescent="0.2">
      <c r="AI1271" s="6"/>
      <c r="AJ1271" s="6"/>
    </row>
    <row r="1272" spans="35:36" x14ac:dyDescent="0.2">
      <c r="AI1272" s="6"/>
      <c r="AJ1272" s="6"/>
    </row>
    <row r="1273" spans="35:36" x14ac:dyDescent="0.2">
      <c r="AI1273" s="6"/>
      <c r="AJ1273" s="6"/>
    </row>
    <row r="1274" spans="35:36" x14ac:dyDescent="0.2">
      <c r="AI1274" s="6"/>
      <c r="AJ1274" s="6"/>
    </row>
    <row r="1275" spans="35:36" x14ac:dyDescent="0.2">
      <c r="AI1275" s="6"/>
      <c r="AJ1275" s="6"/>
    </row>
    <row r="1276" spans="35:36" x14ac:dyDescent="0.2">
      <c r="AI1276" s="6"/>
      <c r="AJ1276" s="6"/>
    </row>
    <row r="1277" spans="35:36" x14ac:dyDescent="0.2">
      <c r="AI1277" s="6"/>
      <c r="AJ1277" s="6"/>
    </row>
    <row r="1278" spans="35:36" x14ac:dyDescent="0.2">
      <c r="AI1278" s="6"/>
      <c r="AJ1278" s="6"/>
    </row>
    <row r="1279" spans="35:36" x14ac:dyDescent="0.2">
      <c r="AI1279" s="6"/>
      <c r="AJ1279" s="6"/>
    </row>
    <row r="1280" spans="35:36" x14ac:dyDescent="0.2">
      <c r="AI1280" s="6"/>
      <c r="AJ1280" s="6"/>
    </row>
    <row r="1281" spans="35:36" x14ac:dyDescent="0.2">
      <c r="AI1281" s="6"/>
      <c r="AJ1281" s="6"/>
    </row>
    <row r="1282" spans="35:36" x14ac:dyDescent="0.2">
      <c r="AI1282" s="6"/>
      <c r="AJ1282" s="6"/>
    </row>
    <row r="1283" spans="35:36" x14ac:dyDescent="0.2">
      <c r="AI1283" s="6"/>
      <c r="AJ1283" s="6"/>
    </row>
    <row r="1284" spans="35:36" x14ac:dyDescent="0.2">
      <c r="AI1284" s="6"/>
      <c r="AJ1284" s="6"/>
    </row>
    <row r="1285" spans="35:36" x14ac:dyDescent="0.2">
      <c r="AI1285" s="6"/>
      <c r="AJ1285" s="6"/>
    </row>
    <row r="1286" spans="35:36" x14ac:dyDescent="0.2">
      <c r="AI1286" s="6"/>
      <c r="AJ1286" s="6"/>
    </row>
    <row r="1287" spans="35:36" x14ac:dyDescent="0.2">
      <c r="AI1287" s="6"/>
      <c r="AJ1287" s="6"/>
    </row>
    <row r="1288" spans="35:36" x14ac:dyDescent="0.2">
      <c r="AI1288" s="6"/>
      <c r="AJ1288" s="6"/>
    </row>
    <row r="1289" spans="35:36" x14ac:dyDescent="0.2">
      <c r="AI1289" s="6"/>
      <c r="AJ1289" s="6"/>
    </row>
    <row r="1290" spans="35:36" x14ac:dyDescent="0.2">
      <c r="AI1290" s="6"/>
      <c r="AJ1290" s="6"/>
    </row>
    <row r="1291" spans="35:36" x14ac:dyDescent="0.2">
      <c r="AI1291" s="6"/>
      <c r="AJ1291" s="6"/>
    </row>
    <row r="1292" spans="35:36" x14ac:dyDescent="0.2">
      <c r="AI1292" s="6"/>
      <c r="AJ1292" s="6"/>
    </row>
    <row r="1293" spans="35:36" x14ac:dyDescent="0.2">
      <c r="AI1293" s="6"/>
      <c r="AJ1293" s="6"/>
    </row>
    <row r="1294" spans="35:36" x14ac:dyDescent="0.2">
      <c r="AI1294" s="6"/>
      <c r="AJ1294" s="6"/>
    </row>
    <row r="1295" spans="35:36" x14ac:dyDescent="0.2">
      <c r="AI1295" s="6"/>
      <c r="AJ1295" s="6"/>
    </row>
    <row r="1296" spans="35:36" x14ac:dyDescent="0.2">
      <c r="AI1296" s="6"/>
      <c r="AJ1296" s="6"/>
    </row>
    <row r="1297" spans="35:36" x14ac:dyDescent="0.2">
      <c r="AI1297" s="6"/>
      <c r="AJ1297" s="6"/>
    </row>
    <row r="1298" spans="35:36" x14ac:dyDescent="0.2">
      <c r="AI1298" s="6"/>
      <c r="AJ1298" s="6"/>
    </row>
    <row r="1299" spans="35:36" x14ac:dyDescent="0.2">
      <c r="AI1299" s="6"/>
      <c r="AJ1299" s="6"/>
    </row>
    <row r="1300" spans="35:36" x14ac:dyDescent="0.2">
      <c r="AI1300" s="6"/>
      <c r="AJ1300" s="6"/>
    </row>
    <row r="1301" spans="35:36" x14ac:dyDescent="0.2">
      <c r="AI1301" s="6"/>
      <c r="AJ1301" s="6"/>
    </row>
    <row r="1302" spans="35:36" x14ac:dyDescent="0.2">
      <c r="AI1302" s="6"/>
      <c r="AJ1302" s="6"/>
    </row>
    <row r="1303" spans="35:36" x14ac:dyDescent="0.2">
      <c r="AI1303" s="6"/>
      <c r="AJ1303" s="6"/>
    </row>
    <row r="1304" spans="35:36" x14ac:dyDescent="0.2">
      <c r="AI1304" s="6"/>
      <c r="AJ1304" s="6"/>
    </row>
    <row r="1305" spans="35:36" x14ac:dyDescent="0.2">
      <c r="AI1305" s="6"/>
      <c r="AJ1305" s="6"/>
    </row>
    <row r="1306" spans="35:36" x14ac:dyDescent="0.2">
      <c r="AI1306" s="6"/>
      <c r="AJ1306" s="6"/>
    </row>
    <row r="1307" spans="35:36" x14ac:dyDescent="0.2">
      <c r="AI1307" s="6"/>
      <c r="AJ1307" s="6"/>
    </row>
    <row r="1308" spans="35:36" x14ac:dyDescent="0.2">
      <c r="AI1308" s="6"/>
      <c r="AJ1308" s="6"/>
    </row>
    <row r="1309" spans="35:36" x14ac:dyDescent="0.2">
      <c r="AI1309" s="6"/>
      <c r="AJ1309" s="6"/>
    </row>
    <row r="1310" spans="35:36" x14ac:dyDescent="0.2">
      <c r="AI1310" s="6"/>
      <c r="AJ1310" s="6"/>
    </row>
    <row r="1311" spans="35:36" x14ac:dyDescent="0.2">
      <c r="AI1311" s="6"/>
      <c r="AJ1311" s="6"/>
    </row>
    <row r="1312" spans="35:36" x14ac:dyDescent="0.2">
      <c r="AI1312" s="6"/>
      <c r="AJ1312" s="6"/>
    </row>
    <row r="1313" spans="35:36" x14ac:dyDescent="0.2">
      <c r="AI1313" s="6"/>
      <c r="AJ1313" s="6"/>
    </row>
    <row r="1314" spans="35:36" x14ac:dyDescent="0.2">
      <c r="AI1314" s="6"/>
      <c r="AJ1314" s="6"/>
    </row>
    <row r="1315" spans="35:36" x14ac:dyDescent="0.2">
      <c r="AI1315" s="6"/>
      <c r="AJ1315" s="6"/>
    </row>
    <row r="1316" spans="35:36" x14ac:dyDescent="0.2">
      <c r="AI1316" s="6"/>
      <c r="AJ1316" s="6"/>
    </row>
    <row r="1317" spans="35:36" x14ac:dyDescent="0.2">
      <c r="AI1317" s="6"/>
      <c r="AJ1317" s="6"/>
    </row>
    <row r="1318" spans="35:36" x14ac:dyDescent="0.2">
      <c r="AI1318" s="6"/>
      <c r="AJ1318" s="6"/>
    </row>
    <row r="1319" spans="35:36" x14ac:dyDescent="0.2">
      <c r="AI1319" s="6"/>
      <c r="AJ1319" s="6"/>
    </row>
    <row r="1320" spans="35:36" x14ac:dyDescent="0.2">
      <c r="AI1320" s="6"/>
      <c r="AJ1320" s="6"/>
    </row>
    <row r="1321" spans="35:36" x14ac:dyDescent="0.2">
      <c r="AI1321" s="6"/>
      <c r="AJ1321" s="6"/>
    </row>
    <row r="1322" spans="35:36" x14ac:dyDescent="0.2">
      <c r="AI1322" s="6"/>
      <c r="AJ1322" s="6"/>
    </row>
    <row r="1323" spans="35:36" x14ac:dyDescent="0.2">
      <c r="AI1323" s="6"/>
      <c r="AJ1323" s="6"/>
    </row>
    <row r="1324" spans="35:36" x14ac:dyDescent="0.2">
      <c r="AI1324" s="6"/>
      <c r="AJ1324" s="6"/>
    </row>
    <row r="1325" spans="35:36" x14ac:dyDescent="0.2">
      <c r="AI1325" s="6"/>
      <c r="AJ1325" s="6"/>
    </row>
    <row r="1326" spans="35:36" x14ac:dyDescent="0.2">
      <c r="AI1326" s="6"/>
      <c r="AJ1326" s="6"/>
    </row>
    <row r="1327" spans="35:36" x14ac:dyDescent="0.2">
      <c r="AI1327" s="6"/>
      <c r="AJ1327" s="6"/>
    </row>
    <row r="1328" spans="35:36" x14ac:dyDescent="0.2">
      <c r="AI1328" s="6"/>
      <c r="AJ1328" s="6"/>
    </row>
    <row r="1329" spans="35:36" x14ac:dyDescent="0.2">
      <c r="AI1329" s="6"/>
      <c r="AJ1329" s="6"/>
    </row>
    <row r="1330" spans="35:36" x14ac:dyDescent="0.2">
      <c r="AI1330" s="6"/>
      <c r="AJ1330" s="6"/>
    </row>
    <row r="1331" spans="35:36" x14ac:dyDescent="0.2">
      <c r="AI1331" s="6"/>
      <c r="AJ1331" s="6"/>
    </row>
    <row r="1332" spans="35:36" x14ac:dyDescent="0.2">
      <c r="AI1332" s="6"/>
      <c r="AJ1332" s="6"/>
    </row>
    <row r="1333" spans="35:36" x14ac:dyDescent="0.2">
      <c r="AI1333" s="6"/>
      <c r="AJ1333" s="6"/>
    </row>
    <row r="1334" spans="35:36" x14ac:dyDescent="0.2">
      <c r="AI1334" s="6"/>
      <c r="AJ1334" s="6"/>
    </row>
    <row r="1335" spans="35:36" x14ac:dyDescent="0.2">
      <c r="AI1335" s="6"/>
      <c r="AJ1335" s="6"/>
    </row>
    <row r="1336" spans="35:36" x14ac:dyDescent="0.2">
      <c r="AI1336" s="6"/>
      <c r="AJ1336" s="6"/>
    </row>
    <row r="1337" spans="35:36" x14ac:dyDescent="0.2">
      <c r="AI1337" s="6"/>
      <c r="AJ1337" s="6"/>
    </row>
    <row r="1338" spans="35:36" x14ac:dyDescent="0.2">
      <c r="AI1338" s="6"/>
      <c r="AJ1338" s="6"/>
    </row>
    <row r="1339" spans="35:36" x14ac:dyDescent="0.2">
      <c r="AI1339" s="6"/>
      <c r="AJ1339" s="6"/>
    </row>
    <row r="1340" spans="35:36" x14ac:dyDescent="0.2">
      <c r="AI1340" s="6"/>
      <c r="AJ1340" s="6"/>
    </row>
    <row r="1341" spans="35:36" x14ac:dyDescent="0.2">
      <c r="AI1341" s="6"/>
      <c r="AJ1341" s="6"/>
    </row>
    <row r="1342" spans="35:36" x14ac:dyDescent="0.2">
      <c r="AI1342" s="6"/>
      <c r="AJ1342" s="6"/>
    </row>
    <row r="1343" spans="35:36" x14ac:dyDescent="0.2">
      <c r="AI1343" s="6"/>
      <c r="AJ1343" s="6"/>
    </row>
    <row r="1344" spans="35:36" x14ac:dyDescent="0.2">
      <c r="AI1344" s="6"/>
      <c r="AJ1344" s="6"/>
    </row>
    <row r="1345" spans="35:36" x14ac:dyDescent="0.2">
      <c r="AI1345" s="6"/>
      <c r="AJ1345" s="6"/>
    </row>
    <row r="1346" spans="35:36" x14ac:dyDescent="0.2">
      <c r="AI1346" s="6"/>
      <c r="AJ1346" s="6"/>
    </row>
    <row r="1347" spans="35:36" x14ac:dyDescent="0.2">
      <c r="AI1347" s="6"/>
      <c r="AJ1347" s="6"/>
    </row>
    <row r="1348" spans="35:36" x14ac:dyDescent="0.2">
      <c r="AI1348" s="6"/>
      <c r="AJ1348" s="6"/>
    </row>
    <row r="1349" spans="35:36" x14ac:dyDescent="0.2">
      <c r="AI1349" s="6"/>
      <c r="AJ1349" s="6"/>
    </row>
    <row r="1350" spans="35:36" x14ac:dyDescent="0.2">
      <c r="AI1350" s="6"/>
      <c r="AJ1350" s="6"/>
    </row>
    <row r="1351" spans="35:36" x14ac:dyDescent="0.2">
      <c r="AI1351" s="6"/>
      <c r="AJ1351" s="6"/>
    </row>
    <row r="1352" spans="35:36" x14ac:dyDescent="0.2">
      <c r="AI1352" s="6"/>
      <c r="AJ1352" s="6"/>
    </row>
    <row r="1353" spans="35:36" x14ac:dyDescent="0.2">
      <c r="AI1353" s="6"/>
      <c r="AJ1353" s="6"/>
    </row>
    <row r="1354" spans="35:36" x14ac:dyDescent="0.2">
      <c r="AI1354" s="6"/>
      <c r="AJ1354" s="6"/>
    </row>
    <row r="1355" spans="35:36" x14ac:dyDescent="0.2">
      <c r="AI1355" s="6"/>
      <c r="AJ1355" s="6"/>
    </row>
    <row r="1356" spans="35:36" x14ac:dyDescent="0.2">
      <c r="AI1356" s="6"/>
      <c r="AJ1356" s="6"/>
    </row>
    <row r="1357" spans="35:36" x14ac:dyDescent="0.2">
      <c r="AI1357" s="6"/>
      <c r="AJ1357" s="6"/>
    </row>
    <row r="1358" spans="35:36" x14ac:dyDescent="0.2">
      <c r="AI1358" s="6"/>
      <c r="AJ1358" s="6"/>
    </row>
    <row r="1359" spans="35:36" x14ac:dyDescent="0.2">
      <c r="AI1359" s="6"/>
      <c r="AJ1359" s="6"/>
    </row>
    <row r="1360" spans="35:36" x14ac:dyDescent="0.2">
      <c r="AI1360" s="6"/>
      <c r="AJ1360" s="6"/>
    </row>
    <row r="1361" spans="35:36" x14ac:dyDescent="0.2">
      <c r="AI1361" s="6"/>
      <c r="AJ1361" s="6"/>
    </row>
    <row r="1362" spans="35:36" x14ac:dyDescent="0.2">
      <c r="AI1362" s="6"/>
      <c r="AJ1362" s="6"/>
    </row>
    <row r="1363" spans="35:36" x14ac:dyDescent="0.2">
      <c r="AI1363" s="6"/>
      <c r="AJ1363" s="6"/>
    </row>
    <row r="1364" spans="35:36" x14ac:dyDescent="0.2">
      <c r="AI1364" s="6"/>
      <c r="AJ1364" s="6"/>
    </row>
    <row r="1365" spans="35:36" x14ac:dyDescent="0.2">
      <c r="AI1365" s="6"/>
      <c r="AJ1365" s="6"/>
    </row>
    <row r="1366" spans="35:36" x14ac:dyDescent="0.2">
      <c r="AI1366" s="6"/>
      <c r="AJ1366" s="6"/>
    </row>
    <row r="1367" spans="35:36" x14ac:dyDescent="0.2">
      <c r="AI1367" s="6"/>
      <c r="AJ1367" s="6"/>
    </row>
    <row r="1368" spans="35:36" x14ac:dyDescent="0.2">
      <c r="AI1368" s="6"/>
      <c r="AJ1368" s="6"/>
    </row>
    <row r="1369" spans="35:36" x14ac:dyDescent="0.2">
      <c r="AI1369" s="6"/>
      <c r="AJ1369" s="6"/>
    </row>
    <row r="1370" spans="35:36" x14ac:dyDescent="0.2">
      <c r="AI1370" s="6"/>
      <c r="AJ1370" s="6"/>
    </row>
    <row r="1371" spans="35:36" x14ac:dyDescent="0.2">
      <c r="AI1371" s="6"/>
      <c r="AJ1371" s="6"/>
    </row>
    <row r="1372" spans="35:36" x14ac:dyDescent="0.2">
      <c r="AI1372" s="6"/>
      <c r="AJ1372" s="6"/>
    </row>
    <row r="1373" spans="35:36" x14ac:dyDescent="0.2">
      <c r="AI1373" s="6"/>
      <c r="AJ1373" s="6"/>
    </row>
    <row r="1374" spans="35:36" x14ac:dyDescent="0.2">
      <c r="AI1374" s="6"/>
      <c r="AJ1374" s="6"/>
    </row>
    <row r="1375" spans="35:36" x14ac:dyDescent="0.2">
      <c r="AI1375" s="6"/>
      <c r="AJ1375" s="6"/>
    </row>
    <row r="1376" spans="35:36" x14ac:dyDescent="0.2">
      <c r="AI1376" s="6"/>
      <c r="AJ1376" s="6"/>
    </row>
    <row r="1377" spans="35:36" x14ac:dyDescent="0.2">
      <c r="AI1377" s="6"/>
      <c r="AJ1377" s="6"/>
    </row>
    <row r="1378" spans="35:36" x14ac:dyDescent="0.2">
      <c r="AI1378" s="6"/>
      <c r="AJ1378" s="6"/>
    </row>
    <row r="1379" spans="35:36" x14ac:dyDescent="0.2">
      <c r="AI1379" s="6"/>
      <c r="AJ1379" s="6"/>
    </row>
    <row r="1380" spans="35:36" x14ac:dyDescent="0.2">
      <c r="AI1380" s="6"/>
      <c r="AJ1380" s="6"/>
    </row>
    <row r="1381" spans="35:36" x14ac:dyDescent="0.2">
      <c r="AI1381" s="6"/>
      <c r="AJ1381" s="6"/>
    </row>
    <row r="1382" spans="35:36" x14ac:dyDescent="0.2">
      <c r="AI1382" s="6"/>
      <c r="AJ1382" s="6"/>
    </row>
    <row r="1383" spans="35:36" x14ac:dyDescent="0.2">
      <c r="AI1383" s="6"/>
      <c r="AJ1383" s="6"/>
    </row>
    <row r="1384" spans="35:36" x14ac:dyDescent="0.2">
      <c r="AI1384" s="6"/>
      <c r="AJ1384" s="6"/>
    </row>
    <row r="1385" spans="35:36" x14ac:dyDescent="0.2">
      <c r="AI1385" s="6"/>
      <c r="AJ1385" s="6"/>
    </row>
    <row r="1386" spans="35:36" x14ac:dyDescent="0.2">
      <c r="AI1386" s="6"/>
      <c r="AJ1386" s="6"/>
    </row>
    <row r="1387" spans="35:36" x14ac:dyDescent="0.2">
      <c r="AI1387" s="6"/>
      <c r="AJ1387" s="6"/>
    </row>
    <row r="1388" spans="35:36" x14ac:dyDescent="0.2">
      <c r="AI1388" s="6"/>
      <c r="AJ1388" s="6"/>
    </row>
    <row r="1389" spans="35:36" x14ac:dyDescent="0.2">
      <c r="AI1389" s="6"/>
      <c r="AJ1389" s="6"/>
    </row>
    <row r="1390" spans="35:36" x14ac:dyDescent="0.2">
      <c r="AI1390" s="6"/>
      <c r="AJ1390" s="6"/>
    </row>
    <row r="1391" spans="35:36" x14ac:dyDescent="0.2">
      <c r="AI1391" s="6"/>
      <c r="AJ1391" s="6"/>
    </row>
    <row r="1392" spans="35:36" x14ac:dyDescent="0.2">
      <c r="AI1392" s="6"/>
      <c r="AJ1392" s="6"/>
    </row>
    <row r="1393" spans="35:36" x14ac:dyDescent="0.2">
      <c r="AI1393" s="6"/>
      <c r="AJ1393" s="6"/>
    </row>
    <row r="1394" spans="35:36" x14ac:dyDescent="0.2">
      <c r="AI1394" s="6"/>
      <c r="AJ1394" s="6"/>
    </row>
    <row r="1395" spans="35:36" x14ac:dyDescent="0.2">
      <c r="AI1395" s="6"/>
      <c r="AJ1395" s="6"/>
    </row>
    <row r="1396" spans="35:36" x14ac:dyDescent="0.2">
      <c r="AI1396" s="6"/>
      <c r="AJ1396" s="6"/>
    </row>
    <row r="1397" spans="35:36" x14ac:dyDescent="0.2">
      <c r="AI1397" s="6"/>
      <c r="AJ1397" s="6"/>
    </row>
    <row r="1398" spans="35:36" x14ac:dyDescent="0.2">
      <c r="AI1398" s="6"/>
      <c r="AJ1398" s="6"/>
    </row>
    <row r="1399" spans="35:36" x14ac:dyDescent="0.2">
      <c r="AI1399" s="6"/>
      <c r="AJ1399" s="6"/>
    </row>
    <row r="1400" spans="35:36" x14ac:dyDescent="0.2">
      <c r="AI1400" s="6"/>
      <c r="AJ1400" s="6"/>
    </row>
    <row r="1401" spans="35:36" x14ac:dyDescent="0.2">
      <c r="AI1401" s="6"/>
      <c r="AJ1401" s="6"/>
    </row>
    <row r="1402" spans="35:36" x14ac:dyDescent="0.2">
      <c r="AI1402" s="6"/>
      <c r="AJ1402" s="6"/>
    </row>
    <row r="1403" spans="35:36" x14ac:dyDescent="0.2">
      <c r="AI1403" s="6"/>
      <c r="AJ1403" s="6"/>
    </row>
    <row r="1404" spans="35:36" x14ac:dyDescent="0.2">
      <c r="AI1404" s="6"/>
      <c r="AJ1404" s="6"/>
    </row>
    <row r="1405" spans="35:36" x14ac:dyDescent="0.2">
      <c r="AI1405" s="6"/>
      <c r="AJ1405" s="6"/>
    </row>
    <row r="1406" spans="35:36" x14ac:dyDescent="0.2">
      <c r="AI1406" s="6"/>
      <c r="AJ1406" s="6"/>
    </row>
    <row r="1407" spans="35:36" x14ac:dyDescent="0.2">
      <c r="AI1407" s="6"/>
      <c r="AJ1407" s="6"/>
    </row>
    <row r="1408" spans="35:36" x14ac:dyDescent="0.2">
      <c r="AI1408" s="6"/>
      <c r="AJ1408" s="6"/>
    </row>
    <row r="1409" spans="35:36" x14ac:dyDescent="0.2">
      <c r="AI1409" s="6"/>
      <c r="AJ1409" s="6"/>
    </row>
    <row r="1410" spans="35:36" x14ac:dyDescent="0.2">
      <c r="AI1410" s="6"/>
      <c r="AJ1410" s="6"/>
    </row>
    <row r="1411" spans="35:36" x14ac:dyDescent="0.2">
      <c r="AI1411" s="6"/>
      <c r="AJ1411" s="6"/>
    </row>
    <row r="1412" spans="35:36" x14ac:dyDescent="0.2">
      <c r="AI1412" s="6"/>
      <c r="AJ1412" s="6"/>
    </row>
    <row r="1413" spans="35:36" x14ac:dyDescent="0.2">
      <c r="AI1413" s="6"/>
      <c r="AJ1413" s="6"/>
    </row>
    <row r="1414" spans="35:36" x14ac:dyDescent="0.2">
      <c r="AI1414" s="6"/>
      <c r="AJ1414" s="6"/>
    </row>
    <row r="1415" spans="35:36" x14ac:dyDescent="0.2">
      <c r="AI1415" s="6"/>
      <c r="AJ1415" s="6"/>
    </row>
    <row r="1416" spans="35:36" x14ac:dyDescent="0.2">
      <c r="AI1416" s="6"/>
      <c r="AJ1416" s="6"/>
    </row>
    <row r="1417" spans="35:36" x14ac:dyDescent="0.2">
      <c r="AI1417" s="6"/>
      <c r="AJ1417" s="6"/>
    </row>
    <row r="1418" spans="35:36" x14ac:dyDescent="0.2">
      <c r="AI1418" s="6"/>
      <c r="AJ1418" s="6"/>
    </row>
    <row r="1419" spans="35:36" x14ac:dyDescent="0.2">
      <c r="AI1419" s="6"/>
      <c r="AJ1419" s="6"/>
    </row>
    <row r="1420" spans="35:36" x14ac:dyDescent="0.2">
      <c r="AI1420" s="6"/>
      <c r="AJ1420" s="6"/>
    </row>
    <row r="1421" spans="35:36" x14ac:dyDescent="0.2">
      <c r="AI1421" s="6"/>
      <c r="AJ1421" s="6"/>
    </row>
    <row r="1422" spans="35:36" x14ac:dyDescent="0.2">
      <c r="AI1422" s="6"/>
      <c r="AJ1422" s="6"/>
    </row>
    <row r="1423" spans="35:36" x14ac:dyDescent="0.2">
      <c r="AI1423" s="6"/>
      <c r="AJ1423" s="6"/>
    </row>
    <row r="1424" spans="35:36" x14ac:dyDescent="0.2">
      <c r="AI1424" s="6"/>
      <c r="AJ1424" s="6"/>
    </row>
    <row r="1425" spans="35:36" x14ac:dyDescent="0.2">
      <c r="AI1425" s="6"/>
      <c r="AJ1425" s="6"/>
    </row>
    <row r="1426" spans="35:36" x14ac:dyDescent="0.2">
      <c r="AI1426" s="6"/>
      <c r="AJ1426" s="6"/>
    </row>
    <row r="1427" spans="35:36" x14ac:dyDescent="0.2">
      <c r="AI1427" s="6"/>
      <c r="AJ1427" s="6"/>
    </row>
    <row r="1428" spans="35:36" x14ac:dyDescent="0.2">
      <c r="AI1428" s="6"/>
      <c r="AJ1428" s="6"/>
    </row>
    <row r="1429" spans="35:36" x14ac:dyDescent="0.2">
      <c r="AI1429" s="6"/>
      <c r="AJ1429" s="6"/>
    </row>
    <row r="1430" spans="35:36" x14ac:dyDescent="0.2">
      <c r="AI1430" s="6"/>
      <c r="AJ1430" s="6"/>
    </row>
    <row r="1431" spans="35:36" x14ac:dyDescent="0.2">
      <c r="AI1431" s="6"/>
      <c r="AJ1431" s="6"/>
    </row>
    <row r="1432" spans="35:36" x14ac:dyDescent="0.2">
      <c r="AI1432" s="6"/>
      <c r="AJ1432" s="6"/>
    </row>
    <row r="1433" spans="35:36" x14ac:dyDescent="0.2">
      <c r="AI1433" s="6"/>
      <c r="AJ1433" s="6"/>
    </row>
    <row r="1434" spans="35:36" x14ac:dyDescent="0.2">
      <c r="AI1434" s="6"/>
      <c r="AJ1434" s="6"/>
    </row>
    <row r="1435" spans="35:36" x14ac:dyDescent="0.2">
      <c r="AI1435" s="6"/>
      <c r="AJ1435" s="6"/>
    </row>
    <row r="1436" spans="35:36" x14ac:dyDescent="0.2">
      <c r="AI1436" s="6"/>
      <c r="AJ1436" s="6"/>
    </row>
    <row r="1437" spans="35:36" x14ac:dyDescent="0.2">
      <c r="AI1437" s="6"/>
      <c r="AJ1437" s="6"/>
    </row>
    <row r="1438" spans="35:36" x14ac:dyDescent="0.2">
      <c r="AI1438" s="6"/>
      <c r="AJ1438" s="6"/>
    </row>
    <row r="1439" spans="35:36" x14ac:dyDescent="0.2">
      <c r="AI1439" s="6"/>
      <c r="AJ1439" s="6"/>
    </row>
    <row r="1440" spans="35:36" x14ac:dyDescent="0.2">
      <c r="AI1440" s="6"/>
      <c r="AJ1440" s="6"/>
    </row>
    <row r="1441" spans="35:36" x14ac:dyDescent="0.2">
      <c r="AI1441" s="6"/>
      <c r="AJ1441" s="6"/>
    </row>
    <row r="1442" spans="35:36" x14ac:dyDescent="0.2">
      <c r="AI1442" s="6"/>
      <c r="AJ1442" s="6"/>
    </row>
    <row r="1443" spans="35:36" x14ac:dyDescent="0.2">
      <c r="AI1443" s="6"/>
      <c r="AJ1443" s="6"/>
    </row>
    <row r="1444" spans="35:36" x14ac:dyDescent="0.2">
      <c r="AI1444" s="6"/>
      <c r="AJ1444" s="6"/>
    </row>
    <row r="1445" spans="35:36" x14ac:dyDescent="0.2">
      <c r="AI1445" s="6"/>
      <c r="AJ1445" s="6"/>
    </row>
    <row r="1446" spans="35:36" x14ac:dyDescent="0.2">
      <c r="AI1446" s="6"/>
      <c r="AJ1446" s="6"/>
    </row>
    <row r="1447" spans="35:36" x14ac:dyDescent="0.2">
      <c r="AI1447" s="6"/>
      <c r="AJ1447" s="6"/>
    </row>
    <row r="1448" spans="35:36" x14ac:dyDescent="0.2">
      <c r="AI1448" s="6"/>
      <c r="AJ1448" s="6"/>
    </row>
    <row r="1449" spans="35:36" x14ac:dyDescent="0.2">
      <c r="AI1449" s="6"/>
      <c r="AJ1449" s="6"/>
    </row>
    <row r="1450" spans="35:36" x14ac:dyDescent="0.2">
      <c r="AI1450" s="6"/>
      <c r="AJ1450" s="6"/>
    </row>
    <row r="1451" spans="35:36" x14ac:dyDescent="0.2">
      <c r="AI1451" s="6"/>
      <c r="AJ1451" s="6"/>
    </row>
    <row r="1452" spans="35:36" x14ac:dyDescent="0.2">
      <c r="AI1452" s="6"/>
      <c r="AJ1452" s="6"/>
    </row>
    <row r="1453" spans="35:36" x14ac:dyDescent="0.2">
      <c r="AI1453" s="6"/>
      <c r="AJ1453" s="6"/>
    </row>
    <row r="1454" spans="35:36" x14ac:dyDescent="0.2">
      <c r="AI1454" s="6"/>
      <c r="AJ1454" s="6"/>
    </row>
    <row r="1455" spans="35:36" x14ac:dyDescent="0.2">
      <c r="AI1455" s="6"/>
      <c r="AJ1455" s="6"/>
    </row>
    <row r="1456" spans="35:36" x14ac:dyDescent="0.2">
      <c r="AI1456" s="6"/>
      <c r="AJ1456" s="6"/>
    </row>
    <row r="1457" spans="35:36" x14ac:dyDescent="0.2">
      <c r="AI1457" s="6"/>
      <c r="AJ1457" s="6"/>
    </row>
    <row r="1458" spans="35:36" x14ac:dyDescent="0.2">
      <c r="AI1458" s="6"/>
      <c r="AJ1458" s="6"/>
    </row>
    <row r="1459" spans="35:36" x14ac:dyDescent="0.2">
      <c r="AI1459" s="6"/>
      <c r="AJ1459" s="6"/>
    </row>
    <row r="1460" spans="35:36" x14ac:dyDescent="0.2">
      <c r="AI1460" s="6"/>
      <c r="AJ1460" s="6"/>
    </row>
    <row r="1461" spans="35:36" x14ac:dyDescent="0.2">
      <c r="AI1461" s="6"/>
      <c r="AJ1461" s="6"/>
    </row>
    <row r="1462" spans="35:36" x14ac:dyDescent="0.2">
      <c r="AI1462" s="6"/>
      <c r="AJ1462" s="6"/>
    </row>
    <row r="1463" spans="35:36" x14ac:dyDescent="0.2">
      <c r="AI1463" s="6"/>
      <c r="AJ1463" s="6"/>
    </row>
    <row r="1464" spans="35:36" x14ac:dyDescent="0.2">
      <c r="AI1464" s="6"/>
      <c r="AJ1464" s="6"/>
    </row>
    <row r="1465" spans="35:36" x14ac:dyDescent="0.2">
      <c r="AI1465" s="6"/>
      <c r="AJ1465" s="6"/>
    </row>
    <row r="1466" spans="35:36" x14ac:dyDescent="0.2">
      <c r="AI1466" s="6"/>
      <c r="AJ1466" s="6"/>
    </row>
    <row r="1467" spans="35:36" x14ac:dyDescent="0.2">
      <c r="AI1467" s="6"/>
      <c r="AJ1467" s="6"/>
    </row>
    <row r="1468" spans="35:36" x14ac:dyDescent="0.2">
      <c r="AI1468" s="6"/>
      <c r="AJ1468" s="6"/>
    </row>
    <row r="1469" spans="35:36" x14ac:dyDescent="0.2">
      <c r="AI1469" s="6"/>
      <c r="AJ1469" s="6"/>
    </row>
    <row r="1470" spans="35:36" x14ac:dyDescent="0.2">
      <c r="AI1470" s="6"/>
      <c r="AJ1470" s="6"/>
    </row>
    <row r="1471" spans="35:36" x14ac:dyDescent="0.2">
      <c r="AI1471" s="6"/>
      <c r="AJ1471" s="6"/>
    </row>
    <row r="1472" spans="35:36" x14ac:dyDescent="0.2">
      <c r="AI1472" s="6"/>
      <c r="AJ1472" s="6"/>
    </row>
    <row r="1473" spans="35:36" x14ac:dyDescent="0.2">
      <c r="AI1473" s="6"/>
      <c r="AJ1473" s="6"/>
    </row>
    <row r="1474" spans="35:36" x14ac:dyDescent="0.2">
      <c r="AI1474" s="6"/>
      <c r="AJ1474" s="6"/>
    </row>
    <row r="1475" spans="35:36" x14ac:dyDescent="0.2">
      <c r="AI1475" s="6"/>
      <c r="AJ1475" s="6"/>
    </row>
    <row r="1476" spans="35:36" x14ac:dyDescent="0.2">
      <c r="AI1476" s="6"/>
      <c r="AJ1476" s="6"/>
    </row>
    <row r="1477" spans="35:36" x14ac:dyDescent="0.2">
      <c r="AI1477" s="6"/>
      <c r="AJ1477" s="6"/>
    </row>
    <row r="1478" spans="35:36" x14ac:dyDescent="0.2">
      <c r="AI1478" s="6"/>
      <c r="AJ1478" s="6"/>
    </row>
    <row r="1479" spans="35:36" x14ac:dyDescent="0.2">
      <c r="AI1479" s="6"/>
      <c r="AJ1479" s="6"/>
    </row>
    <row r="1480" spans="35:36" x14ac:dyDescent="0.2">
      <c r="AI1480" s="6"/>
      <c r="AJ1480" s="6"/>
    </row>
    <row r="1481" spans="35:36" x14ac:dyDescent="0.2">
      <c r="AI1481" s="6"/>
      <c r="AJ1481" s="6"/>
    </row>
    <row r="1482" spans="35:36" x14ac:dyDescent="0.2">
      <c r="AI1482" s="6"/>
      <c r="AJ1482" s="6"/>
    </row>
    <row r="1483" spans="35:36" x14ac:dyDescent="0.2">
      <c r="AI1483" s="6"/>
      <c r="AJ1483" s="6"/>
    </row>
    <row r="1484" spans="35:36" x14ac:dyDescent="0.2">
      <c r="AI1484" s="6"/>
      <c r="AJ1484" s="6"/>
    </row>
    <row r="1485" spans="35:36" x14ac:dyDescent="0.2">
      <c r="AI1485" s="6"/>
      <c r="AJ1485" s="6"/>
    </row>
    <row r="1486" spans="35:36" x14ac:dyDescent="0.2">
      <c r="AI1486" s="6"/>
      <c r="AJ1486" s="6"/>
    </row>
    <row r="1487" spans="35:36" x14ac:dyDescent="0.2">
      <c r="AI1487" s="6"/>
      <c r="AJ1487" s="6"/>
    </row>
    <row r="1488" spans="35:36" x14ac:dyDescent="0.2">
      <c r="AI1488" s="6"/>
      <c r="AJ1488" s="6"/>
    </row>
    <row r="1489" spans="35:36" x14ac:dyDescent="0.2">
      <c r="AI1489" s="6"/>
      <c r="AJ1489" s="6"/>
    </row>
    <row r="1490" spans="35:36" x14ac:dyDescent="0.2">
      <c r="AI1490" s="6"/>
      <c r="AJ1490" s="6"/>
    </row>
    <row r="1491" spans="35:36" x14ac:dyDescent="0.2">
      <c r="AI1491" s="6"/>
      <c r="AJ1491" s="6"/>
    </row>
    <row r="1492" spans="35:36" x14ac:dyDescent="0.2">
      <c r="AI1492" s="6"/>
      <c r="AJ1492" s="6"/>
    </row>
    <row r="1493" spans="35:36" x14ac:dyDescent="0.2">
      <c r="AI1493" s="6"/>
      <c r="AJ1493" s="6"/>
    </row>
    <row r="1494" spans="35:36" x14ac:dyDescent="0.2">
      <c r="AI1494" s="6"/>
      <c r="AJ1494" s="6"/>
    </row>
    <row r="1495" spans="35:36" x14ac:dyDescent="0.2">
      <c r="AI1495" s="6"/>
      <c r="AJ1495" s="6"/>
    </row>
    <row r="1496" spans="35:36" x14ac:dyDescent="0.2">
      <c r="AI1496" s="6"/>
      <c r="AJ1496" s="6"/>
    </row>
    <row r="1497" spans="35:36" x14ac:dyDescent="0.2">
      <c r="AI1497" s="6"/>
      <c r="AJ1497" s="6"/>
    </row>
    <row r="1498" spans="35:36" x14ac:dyDescent="0.2">
      <c r="AI1498" s="6"/>
      <c r="AJ1498" s="6"/>
    </row>
    <row r="1499" spans="35:36" x14ac:dyDescent="0.2">
      <c r="AI1499" s="6"/>
      <c r="AJ1499" s="6"/>
    </row>
    <row r="1500" spans="35:36" x14ac:dyDescent="0.2">
      <c r="AI1500" s="6"/>
      <c r="AJ1500" s="6"/>
    </row>
    <row r="1501" spans="35:36" x14ac:dyDescent="0.2">
      <c r="AI1501" s="6"/>
      <c r="AJ1501" s="6"/>
    </row>
    <row r="1502" spans="35:36" x14ac:dyDescent="0.2">
      <c r="AI1502" s="6"/>
      <c r="AJ1502" s="6"/>
    </row>
    <row r="1503" spans="35:36" x14ac:dyDescent="0.2">
      <c r="AI1503" s="6"/>
      <c r="AJ1503" s="6"/>
    </row>
    <row r="1504" spans="35:36" x14ac:dyDescent="0.2">
      <c r="AI1504" s="6"/>
      <c r="AJ1504" s="6"/>
    </row>
    <row r="1505" spans="35:36" x14ac:dyDescent="0.2">
      <c r="AI1505" s="6"/>
      <c r="AJ1505" s="6"/>
    </row>
    <row r="1506" spans="35:36" x14ac:dyDescent="0.2">
      <c r="AI1506" s="6"/>
      <c r="AJ1506" s="6"/>
    </row>
    <row r="1507" spans="35:36" x14ac:dyDescent="0.2">
      <c r="AI1507" s="6"/>
      <c r="AJ1507" s="6"/>
    </row>
    <row r="1508" spans="35:36" x14ac:dyDescent="0.2">
      <c r="AI1508" s="6"/>
      <c r="AJ1508" s="6"/>
    </row>
    <row r="1509" spans="35:36" x14ac:dyDescent="0.2">
      <c r="AI1509" s="6"/>
      <c r="AJ1509" s="6"/>
    </row>
    <row r="1510" spans="35:36" x14ac:dyDescent="0.2">
      <c r="AI1510" s="6"/>
      <c r="AJ1510" s="6"/>
    </row>
    <row r="1511" spans="35:36" x14ac:dyDescent="0.2">
      <c r="AI1511" s="6"/>
      <c r="AJ1511" s="6"/>
    </row>
    <row r="1512" spans="35:36" x14ac:dyDescent="0.2">
      <c r="AI1512" s="6"/>
      <c r="AJ1512" s="6"/>
    </row>
    <row r="1513" spans="35:36" x14ac:dyDescent="0.2">
      <c r="AI1513" s="6"/>
      <c r="AJ1513" s="6"/>
    </row>
    <row r="1514" spans="35:36" x14ac:dyDescent="0.2">
      <c r="AI1514" s="6"/>
      <c r="AJ1514" s="6"/>
    </row>
    <row r="1515" spans="35:36" x14ac:dyDescent="0.2">
      <c r="AI1515" s="6"/>
      <c r="AJ1515" s="6"/>
    </row>
    <row r="1516" spans="35:36" x14ac:dyDescent="0.2">
      <c r="AI1516" s="6"/>
      <c r="AJ1516" s="6"/>
    </row>
    <row r="1517" spans="35:36" x14ac:dyDescent="0.2">
      <c r="AI1517" s="6"/>
      <c r="AJ1517" s="6"/>
    </row>
    <row r="1518" spans="35:36" x14ac:dyDescent="0.2">
      <c r="AI1518" s="6"/>
      <c r="AJ1518" s="6"/>
    </row>
    <row r="1519" spans="35:36" x14ac:dyDescent="0.2">
      <c r="AI1519" s="6"/>
      <c r="AJ1519" s="6"/>
    </row>
    <row r="1520" spans="35:36" x14ac:dyDescent="0.2">
      <c r="AI1520" s="6"/>
      <c r="AJ1520" s="6"/>
    </row>
    <row r="1521" spans="35:36" x14ac:dyDescent="0.2">
      <c r="AI1521" s="6"/>
      <c r="AJ1521" s="6"/>
    </row>
    <row r="1522" spans="35:36" x14ac:dyDescent="0.2">
      <c r="AI1522" s="6"/>
      <c r="AJ1522" s="6"/>
    </row>
    <row r="1523" spans="35:36" x14ac:dyDescent="0.2">
      <c r="AI1523" s="6"/>
      <c r="AJ1523" s="6"/>
    </row>
    <row r="1524" spans="35:36" x14ac:dyDescent="0.2">
      <c r="AI1524" s="6"/>
      <c r="AJ1524" s="6"/>
    </row>
    <row r="1525" spans="35:36" x14ac:dyDescent="0.2">
      <c r="AI1525" s="6"/>
      <c r="AJ1525" s="6"/>
    </row>
    <row r="1526" spans="35:36" x14ac:dyDescent="0.2">
      <c r="AI1526" s="6"/>
      <c r="AJ1526" s="6"/>
    </row>
    <row r="1527" spans="35:36" x14ac:dyDescent="0.2">
      <c r="AI1527" s="6"/>
      <c r="AJ1527" s="6"/>
    </row>
    <row r="1528" spans="35:36" x14ac:dyDescent="0.2">
      <c r="AI1528" s="6"/>
      <c r="AJ1528" s="6"/>
    </row>
    <row r="1529" spans="35:36" x14ac:dyDescent="0.2">
      <c r="AI1529" s="6"/>
      <c r="AJ1529" s="6"/>
    </row>
    <row r="1530" spans="35:36" x14ac:dyDescent="0.2">
      <c r="AI1530" s="6"/>
      <c r="AJ1530" s="6"/>
    </row>
    <row r="1531" spans="35:36" x14ac:dyDescent="0.2">
      <c r="AI1531" s="6"/>
      <c r="AJ1531" s="6"/>
    </row>
    <row r="1532" spans="35:36" x14ac:dyDescent="0.2">
      <c r="AI1532" s="6"/>
      <c r="AJ1532" s="6"/>
    </row>
    <row r="1533" spans="35:36" x14ac:dyDescent="0.2">
      <c r="AI1533" s="6"/>
      <c r="AJ1533" s="6"/>
    </row>
    <row r="1534" spans="35:36" x14ac:dyDescent="0.2">
      <c r="AI1534" s="6"/>
      <c r="AJ1534" s="6"/>
    </row>
    <row r="1535" spans="35:36" x14ac:dyDescent="0.2">
      <c r="AI1535" s="6"/>
      <c r="AJ1535" s="6"/>
    </row>
    <row r="1536" spans="35:36" x14ac:dyDescent="0.2">
      <c r="AI1536" s="6"/>
      <c r="AJ1536" s="6"/>
    </row>
    <row r="1537" spans="35:36" x14ac:dyDescent="0.2">
      <c r="AI1537" s="6"/>
      <c r="AJ1537" s="6"/>
    </row>
    <row r="1538" spans="35:36" x14ac:dyDescent="0.2">
      <c r="AI1538" s="6"/>
      <c r="AJ1538" s="6"/>
    </row>
    <row r="1539" spans="35:36" x14ac:dyDescent="0.2">
      <c r="AI1539" s="6"/>
      <c r="AJ1539" s="6"/>
    </row>
    <row r="1540" spans="35:36" x14ac:dyDescent="0.2">
      <c r="AI1540" s="6"/>
      <c r="AJ1540" s="6"/>
    </row>
    <row r="1541" spans="35:36" x14ac:dyDescent="0.2">
      <c r="AI1541" s="6"/>
      <c r="AJ1541" s="6"/>
    </row>
    <row r="1542" spans="35:36" x14ac:dyDescent="0.2">
      <c r="AI1542" s="6"/>
      <c r="AJ1542" s="6"/>
    </row>
    <row r="1543" spans="35:36" x14ac:dyDescent="0.2">
      <c r="AI1543" s="6"/>
      <c r="AJ1543" s="6"/>
    </row>
    <row r="1544" spans="35:36" x14ac:dyDescent="0.2">
      <c r="AI1544" s="6"/>
      <c r="AJ1544" s="6"/>
    </row>
    <row r="1545" spans="35:36" x14ac:dyDescent="0.2">
      <c r="AI1545" s="6"/>
      <c r="AJ1545" s="6"/>
    </row>
    <row r="1546" spans="35:36" x14ac:dyDescent="0.2">
      <c r="AI1546" s="6"/>
      <c r="AJ1546" s="6"/>
    </row>
    <row r="1547" spans="35:36" x14ac:dyDescent="0.2">
      <c r="AI1547" s="6"/>
      <c r="AJ1547" s="6"/>
    </row>
    <row r="1548" spans="35:36" x14ac:dyDescent="0.2">
      <c r="AI1548" s="6"/>
      <c r="AJ1548" s="6"/>
    </row>
    <row r="1549" spans="35:36" x14ac:dyDescent="0.2">
      <c r="AI1549" s="6"/>
      <c r="AJ1549" s="6"/>
    </row>
    <row r="1550" spans="35:36" x14ac:dyDescent="0.2">
      <c r="AI1550" s="6"/>
      <c r="AJ1550" s="6"/>
    </row>
    <row r="1551" spans="35:36" x14ac:dyDescent="0.2">
      <c r="AI1551" s="6"/>
      <c r="AJ1551" s="6"/>
    </row>
    <row r="1552" spans="35:36" x14ac:dyDescent="0.2">
      <c r="AI1552" s="6"/>
      <c r="AJ1552" s="6"/>
    </row>
    <row r="1553" spans="35:36" x14ac:dyDescent="0.2">
      <c r="AI1553" s="6"/>
      <c r="AJ1553" s="6"/>
    </row>
    <row r="1554" spans="35:36" x14ac:dyDescent="0.2">
      <c r="AI1554" s="6"/>
      <c r="AJ1554" s="6"/>
    </row>
    <row r="1555" spans="35:36" x14ac:dyDescent="0.2">
      <c r="AI1555" s="6"/>
      <c r="AJ1555" s="6"/>
    </row>
    <row r="1556" spans="35:36" x14ac:dyDescent="0.2">
      <c r="AI1556" s="6"/>
      <c r="AJ1556" s="6"/>
    </row>
    <row r="1557" spans="35:36" x14ac:dyDescent="0.2">
      <c r="AI1557" s="6"/>
      <c r="AJ1557" s="6"/>
    </row>
    <row r="1558" spans="35:36" x14ac:dyDescent="0.2">
      <c r="AI1558" s="6"/>
      <c r="AJ1558" s="6"/>
    </row>
    <row r="1559" spans="35:36" x14ac:dyDescent="0.2">
      <c r="AI1559" s="6"/>
      <c r="AJ1559" s="6"/>
    </row>
    <row r="1560" spans="35:36" x14ac:dyDescent="0.2">
      <c r="AI1560" s="6"/>
      <c r="AJ1560" s="6"/>
    </row>
    <row r="1561" spans="35:36" x14ac:dyDescent="0.2">
      <c r="AI1561" s="6"/>
      <c r="AJ1561" s="6"/>
    </row>
    <row r="1562" spans="35:36" x14ac:dyDescent="0.2">
      <c r="AI1562" s="6"/>
      <c r="AJ1562" s="6"/>
    </row>
    <row r="1563" spans="35:36" x14ac:dyDescent="0.2">
      <c r="AI1563" s="6"/>
      <c r="AJ1563" s="6"/>
    </row>
    <row r="1564" spans="35:36" x14ac:dyDescent="0.2">
      <c r="AI1564" s="6"/>
      <c r="AJ1564" s="6"/>
    </row>
    <row r="1565" spans="35:36" x14ac:dyDescent="0.2">
      <c r="AI1565" s="6"/>
      <c r="AJ1565" s="6"/>
    </row>
    <row r="1566" spans="35:36" x14ac:dyDescent="0.2">
      <c r="AI1566" s="6"/>
      <c r="AJ1566" s="6"/>
    </row>
    <row r="1567" spans="35:36" x14ac:dyDescent="0.2">
      <c r="AI1567" s="6"/>
      <c r="AJ1567" s="6"/>
    </row>
    <row r="1568" spans="35:36" x14ac:dyDescent="0.2">
      <c r="AI1568" s="6"/>
      <c r="AJ1568" s="6"/>
    </row>
    <row r="1569" spans="35:36" x14ac:dyDescent="0.2">
      <c r="AI1569" s="6"/>
      <c r="AJ1569" s="6"/>
    </row>
    <row r="1570" spans="35:36" x14ac:dyDescent="0.2">
      <c r="AI1570" s="6"/>
      <c r="AJ1570" s="6"/>
    </row>
    <row r="1571" spans="35:36" x14ac:dyDescent="0.2">
      <c r="AI1571" s="6"/>
      <c r="AJ1571" s="6"/>
    </row>
    <row r="1572" spans="35:36" x14ac:dyDescent="0.2">
      <c r="AI1572" s="6"/>
      <c r="AJ1572" s="6"/>
    </row>
    <row r="1573" spans="35:36" x14ac:dyDescent="0.2">
      <c r="AI1573" s="6"/>
      <c r="AJ1573" s="6"/>
    </row>
    <row r="1574" spans="35:36" x14ac:dyDescent="0.2">
      <c r="AI1574" s="6"/>
      <c r="AJ1574" s="6"/>
    </row>
    <row r="1575" spans="35:36" x14ac:dyDescent="0.2">
      <c r="AI1575" s="6"/>
      <c r="AJ1575" s="6"/>
    </row>
    <row r="1576" spans="35:36" x14ac:dyDescent="0.2">
      <c r="AI1576" s="6"/>
      <c r="AJ1576" s="6"/>
    </row>
    <row r="1577" spans="35:36" x14ac:dyDescent="0.2">
      <c r="AI1577" s="6"/>
      <c r="AJ1577" s="6"/>
    </row>
    <row r="1578" spans="35:36" x14ac:dyDescent="0.2">
      <c r="AI1578" s="6"/>
      <c r="AJ1578" s="6"/>
    </row>
    <row r="1579" spans="35:36" x14ac:dyDescent="0.2">
      <c r="AI1579" s="6"/>
      <c r="AJ1579" s="6"/>
    </row>
    <row r="1580" spans="35:36" x14ac:dyDescent="0.2">
      <c r="AI1580" s="6"/>
      <c r="AJ1580" s="6"/>
    </row>
    <row r="1581" spans="35:36" x14ac:dyDescent="0.2">
      <c r="AI1581" s="6"/>
      <c r="AJ1581" s="6"/>
    </row>
    <row r="1582" spans="35:36" x14ac:dyDescent="0.2">
      <c r="AI1582" s="6"/>
      <c r="AJ1582" s="6"/>
    </row>
    <row r="1583" spans="35:36" x14ac:dyDescent="0.2">
      <c r="AI1583" s="6"/>
      <c r="AJ1583" s="6"/>
    </row>
    <row r="1584" spans="35:36" x14ac:dyDescent="0.2">
      <c r="AI1584" s="6"/>
      <c r="AJ1584" s="6"/>
    </row>
    <row r="1585" spans="35:36" x14ac:dyDescent="0.2">
      <c r="AI1585" s="6"/>
      <c r="AJ1585" s="6"/>
    </row>
    <row r="1586" spans="35:36" x14ac:dyDescent="0.2">
      <c r="AI1586" s="6"/>
      <c r="AJ1586" s="6"/>
    </row>
    <row r="1587" spans="35:36" x14ac:dyDescent="0.2">
      <c r="AI1587" s="6"/>
      <c r="AJ1587" s="6"/>
    </row>
    <row r="1588" spans="35:36" x14ac:dyDescent="0.2">
      <c r="AI1588" s="6"/>
      <c r="AJ1588" s="6"/>
    </row>
    <row r="1589" spans="35:36" x14ac:dyDescent="0.2">
      <c r="AI1589" s="6"/>
      <c r="AJ1589" s="6"/>
    </row>
    <row r="1590" spans="35:36" x14ac:dyDescent="0.2">
      <c r="AI1590" s="6"/>
      <c r="AJ1590" s="6"/>
    </row>
    <row r="1591" spans="35:36" x14ac:dyDescent="0.2">
      <c r="AI1591" s="6"/>
      <c r="AJ1591" s="6"/>
    </row>
    <row r="1592" spans="35:36" x14ac:dyDescent="0.2">
      <c r="AI1592" s="6"/>
      <c r="AJ1592" s="6"/>
    </row>
    <row r="1593" spans="35:36" x14ac:dyDescent="0.2">
      <c r="AI1593" s="6"/>
      <c r="AJ1593" s="6"/>
    </row>
    <row r="1594" spans="35:36" x14ac:dyDescent="0.2">
      <c r="AI1594" s="6"/>
      <c r="AJ1594" s="6"/>
    </row>
    <row r="1595" spans="35:36" x14ac:dyDescent="0.2">
      <c r="AI1595" s="6"/>
      <c r="AJ1595" s="6"/>
    </row>
    <row r="1596" spans="35:36" x14ac:dyDescent="0.2">
      <c r="AI1596" s="6"/>
      <c r="AJ1596" s="6"/>
    </row>
    <row r="1597" spans="35:36" x14ac:dyDescent="0.2">
      <c r="AI1597" s="6"/>
      <c r="AJ1597" s="6"/>
    </row>
    <row r="1598" spans="35:36" x14ac:dyDescent="0.2">
      <c r="AI1598" s="6"/>
      <c r="AJ1598" s="6"/>
    </row>
    <row r="1599" spans="35:36" x14ac:dyDescent="0.2">
      <c r="AI1599" s="6"/>
      <c r="AJ1599" s="6"/>
    </row>
    <row r="1600" spans="35:36" x14ac:dyDescent="0.2">
      <c r="AI1600" s="6"/>
      <c r="AJ1600" s="6"/>
    </row>
    <row r="1601" spans="35:36" x14ac:dyDescent="0.2">
      <c r="AI1601" s="6"/>
      <c r="AJ1601" s="6"/>
    </row>
    <row r="1602" spans="35:36" x14ac:dyDescent="0.2">
      <c r="AI1602" s="6"/>
      <c r="AJ1602" s="6"/>
    </row>
    <row r="1603" spans="35:36" x14ac:dyDescent="0.2">
      <c r="AI1603" s="6"/>
      <c r="AJ1603" s="6"/>
    </row>
    <row r="1604" spans="35:36" x14ac:dyDescent="0.2">
      <c r="AI1604" s="6"/>
      <c r="AJ1604" s="6"/>
    </row>
    <row r="1605" spans="35:36" x14ac:dyDescent="0.2">
      <c r="AI1605" s="6"/>
      <c r="AJ1605" s="6"/>
    </row>
    <row r="1606" spans="35:36" x14ac:dyDescent="0.2">
      <c r="AI1606" s="6"/>
      <c r="AJ1606" s="6"/>
    </row>
    <row r="1607" spans="35:36" x14ac:dyDescent="0.2">
      <c r="AI1607" s="6"/>
      <c r="AJ1607" s="6"/>
    </row>
    <row r="1608" spans="35:36" x14ac:dyDescent="0.2">
      <c r="AI1608" s="6"/>
      <c r="AJ1608" s="6"/>
    </row>
    <row r="1609" spans="35:36" x14ac:dyDescent="0.2">
      <c r="AI1609" s="6"/>
      <c r="AJ1609" s="6"/>
    </row>
    <row r="1610" spans="35:36" x14ac:dyDescent="0.2">
      <c r="AI1610" s="6"/>
      <c r="AJ1610" s="6"/>
    </row>
    <row r="1611" spans="35:36" x14ac:dyDescent="0.2">
      <c r="AI1611" s="6"/>
      <c r="AJ1611" s="6"/>
    </row>
    <row r="1612" spans="35:36" x14ac:dyDescent="0.2">
      <c r="AI1612" s="6"/>
      <c r="AJ1612" s="6"/>
    </row>
    <row r="1613" spans="35:36" x14ac:dyDescent="0.2">
      <c r="AI1613" s="6"/>
      <c r="AJ1613" s="6"/>
    </row>
    <row r="1614" spans="35:36" x14ac:dyDescent="0.2">
      <c r="AI1614" s="6"/>
      <c r="AJ1614" s="6"/>
    </row>
    <row r="1615" spans="35:36" x14ac:dyDescent="0.2">
      <c r="AI1615" s="6"/>
      <c r="AJ1615" s="6"/>
    </row>
    <row r="1616" spans="35:36" x14ac:dyDescent="0.2">
      <c r="AI1616" s="6"/>
      <c r="AJ1616" s="6"/>
    </row>
    <row r="1617" spans="35:36" x14ac:dyDescent="0.2">
      <c r="AI1617" s="6"/>
      <c r="AJ1617" s="6"/>
    </row>
    <row r="1618" spans="35:36" x14ac:dyDescent="0.2">
      <c r="AI1618" s="6"/>
      <c r="AJ1618" s="6"/>
    </row>
    <row r="1619" spans="35:36" x14ac:dyDescent="0.2">
      <c r="AI1619" s="6"/>
      <c r="AJ1619" s="6"/>
    </row>
    <row r="1620" spans="35:36" x14ac:dyDescent="0.2">
      <c r="AI1620" s="6"/>
      <c r="AJ1620" s="6"/>
    </row>
    <row r="1621" spans="35:36" x14ac:dyDescent="0.2">
      <c r="AI1621" s="6"/>
      <c r="AJ1621" s="6"/>
    </row>
    <row r="1622" spans="35:36" x14ac:dyDescent="0.2">
      <c r="AI1622" s="6"/>
      <c r="AJ1622" s="6"/>
    </row>
    <row r="1623" spans="35:36" x14ac:dyDescent="0.2">
      <c r="AI1623" s="6"/>
      <c r="AJ1623" s="6"/>
    </row>
    <row r="1624" spans="35:36" x14ac:dyDescent="0.2">
      <c r="AI1624" s="6"/>
      <c r="AJ1624" s="6"/>
    </row>
    <row r="1625" spans="35:36" x14ac:dyDescent="0.2">
      <c r="AI1625" s="6"/>
      <c r="AJ1625" s="6"/>
    </row>
    <row r="1626" spans="35:36" x14ac:dyDescent="0.2">
      <c r="AI1626" s="6"/>
      <c r="AJ1626" s="6"/>
    </row>
    <row r="1627" spans="35:36" x14ac:dyDescent="0.2">
      <c r="AI1627" s="6"/>
      <c r="AJ1627" s="6"/>
    </row>
    <row r="1628" spans="35:36" x14ac:dyDescent="0.2">
      <c r="AI1628" s="6"/>
      <c r="AJ1628" s="6"/>
    </row>
    <row r="1629" spans="35:36" x14ac:dyDescent="0.2">
      <c r="AI1629" s="6"/>
      <c r="AJ1629" s="6"/>
    </row>
    <row r="1630" spans="35:36" x14ac:dyDescent="0.2">
      <c r="AI1630" s="6"/>
      <c r="AJ1630" s="6"/>
    </row>
    <row r="1631" spans="35:36" x14ac:dyDescent="0.2">
      <c r="AI1631" s="6"/>
      <c r="AJ1631" s="6"/>
    </row>
    <row r="1632" spans="35:36" x14ac:dyDescent="0.2">
      <c r="AI1632" s="6"/>
      <c r="AJ1632" s="6"/>
    </row>
    <row r="1633" spans="35:36" x14ac:dyDescent="0.2">
      <c r="AI1633" s="6"/>
      <c r="AJ1633" s="6"/>
    </row>
    <row r="1634" spans="35:36" x14ac:dyDescent="0.2">
      <c r="AI1634" s="6"/>
      <c r="AJ1634" s="6"/>
    </row>
    <row r="1635" spans="35:36" x14ac:dyDescent="0.2">
      <c r="AI1635" s="6"/>
      <c r="AJ1635" s="6"/>
    </row>
    <row r="1636" spans="35:36" x14ac:dyDescent="0.2">
      <c r="AI1636" s="6"/>
      <c r="AJ1636" s="6"/>
    </row>
    <row r="1637" spans="35:36" x14ac:dyDescent="0.2">
      <c r="AI1637" s="6"/>
      <c r="AJ1637" s="6"/>
    </row>
    <row r="1638" spans="35:36" x14ac:dyDescent="0.2">
      <c r="AI1638" s="6"/>
      <c r="AJ1638" s="6"/>
    </row>
    <row r="1639" spans="35:36" x14ac:dyDescent="0.2">
      <c r="AI1639" s="6"/>
      <c r="AJ1639" s="6"/>
    </row>
    <row r="1640" spans="35:36" x14ac:dyDescent="0.2">
      <c r="AI1640" s="6"/>
      <c r="AJ1640" s="6"/>
    </row>
    <row r="1641" spans="35:36" x14ac:dyDescent="0.2">
      <c r="AI1641" s="6"/>
      <c r="AJ1641" s="6"/>
    </row>
    <row r="1642" spans="35:36" x14ac:dyDescent="0.2">
      <c r="AI1642" s="6"/>
      <c r="AJ1642" s="6"/>
    </row>
    <row r="1643" spans="35:36" x14ac:dyDescent="0.2">
      <c r="AI1643" s="6"/>
      <c r="AJ1643" s="6"/>
    </row>
    <row r="1644" spans="35:36" x14ac:dyDescent="0.2">
      <c r="AI1644" s="6"/>
      <c r="AJ1644" s="6"/>
    </row>
    <row r="1645" spans="35:36" x14ac:dyDescent="0.2">
      <c r="AI1645" s="6"/>
      <c r="AJ1645" s="6"/>
    </row>
    <row r="1646" spans="35:36" x14ac:dyDescent="0.2">
      <c r="AI1646" s="6"/>
      <c r="AJ1646" s="6"/>
    </row>
    <row r="1647" spans="35:36" x14ac:dyDescent="0.2">
      <c r="AI1647" s="6"/>
      <c r="AJ1647" s="6"/>
    </row>
    <row r="1648" spans="35:36" x14ac:dyDescent="0.2">
      <c r="AI1648" s="6"/>
      <c r="AJ1648" s="6"/>
    </row>
    <row r="1649" spans="35:36" x14ac:dyDescent="0.2">
      <c r="AI1649" s="6"/>
      <c r="AJ1649" s="6"/>
    </row>
    <row r="1650" spans="35:36" x14ac:dyDescent="0.2">
      <c r="AI1650" s="6"/>
      <c r="AJ1650" s="6"/>
    </row>
    <row r="1651" spans="35:36" x14ac:dyDescent="0.2">
      <c r="AI1651" s="6"/>
      <c r="AJ1651" s="6"/>
    </row>
    <row r="1652" spans="35:36" x14ac:dyDescent="0.2">
      <c r="AI1652" s="6"/>
      <c r="AJ1652" s="6"/>
    </row>
    <row r="1653" spans="35:36" x14ac:dyDescent="0.2">
      <c r="AI1653" s="6"/>
      <c r="AJ1653" s="6"/>
    </row>
    <row r="1654" spans="35:36" x14ac:dyDescent="0.2">
      <c r="AI1654" s="6"/>
      <c r="AJ1654" s="6"/>
    </row>
    <row r="1655" spans="35:36" x14ac:dyDescent="0.2">
      <c r="AI1655" s="6"/>
      <c r="AJ1655" s="6"/>
    </row>
    <row r="1656" spans="35:36" x14ac:dyDescent="0.2">
      <c r="AI1656" s="6"/>
      <c r="AJ1656" s="6"/>
    </row>
    <row r="1657" spans="35:36" x14ac:dyDescent="0.2">
      <c r="AI1657" s="6"/>
      <c r="AJ1657" s="6"/>
    </row>
    <row r="1658" spans="35:36" x14ac:dyDescent="0.2">
      <c r="AI1658" s="6"/>
      <c r="AJ1658" s="6"/>
    </row>
    <row r="1659" spans="35:36" x14ac:dyDescent="0.2">
      <c r="AI1659" s="6"/>
      <c r="AJ1659" s="6"/>
    </row>
    <row r="1660" spans="35:36" x14ac:dyDescent="0.2">
      <c r="AI1660" s="6"/>
      <c r="AJ1660" s="6"/>
    </row>
    <row r="1661" spans="35:36" x14ac:dyDescent="0.2">
      <c r="AI1661" s="6"/>
      <c r="AJ1661" s="6"/>
    </row>
    <row r="1662" spans="35:36" x14ac:dyDescent="0.2">
      <c r="AI1662" s="6"/>
      <c r="AJ1662" s="6"/>
    </row>
    <row r="1663" spans="35:36" x14ac:dyDescent="0.2">
      <c r="AI1663" s="6"/>
      <c r="AJ1663" s="6"/>
    </row>
    <row r="1664" spans="35:36" x14ac:dyDescent="0.2">
      <c r="AI1664" s="6"/>
      <c r="AJ1664" s="6"/>
    </row>
    <row r="1665" spans="35:36" x14ac:dyDescent="0.2">
      <c r="AI1665" s="6"/>
      <c r="AJ1665" s="6"/>
    </row>
    <row r="1666" spans="35:36" x14ac:dyDescent="0.2">
      <c r="AI1666" s="6"/>
      <c r="AJ1666" s="6"/>
    </row>
    <row r="1667" spans="35:36" x14ac:dyDescent="0.2">
      <c r="AI1667" s="6"/>
      <c r="AJ1667" s="6"/>
    </row>
    <row r="1668" spans="35:36" x14ac:dyDescent="0.2">
      <c r="AI1668" s="6"/>
      <c r="AJ1668" s="6"/>
    </row>
    <row r="1669" spans="35:36" x14ac:dyDescent="0.2">
      <c r="AI1669" s="6"/>
      <c r="AJ1669" s="6"/>
    </row>
    <row r="1670" spans="35:36" x14ac:dyDescent="0.2">
      <c r="AI1670" s="6"/>
      <c r="AJ1670" s="6"/>
    </row>
    <row r="1671" spans="35:36" x14ac:dyDescent="0.2">
      <c r="AI1671" s="6"/>
      <c r="AJ1671" s="6"/>
    </row>
    <row r="1672" spans="35:36" x14ac:dyDescent="0.2">
      <c r="AI1672" s="6"/>
      <c r="AJ1672" s="6"/>
    </row>
    <row r="1673" spans="35:36" x14ac:dyDescent="0.2">
      <c r="AI1673" s="6"/>
      <c r="AJ1673" s="6"/>
    </row>
    <row r="1674" spans="35:36" x14ac:dyDescent="0.2">
      <c r="AI1674" s="6"/>
      <c r="AJ1674" s="6"/>
    </row>
    <row r="1675" spans="35:36" x14ac:dyDescent="0.2">
      <c r="AI1675" s="6"/>
      <c r="AJ1675" s="6"/>
    </row>
    <row r="1676" spans="35:36" x14ac:dyDescent="0.2">
      <c r="AI1676" s="6"/>
      <c r="AJ1676" s="6"/>
    </row>
    <row r="1677" spans="35:36" x14ac:dyDescent="0.2">
      <c r="AI1677" s="6"/>
      <c r="AJ1677" s="6"/>
    </row>
    <row r="1678" spans="35:36" x14ac:dyDescent="0.2">
      <c r="AI1678" s="6"/>
      <c r="AJ1678" s="6"/>
    </row>
    <row r="1679" spans="35:36" x14ac:dyDescent="0.2">
      <c r="AI1679" s="6"/>
      <c r="AJ1679" s="6"/>
    </row>
    <row r="1680" spans="35:36" x14ac:dyDescent="0.2">
      <c r="AI1680" s="6"/>
      <c r="AJ1680" s="6"/>
    </row>
    <row r="1681" spans="35:36" x14ac:dyDescent="0.2">
      <c r="AI1681" s="6"/>
      <c r="AJ1681" s="6"/>
    </row>
    <row r="1682" spans="35:36" x14ac:dyDescent="0.2">
      <c r="AI1682" s="6"/>
      <c r="AJ1682" s="6"/>
    </row>
    <row r="1683" spans="35:36" x14ac:dyDescent="0.2">
      <c r="AI1683" s="6"/>
      <c r="AJ1683" s="6"/>
    </row>
    <row r="1684" spans="35:36" x14ac:dyDescent="0.2">
      <c r="AI1684" s="6"/>
      <c r="AJ1684" s="6"/>
    </row>
    <row r="1685" spans="35:36" x14ac:dyDescent="0.2">
      <c r="AI1685" s="6"/>
      <c r="AJ1685" s="6"/>
    </row>
    <row r="1686" spans="35:36" x14ac:dyDescent="0.2">
      <c r="AI1686" s="6"/>
      <c r="AJ1686" s="6"/>
    </row>
    <row r="1687" spans="35:36" x14ac:dyDescent="0.2">
      <c r="AI1687" s="6"/>
      <c r="AJ1687" s="6"/>
    </row>
    <row r="1688" spans="35:36" x14ac:dyDescent="0.2">
      <c r="AI1688" s="6"/>
      <c r="AJ1688" s="6"/>
    </row>
    <row r="1689" spans="35:36" x14ac:dyDescent="0.2">
      <c r="AI1689" s="6"/>
      <c r="AJ1689" s="6"/>
    </row>
    <row r="1690" spans="35:36" x14ac:dyDescent="0.2">
      <c r="AI1690" s="6"/>
      <c r="AJ1690" s="6"/>
    </row>
    <row r="1691" spans="35:36" x14ac:dyDescent="0.2">
      <c r="AI1691" s="6"/>
      <c r="AJ1691" s="6"/>
    </row>
    <row r="1692" spans="35:36" x14ac:dyDescent="0.2">
      <c r="AI1692" s="6"/>
      <c r="AJ1692" s="6"/>
    </row>
    <row r="1693" spans="35:36" x14ac:dyDescent="0.2">
      <c r="AI1693" s="6"/>
      <c r="AJ1693" s="6"/>
    </row>
    <row r="1694" spans="35:36" x14ac:dyDescent="0.2">
      <c r="AI1694" s="6"/>
      <c r="AJ1694" s="6"/>
    </row>
    <row r="1695" spans="35:36" x14ac:dyDescent="0.2">
      <c r="AI1695" s="6"/>
      <c r="AJ1695" s="6"/>
    </row>
    <row r="1696" spans="35:36" x14ac:dyDescent="0.2">
      <c r="AI1696" s="6"/>
      <c r="AJ1696" s="6"/>
    </row>
    <row r="1697" spans="35:36" x14ac:dyDescent="0.2">
      <c r="AI1697" s="6"/>
      <c r="AJ1697" s="6"/>
    </row>
    <row r="1698" spans="35:36" x14ac:dyDescent="0.2">
      <c r="AI1698" s="6"/>
      <c r="AJ1698" s="6"/>
    </row>
    <row r="1699" spans="35:36" x14ac:dyDescent="0.2">
      <c r="AI1699" s="6"/>
      <c r="AJ1699" s="6"/>
    </row>
    <row r="1700" spans="35:36" x14ac:dyDescent="0.2">
      <c r="AI1700" s="6"/>
      <c r="AJ1700" s="6"/>
    </row>
    <row r="1701" spans="35:36" x14ac:dyDescent="0.2">
      <c r="AI1701" s="6"/>
      <c r="AJ1701" s="6"/>
    </row>
    <row r="1702" spans="35:36" x14ac:dyDescent="0.2">
      <c r="AI1702" s="6"/>
      <c r="AJ1702" s="6"/>
    </row>
    <row r="1703" spans="35:36" x14ac:dyDescent="0.2">
      <c r="AI1703" s="6"/>
      <c r="AJ1703" s="6"/>
    </row>
    <row r="1704" spans="35:36" x14ac:dyDescent="0.2">
      <c r="AI1704" s="6"/>
      <c r="AJ1704" s="6"/>
    </row>
    <row r="1705" spans="35:36" x14ac:dyDescent="0.2">
      <c r="AI1705" s="6"/>
      <c r="AJ1705" s="6"/>
    </row>
    <row r="1706" spans="35:36" x14ac:dyDescent="0.2">
      <c r="AI1706" s="6"/>
      <c r="AJ1706" s="6"/>
    </row>
    <row r="1707" spans="35:36" x14ac:dyDescent="0.2">
      <c r="AI1707" s="6"/>
      <c r="AJ1707" s="6"/>
    </row>
    <row r="1708" spans="35:36" x14ac:dyDescent="0.2">
      <c r="AI1708" s="6"/>
      <c r="AJ1708" s="6"/>
    </row>
    <row r="1709" spans="35:36" x14ac:dyDescent="0.2">
      <c r="AI1709" s="6"/>
      <c r="AJ1709" s="6"/>
    </row>
    <row r="1710" spans="35:36" x14ac:dyDescent="0.2">
      <c r="AI1710" s="6"/>
      <c r="AJ1710" s="6"/>
    </row>
    <row r="1711" spans="35:36" x14ac:dyDescent="0.2">
      <c r="AI1711" s="6"/>
      <c r="AJ1711" s="6"/>
    </row>
    <row r="1712" spans="35:36" x14ac:dyDescent="0.2">
      <c r="AI1712" s="6"/>
      <c r="AJ1712" s="6"/>
    </row>
    <row r="1713" spans="35:36" x14ac:dyDescent="0.2">
      <c r="AI1713" s="6"/>
      <c r="AJ1713" s="6"/>
    </row>
    <row r="1714" spans="35:36" x14ac:dyDescent="0.2">
      <c r="AI1714" s="6"/>
      <c r="AJ1714" s="6"/>
    </row>
    <row r="1715" spans="35:36" x14ac:dyDescent="0.2">
      <c r="AI1715" s="6"/>
      <c r="AJ1715" s="6"/>
    </row>
    <row r="1716" spans="35:36" x14ac:dyDescent="0.2">
      <c r="AI1716" s="6"/>
      <c r="AJ1716" s="6"/>
    </row>
    <row r="1717" spans="35:36" x14ac:dyDescent="0.2">
      <c r="AI1717" s="6"/>
      <c r="AJ1717" s="6"/>
    </row>
    <row r="1718" spans="35:36" x14ac:dyDescent="0.2">
      <c r="AI1718" s="6"/>
      <c r="AJ1718" s="6"/>
    </row>
    <row r="1719" spans="35:36" x14ac:dyDescent="0.2">
      <c r="AI1719" s="6"/>
      <c r="AJ1719" s="6"/>
    </row>
    <row r="1720" spans="35:36" x14ac:dyDescent="0.2">
      <c r="AI1720" s="6"/>
      <c r="AJ1720" s="6"/>
    </row>
    <row r="1721" spans="35:36" x14ac:dyDescent="0.2">
      <c r="AI1721" s="6"/>
      <c r="AJ1721" s="6"/>
    </row>
    <row r="1722" spans="35:36" x14ac:dyDescent="0.2">
      <c r="AI1722" s="6"/>
      <c r="AJ1722" s="6"/>
    </row>
    <row r="1723" spans="35:36" x14ac:dyDescent="0.2">
      <c r="AI1723" s="6"/>
      <c r="AJ1723" s="6"/>
    </row>
    <row r="1724" spans="35:36" x14ac:dyDescent="0.2">
      <c r="AI1724" s="6"/>
      <c r="AJ1724" s="6"/>
    </row>
    <row r="1725" spans="35:36" x14ac:dyDescent="0.2">
      <c r="AI1725" s="6"/>
      <c r="AJ1725" s="6"/>
    </row>
    <row r="1726" spans="35:36" x14ac:dyDescent="0.2">
      <c r="AI1726" s="6"/>
      <c r="AJ1726" s="6"/>
    </row>
    <row r="1727" spans="35:36" x14ac:dyDescent="0.2">
      <c r="AI1727" s="6"/>
      <c r="AJ1727" s="6"/>
    </row>
    <row r="1728" spans="35:36" x14ac:dyDescent="0.2">
      <c r="AI1728" s="6"/>
      <c r="AJ1728" s="6"/>
    </row>
    <row r="1729" spans="35:36" x14ac:dyDescent="0.2">
      <c r="AI1729" s="6"/>
      <c r="AJ1729" s="6"/>
    </row>
    <row r="1730" spans="35:36" x14ac:dyDescent="0.2">
      <c r="AI1730" s="6"/>
      <c r="AJ1730" s="6"/>
    </row>
    <row r="1731" spans="35:36" x14ac:dyDescent="0.2">
      <c r="AI1731" s="6"/>
      <c r="AJ1731" s="6"/>
    </row>
    <row r="1732" spans="35:36" x14ac:dyDescent="0.2">
      <c r="AI1732" s="6"/>
      <c r="AJ1732" s="6"/>
    </row>
    <row r="1733" spans="35:36" x14ac:dyDescent="0.2">
      <c r="AI1733" s="6"/>
      <c r="AJ1733" s="6"/>
    </row>
    <row r="1734" spans="35:36" x14ac:dyDescent="0.2">
      <c r="AI1734" s="6"/>
      <c r="AJ1734" s="6"/>
    </row>
    <row r="1735" spans="35:36" x14ac:dyDescent="0.2">
      <c r="AI1735" s="6"/>
      <c r="AJ1735" s="6"/>
    </row>
    <row r="1736" spans="35:36" x14ac:dyDescent="0.2">
      <c r="AI1736" s="6"/>
      <c r="AJ1736" s="6"/>
    </row>
    <row r="1737" spans="35:36" x14ac:dyDescent="0.2">
      <c r="AI1737" s="6"/>
      <c r="AJ1737" s="6"/>
    </row>
    <row r="1738" spans="35:36" x14ac:dyDescent="0.2">
      <c r="AI1738" s="6"/>
      <c r="AJ1738" s="6"/>
    </row>
    <row r="1739" spans="35:36" x14ac:dyDescent="0.2">
      <c r="AI1739" s="6"/>
      <c r="AJ1739" s="6"/>
    </row>
    <row r="1740" spans="35:36" x14ac:dyDescent="0.2">
      <c r="AI1740" s="6"/>
      <c r="AJ1740" s="6"/>
    </row>
    <row r="1741" spans="35:36" x14ac:dyDescent="0.2">
      <c r="AI1741" s="6"/>
      <c r="AJ1741" s="6"/>
    </row>
    <row r="1742" spans="35:36" x14ac:dyDescent="0.2">
      <c r="AI1742" s="6"/>
      <c r="AJ1742" s="6"/>
    </row>
    <row r="1743" spans="35:36" x14ac:dyDescent="0.2">
      <c r="AI1743" s="6"/>
      <c r="AJ1743" s="6"/>
    </row>
    <row r="1744" spans="35:36" x14ac:dyDescent="0.2">
      <c r="AI1744" s="6"/>
      <c r="AJ1744" s="6"/>
    </row>
    <row r="1745" spans="35:36" x14ac:dyDescent="0.2">
      <c r="AI1745" s="6"/>
      <c r="AJ1745" s="6"/>
    </row>
    <row r="1746" spans="35:36" x14ac:dyDescent="0.2">
      <c r="AI1746" s="6"/>
      <c r="AJ1746" s="6"/>
    </row>
    <row r="1747" spans="35:36" x14ac:dyDescent="0.2">
      <c r="AI1747" s="6"/>
      <c r="AJ1747" s="6"/>
    </row>
    <row r="1748" spans="35:36" x14ac:dyDescent="0.2">
      <c r="AI1748" s="6"/>
      <c r="AJ1748" s="6"/>
    </row>
    <row r="1749" spans="35:36" x14ac:dyDescent="0.2">
      <c r="AI1749" s="6"/>
      <c r="AJ1749" s="6"/>
    </row>
    <row r="1750" spans="35:36" x14ac:dyDescent="0.2">
      <c r="AI1750" s="6"/>
      <c r="AJ1750" s="6"/>
    </row>
    <row r="1751" spans="35:36" x14ac:dyDescent="0.2">
      <c r="AI1751" s="6"/>
      <c r="AJ1751" s="6"/>
    </row>
    <row r="1752" spans="35:36" x14ac:dyDescent="0.2">
      <c r="AI1752" s="6"/>
      <c r="AJ1752" s="6"/>
    </row>
    <row r="1753" spans="35:36" x14ac:dyDescent="0.2">
      <c r="AI1753" s="6"/>
      <c r="AJ1753" s="6"/>
    </row>
    <row r="1754" spans="35:36" x14ac:dyDescent="0.2">
      <c r="AI1754" s="6"/>
      <c r="AJ1754" s="6"/>
    </row>
    <row r="1755" spans="35:36" x14ac:dyDescent="0.2">
      <c r="AI1755" s="6"/>
      <c r="AJ1755" s="6"/>
    </row>
    <row r="1756" spans="35:36" x14ac:dyDescent="0.2">
      <c r="AI1756" s="6"/>
      <c r="AJ1756" s="6"/>
    </row>
    <row r="1757" spans="35:36" x14ac:dyDescent="0.2">
      <c r="AI1757" s="6"/>
      <c r="AJ1757" s="6"/>
    </row>
    <row r="1758" spans="35:36" x14ac:dyDescent="0.2">
      <c r="AI1758" s="6"/>
      <c r="AJ1758" s="6"/>
    </row>
    <row r="1759" spans="35:36" x14ac:dyDescent="0.2">
      <c r="AI1759" s="6"/>
      <c r="AJ1759" s="6"/>
    </row>
    <row r="1760" spans="35:36" x14ac:dyDescent="0.2">
      <c r="AI1760" s="6"/>
      <c r="AJ1760" s="6"/>
    </row>
    <row r="1761" spans="35:36" x14ac:dyDescent="0.2">
      <c r="AI1761" s="6"/>
      <c r="AJ1761" s="6"/>
    </row>
    <row r="1762" spans="35:36" x14ac:dyDescent="0.2">
      <c r="AI1762" s="6"/>
      <c r="AJ1762" s="6"/>
    </row>
    <row r="1763" spans="35:36" x14ac:dyDescent="0.2">
      <c r="AI1763" s="6"/>
      <c r="AJ1763" s="6"/>
    </row>
    <row r="1764" spans="35:36" x14ac:dyDescent="0.2">
      <c r="AI1764" s="6"/>
      <c r="AJ1764" s="6"/>
    </row>
    <row r="1765" spans="35:36" x14ac:dyDescent="0.2">
      <c r="AI1765" s="6"/>
      <c r="AJ1765" s="6"/>
    </row>
    <row r="1766" spans="35:36" x14ac:dyDescent="0.2">
      <c r="AI1766" s="6"/>
      <c r="AJ1766" s="6"/>
    </row>
    <row r="1767" spans="35:36" x14ac:dyDescent="0.2">
      <c r="AI1767" s="6"/>
      <c r="AJ1767" s="6"/>
    </row>
    <row r="1768" spans="35:36" x14ac:dyDescent="0.2">
      <c r="AI1768" s="6"/>
      <c r="AJ1768" s="6"/>
    </row>
    <row r="1769" spans="35:36" x14ac:dyDescent="0.2">
      <c r="AI1769" s="6"/>
      <c r="AJ1769" s="6"/>
    </row>
    <row r="1770" spans="35:36" x14ac:dyDescent="0.2">
      <c r="AI1770" s="6"/>
      <c r="AJ1770" s="6"/>
    </row>
    <row r="1771" spans="35:36" x14ac:dyDescent="0.2">
      <c r="AI1771" s="6"/>
      <c r="AJ1771" s="6"/>
    </row>
    <row r="1772" spans="35:36" x14ac:dyDescent="0.2">
      <c r="AI1772" s="6"/>
      <c r="AJ1772" s="6"/>
    </row>
    <row r="1773" spans="35:36" x14ac:dyDescent="0.2">
      <c r="AI1773" s="6"/>
      <c r="AJ1773" s="6"/>
    </row>
    <row r="1774" spans="35:36" x14ac:dyDescent="0.2">
      <c r="AI1774" s="6"/>
      <c r="AJ1774" s="6"/>
    </row>
    <row r="1775" spans="35:36" x14ac:dyDescent="0.2">
      <c r="AI1775" s="6"/>
      <c r="AJ1775" s="6"/>
    </row>
    <row r="1776" spans="35:36" x14ac:dyDescent="0.2">
      <c r="AI1776" s="6"/>
      <c r="AJ1776" s="6"/>
    </row>
    <row r="1777" spans="35:36" x14ac:dyDescent="0.2">
      <c r="AI1777" s="6"/>
      <c r="AJ1777" s="6"/>
    </row>
    <row r="1778" spans="35:36" x14ac:dyDescent="0.2">
      <c r="AI1778" s="6"/>
      <c r="AJ1778" s="6"/>
    </row>
    <row r="1779" spans="35:36" x14ac:dyDescent="0.2">
      <c r="AI1779" s="6"/>
      <c r="AJ1779" s="6"/>
    </row>
    <row r="1780" spans="35:36" x14ac:dyDescent="0.2">
      <c r="AI1780" s="6"/>
      <c r="AJ1780" s="6"/>
    </row>
    <row r="1781" spans="35:36" x14ac:dyDescent="0.2">
      <c r="AI1781" s="6"/>
      <c r="AJ1781" s="6"/>
    </row>
    <row r="1782" spans="35:36" x14ac:dyDescent="0.2">
      <c r="AI1782" s="6"/>
      <c r="AJ1782" s="6"/>
    </row>
    <row r="1783" spans="35:36" x14ac:dyDescent="0.2">
      <c r="AI1783" s="6"/>
      <c r="AJ1783" s="6"/>
    </row>
    <row r="1784" spans="35:36" x14ac:dyDescent="0.2">
      <c r="AI1784" s="6"/>
      <c r="AJ1784" s="6"/>
    </row>
    <row r="1785" spans="35:36" x14ac:dyDescent="0.2">
      <c r="AI1785" s="6"/>
      <c r="AJ1785" s="6"/>
    </row>
    <row r="1786" spans="35:36" x14ac:dyDescent="0.2">
      <c r="AI1786" s="6"/>
      <c r="AJ1786" s="6"/>
    </row>
    <row r="1787" spans="35:36" x14ac:dyDescent="0.2">
      <c r="AI1787" s="6"/>
      <c r="AJ1787" s="6"/>
    </row>
    <row r="1788" spans="35:36" x14ac:dyDescent="0.2">
      <c r="AI1788" s="6"/>
      <c r="AJ1788" s="6"/>
    </row>
    <row r="1789" spans="35:36" x14ac:dyDescent="0.2">
      <c r="AI1789" s="6"/>
      <c r="AJ1789" s="6"/>
    </row>
    <row r="1790" spans="35:36" x14ac:dyDescent="0.2">
      <c r="AI1790" s="6"/>
      <c r="AJ1790" s="6"/>
    </row>
    <row r="1791" spans="35:36" x14ac:dyDescent="0.2">
      <c r="AI1791" s="6"/>
      <c r="AJ1791" s="6"/>
    </row>
    <row r="1792" spans="35:36" x14ac:dyDescent="0.2">
      <c r="AI1792" s="6"/>
      <c r="AJ1792" s="6"/>
    </row>
    <row r="1793" spans="35:36" x14ac:dyDescent="0.2">
      <c r="AI1793" s="6"/>
      <c r="AJ1793" s="6"/>
    </row>
    <row r="1794" spans="35:36" x14ac:dyDescent="0.2">
      <c r="AI1794" s="6"/>
      <c r="AJ1794" s="6"/>
    </row>
    <row r="1795" spans="35:36" x14ac:dyDescent="0.2">
      <c r="AI1795" s="6"/>
      <c r="AJ1795" s="6"/>
    </row>
    <row r="1796" spans="35:36" x14ac:dyDescent="0.2">
      <c r="AI1796" s="6"/>
      <c r="AJ1796" s="6"/>
    </row>
    <row r="1797" spans="35:36" x14ac:dyDescent="0.2">
      <c r="AI1797" s="6"/>
      <c r="AJ1797" s="6"/>
    </row>
    <row r="1798" spans="35:36" x14ac:dyDescent="0.2">
      <c r="AI1798" s="6"/>
      <c r="AJ1798" s="6"/>
    </row>
    <row r="1799" spans="35:36" x14ac:dyDescent="0.2">
      <c r="AI1799" s="6"/>
      <c r="AJ1799" s="6"/>
    </row>
    <row r="1800" spans="35:36" x14ac:dyDescent="0.2">
      <c r="AI1800" s="6"/>
      <c r="AJ1800" s="6"/>
    </row>
    <row r="1801" spans="35:36" x14ac:dyDescent="0.2">
      <c r="AI1801" s="6"/>
      <c r="AJ1801" s="6"/>
    </row>
    <row r="1802" spans="35:36" x14ac:dyDescent="0.2">
      <c r="AI1802" s="6"/>
      <c r="AJ1802" s="6"/>
    </row>
    <row r="1803" spans="35:36" x14ac:dyDescent="0.2">
      <c r="AI1803" s="6"/>
      <c r="AJ1803" s="6"/>
    </row>
    <row r="1804" spans="35:36" x14ac:dyDescent="0.2">
      <c r="AI1804" s="6"/>
      <c r="AJ1804" s="6"/>
    </row>
    <row r="1805" spans="35:36" x14ac:dyDescent="0.2">
      <c r="AI1805" s="6"/>
      <c r="AJ1805" s="6"/>
    </row>
    <row r="1806" spans="35:36" x14ac:dyDescent="0.2">
      <c r="AI1806" s="6"/>
      <c r="AJ1806" s="6"/>
    </row>
    <row r="1807" spans="35:36" x14ac:dyDescent="0.2">
      <c r="AI1807" s="6"/>
      <c r="AJ1807" s="6"/>
    </row>
    <row r="1808" spans="35:36" x14ac:dyDescent="0.2">
      <c r="AI1808" s="6"/>
      <c r="AJ1808" s="6"/>
    </row>
    <row r="1809" spans="35:36" x14ac:dyDescent="0.2">
      <c r="AI1809" s="6"/>
      <c r="AJ1809" s="6"/>
    </row>
    <row r="1810" spans="35:36" x14ac:dyDescent="0.2">
      <c r="AI1810" s="6"/>
      <c r="AJ1810" s="6"/>
    </row>
    <row r="1811" spans="35:36" x14ac:dyDescent="0.2">
      <c r="AI1811" s="6"/>
      <c r="AJ1811" s="6"/>
    </row>
    <row r="1812" spans="35:36" x14ac:dyDescent="0.2">
      <c r="AI1812" s="6"/>
      <c r="AJ1812" s="6"/>
    </row>
    <row r="1813" spans="35:36" x14ac:dyDescent="0.2">
      <c r="AI1813" s="6"/>
      <c r="AJ1813" s="6"/>
    </row>
    <row r="1814" spans="35:36" x14ac:dyDescent="0.2">
      <c r="AI1814" s="6"/>
      <c r="AJ1814" s="6"/>
    </row>
    <row r="1815" spans="35:36" x14ac:dyDescent="0.2">
      <c r="AI1815" s="6"/>
      <c r="AJ1815" s="6"/>
    </row>
    <row r="1816" spans="35:36" x14ac:dyDescent="0.2">
      <c r="AI1816" s="6"/>
      <c r="AJ1816" s="6"/>
    </row>
    <row r="1817" spans="35:36" x14ac:dyDescent="0.2">
      <c r="AI1817" s="6"/>
      <c r="AJ1817" s="6"/>
    </row>
    <row r="1818" spans="35:36" x14ac:dyDescent="0.2">
      <c r="AI1818" s="6"/>
      <c r="AJ1818" s="6"/>
    </row>
    <row r="1819" spans="35:36" x14ac:dyDescent="0.2">
      <c r="AI1819" s="6"/>
      <c r="AJ1819" s="6"/>
    </row>
    <row r="1820" spans="35:36" x14ac:dyDescent="0.2">
      <c r="AI1820" s="6"/>
      <c r="AJ1820" s="6"/>
    </row>
    <row r="1821" spans="35:36" x14ac:dyDescent="0.2">
      <c r="AI1821" s="6"/>
      <c r="AJ1821" s="6"/>
    </row>
    <row r="1822" spans="35:36" x14ac:dyDescent="0.2">
      <c r="AI1822" s="6"/>
      <c r="AJ1822" s="6"/>
    </row>
    <row r="1823" spans="35:36" x14ac:dyDescent="0.2">
      <c r="AI1823" s="6"/>
      <c r="AJ1823" s="6"/>
    </row>
    <row r="1824" spans="35:36" x14ac:dyDescent="0.2">
      <c r="AI1824" s="6"/>
      <c r="AJ1824" s="6"/>
    </row>
    <row r="1825" spans="35:36" x14ac:dyDescent="0.2">
      <c r="AI1825" s="6"/>
      <c r="AJ1825" s="6"/>
    </row>
    <row r="1826" spans="35:36" x14ac:dyDescent="0.2">
      <c r="AI1826" s="6"/>
      <c r="AJ1826" s="6"/>
    </row>
    <row r="1827" spans="35:36" x14ac:dyDescent="0.2">
      <c r="AI1827" s="6"/>
      <c r="AJ1827" s="6"/>
    </row>
    <row r="1828" spans="35:36" x14ac:dyDescent="0.2">
      <c r="AI1828" s="6"/>
      <c r="AJ1828" s="6"/>
    </row>
    <row r="1829" spans="35:36" x14ac:dyDescent="0.2">
      <c r="AI1829" s="6"/>
      <c r="AJ1829" s="6"/>
    </row>
    <row r="1830" spans="35:36" x14ac:dyDescent="0.2">
      <c r="AI1830" s="6"/>
      <c r="AJ1830" s="6"/>
    </row>
    <row r="1831" spans="35:36" x14ac:dyDescent="0.2">
      <c r="AI1831" s="6"/>
      <c r="AJ1831" s="6"/>
    </row>
    <row r="1832" spans="35:36" x14ac:dyDescent="0.2">
      <c r="AI1832" s="6"/>
      <c r="AJ1832" s="6"/>
    </row>
    <row r="1833" spans="35:36" x14ac:dyDescent="0.2">
      <c r="AI1833" s="6"/>
      <c r="AJ1833" s="6"/>
    </row>
    <row r="1834" spans="35:36" x14ac:dyDescent="0.2">
      <c r="AI1834" s="6"/>
      <c r="AJ1834" s="6"/>
    </row>
    <row r="1835" spans="35:36" x14ac:dyDescent="0.2">
      <c r="AI1835" s="6"/>
      <c r="AJ1835" s="6"/>
    </row>
    <row r="1836" spans="35:36" x14ac:dyDescent="0.2">
      <c r="AI1836" s="6"/>
      <c r="AJ1836" s="6"/>
    </row>
    <row r="1837" spans="35:36" x14ac:dyDescent="0.2">
      <c r="AI1837" s="6"/>
      <c r="AJ1837" s="6"/>
    </row>
    <row r="1838" spans="35:36" x14ac:dyDescent="0.2">
      <c r="AI1838" s="6"/>
      <c r="AJ1838" s="6"/>
    </row>
    <row r="1839" spans="35:36" x14ac:dyDescent="0.2">
      <c r="AI1839" s="6"/>
      <c r="AJ1839" s="6"/>
    </row>
    <row r="1840" spans="35:36" x14ac:dyDescent="0.2">
      <c r="AI1840" s="6"/>
      <c r="AJ1840" s="6"/>
    </row>
    <row r="1841" spans="35:36" x14ac:dyDescent="0.2">
      <c r="AI1841" s="6"/>
      <c r="AJ1841" s="6"/>
    </row>
    <row r="1842" spans="35:36" x14ac:dyDescent="0.2">
      <c r="AI1842" s="6"/>
      <c r="AJ1842" s="6"/>
    </row>
    <row r="1843" spans="35:36" x14ac:dyDescent="0.2">
      <c r="AI1843" s="6"/>
      <c r="AJ1843" s="6"/>
    </row>
    <row r="1844" spans="35:36" x14ac:dyDescent="0.2">
      <c r="AI1844" s="6"/>
      <c r="AJ1844" s="6"/>
    </row>
    <row r="1845" spans="35:36" x14ac:dyDescent="0.2">
      <c r="AI1845" s="6"/>
      <c r="AJ1845" s="6"/>
    </row>
    <row r="1846" spans="35:36" x14ac:dyDescent="0.2">
      <c r="AI1846" s="6"/>
      <c r="AJ1846" s="6"/>
    </row>
    <row r="1847" spans="35:36" x14ac:dyDescent="0.2">
      <c r="AI1847" s="6"/>
      <c r="AJ1847" s="6"/>
    </row>
    <row r="1848" spans="35:36" x14ac:dyDescent="0.2">
      <c r="AI1848" s="6"/>
      <c r="AJ1848" s="6"/>
    </row>
    <row r="1849" spans="35:36" x14ac:dyDescent="0.2">
      <c r="AI1849" s="6"/>
      <c r="AJ1849" s="6"/>
    </row>
    <row r="1850" spans="35:36" x14ac:dyDescent="0.2">
      <c r="AI1850" s="6"/>
      <c r="AJ1850" s="6"/>
    </row>
    <row r="1851" spans="35:36" x14ac:dyDescent="0.2">
      <c r="AI1851" s="6"/>
      <c r="AJ1851" s="6"/>
    </row>
    <row r="1852" spans="35:36" x14ac:dyDescent="0.2">
      <c r="AI1852" s="6"/>
      <c r="AJ1852" s="6"/>
    </row>
    <row r="1853" spans="35:36" x14ac:dyDescent="0.2">
      <c r="AI1853" s="6"/>
      <c r="AJ1853" s="6"/>
    </row>
    <row r="1854" spans="35:36" x14ac:dyDescent="0.2">
      <c r="AI1854" s="6"/>
      <c r="AJ1854" s="6"/>
    </row>
    <row r="1855" spans="35:36" x14ac:dyDescent="0.2">
      <c r="AI1855" s="6"/>
      <c r="AJ1855" s="6"/>
    </row>
    <row r="1856" spans="35:36" x14ac:dyDescent="0.2">
      <c r="AI1856" s="6"/>
      <c r="AJ1856" s="6"/>
    </row>
    <row r="1857" spans="35:36" x14ac:dyDescent="0.2">
      <c r="AI1857" s="6"/>
      <c r="AJ1857" s="6"/>
    </row>
    <row r="1858" spans="35:36" x14ac:dyDescent="0.2">
      <c r="AI1858" s="6"/>
      <c r="AJ1858" s="6"/>
    </row>
    <row r="1859" spans="35:36" x14ac:dyDescent="0.2">
      <c r="AI1859" s="6"/>
      <c r="AJ1859" s="6"/>
    </row>
    <row r="1860" spans="35:36" x14ac:dyDescent="0.2">
      <c r="AI1860" s="6"/>
      <c r="AJ1860" s="6"/>
    </row>
    <row r="1861" spans="35:36" x14ac:dyDescent="0.2">
      <c r="AI1861" s="6"/>
      <c r="AJ1861" s="6"/>
    </row>
    <row r="1862" spans="35:36" x14ac:dyDescent="0.2">
      <c r="AI1862" s="6"/>
      <c r="AJ1862" s="6"/>
    </row>
    <row r="1863" spans="35:36" x14ac:dyDescent="0.2">
      <c r="AI1863" s="6"/>
      <c r="AJ1863" s="6"/>
    </row>
    <row r="1864" spans="35:36" x14ac:dyDescent="0.2">
      <c r="AI1864" s="6"/>
      <c r="AJ1864" s="6"/>
    </row>
    <row r="1865" spans="35:36" x14ac:dyDescent="0.2">
      <c r="AI1865" s="6"/>
      <c r="AJ1865" s="6"/>
    </row>
    <row r="1866" spans="35:36" x14ac:dyDescent="0.2">
      <c r="AI1866" s="6"/>
      <c r="AJ1866" s="6"/>
    </row>
    <row r="1867" spans="35:36" x14ac:dyDescent="0.2">
      <c r="AI1867" s="6"/>
      <c r="AJ1867" s="6"/>
    </row>
    <row r="1868" spans="35:36" x14ac:dyDescent="0.2">
      <c r="AI1868" s="6"/>
      <c r="AJ1868" s="6"/>
    </row>
    <row r="1869" spans="35:36" x14ac:dyDescent="0.2">
      <c r="AI1869" s="6"/>
      <c r="AJ1869" s="6"/>
    </row>
    <row r="1870" spans="35:36" x14ac:dyDescent="0.2">
      <c r="AI1870" s="6"/>
      <c r="AJ1870" s="6"/>
    </row>
    <row r="1871" spans="35:36" x14ac:dyDescent="0.2">
      <c r="AI1871" s="6"/>
      <c r="AJ1871" s="6"/>
    </row>
    <row r="1872" spans="35:36" x14ac:dyDescent="0.2">
      <c r="AI1872" s="6"/>
      <c r="AJ1872" s="6"/>
    </row>
    <row r="1873" spans="35:36" x14ac:dyDescent="0.2">
      <c r="AI1873" s="6"/>
      <c r="AJ1873" s="6"/>
    </row>
    <row r="1874" spans="35:36" x14ac:dyDescent="0.2">
      <c r="AI1874" s="6"/>
      <c r="AJ1874" s="6"/>
    </row>
    <row r="1875" spans="35:36" x14ac:dyDescent="0.2">
      <c r="AI1875" s="6"/>
      <c r="AJ1875" s="6"/>
    </row>
    <row r="1876" spans="35:36" x14ac:dyDescent="0.2">
      <c r="AI1876" s="6"/>
      <c r="AJ1876" s="6"/>
    </row>
    <row r="1877" spans="35:36" x14ac:dyDescent="0.2">
      <c r="AI1877" s="6"/>
      <c r="AJ1877" s="6"/>
    </row>
    <row r="1878" spans="35:36" x14ac:dyDescent="0.2">
      <c r="AI1878" s="6"/>
      <c r="AJ1878" s="6"/>
    </row>
    <row r="1879" spans="35:36" x14ac:dyDescent="0.2">
      <c r="AI1879" s="6"/>
      <c r="AJ1879" s="6"/>
    </row>
    <row r="1880" spans="35:36" x14ac:dyDescent="0.2">
      <c r="AI1880" s="6"/>
      <c r="AJ1880" s="6"/>
    </row>
    <row r="1881" spans="35:36" x14ac:dyDescent="0.2">
      <c r="AI1881" s="6"/>
      <c r="AJ1881" s="6"/>
    </row>
    <row r="1882" spans="35:36" x14ac:dyDescent="0.2">
      <c r="AI1882" s="6"/>
      <c r="AJ1882" s="6"/>
    </row>
    <row r="1883" spans="35:36" x14ac:dyDescent="0.2">
      <c r="AI1883" s="6"/>
      <c r="AJ1883" s="6"/>
    </row>
    <row r="1884" spans="35:36" x14ac:dyDescent="0.2">
      <c r="AI1884" s="6"/>
      <c r="AJ1884" s="6"/>
    </row>
    <row r="1885" spans="35:36" x14ac:dyDescent="0.2">
      <c r="AI1885" s="6"/>
      <c r="AJ1885" s="6"/>
    </row>
    <row r="1886" spans="35:36" x14ac:dyDescent="0.2">
      <c r="AI1886" s="6"/>
      <c r="AJ1886" s="6"/>
    </row>
    <row r="1887" spans="35:36" x14ac:dyDescent="0.2">
      <c r="AI1887" s="6"/>
      <c r="AJ1887" s="6"/>
    </row>
    <row r="1888" spans="35:36" x14ac:dyDescent="0.2">
      <c r="AI1888" s="6"/>
      <c r="AJ1888" s="6"/>
    </row>
    <row r="1889" spans="35:36" x14ac:dyDescent="0.2">
      <c r="AI1889" s="6"/>
      <c r="AJ1889" s="6"/>
    </row>
    <row r="1890" spans="35:36" x14ac:dyDescent="0.2">
      <c r="AI1890" s="6"/>
      <c r="AJ1890" s="6"/>
    </row>
    <row r="1891" spans="35:36" x14ac:dyDescent="0.2">
      <c r="AI1891" s="6"/>
      <c r="AJ1891" s="6"/>
    </row>
    <row r="1892" spans="35:36" x14ac:dyDescent="0.2">
      <c r="AI1892" s="6"/>
      <c r="AJ1892" s="6"/>
    </row>
    <row r="1893" spans="35:36" x14ac:dyDescent="0.2">
      <c r="AI1893" s="6"/>
      <c r="AJ1893" s="6"/>
    </row>
    <row r="1894" spans="35:36" x14ac:dyDescent="0.2">
      <c r="AI1894" s="6"/>
      <c r="AJ1894" s="6"/>
    </row>
    <row r="1895" spans="35:36" x14ac:dyDescent="0.2">
      <c r="AI1895" s="6"/>
      <c r="AJ1895" s="6"/>
    </row>
    <row r="1896" spans="35:36" x14ac:dyDescent="0.2">
      <c r="AI1896" s="6"/>
      <c r="AJ1896" s="6"/>
    </row>
    <row r="1897" spans="35:36" x14ac:dyDescent="0.2">
      <c r="AI1897" s="6"/>
      <c r="AJ1897" s="6"/>
    </row>
    <row r="1898" spans="35:36" x14ac:dyDescent="0.2">
      <c r="AI1898" s="6"/>
      <c r="AJ1898" s="6"/>
    </row>
    <row r="1899" spans="35:36" x14ac:dyDescent="0.2">
      <c r="AI1899" s="6"/>
      <c r="AJ1899" s="6"/>
    </row>
    <row r="1900" spans="35:36" x14ac:dyDescent="0.2">
      <c r="AI1900" s="6"/>
      <c r="AJ1900" s="6"/>
    </row>
    <row r="1901" spans="35:36" x14ac:dyDescent="0.2">
      <c r="AI1901" s="6"/>
      <c r="AJ1901" s="6"/>
    </row>
    <row r="1902" spans="35:36" x14ac:dyDescent="0.2">
      <c r="AI1902" s="6"/>
      <c r="AJ1902" s="6"/>
    </row>
    <row r="1903" spans="35:36" x14ac:dyDescent="0.2">
      <c r="AI1903" s="6"/>
      <c r="AJ1903" s="6"/>
    </row>
    <row r="1904" spans="35:36" x14ac:dyDescent="0.2">
      <c r="AI1904" s="6"/>
      <c r="AJ1904" s="6"/>
    </row>
    <row r="1905" spans="35:36" x14ac:dyDescent="0.2">
      <c r="AI1905" s="6"/>
      <c r="AJ1905" s="6"/>
    </row>
    <row r="1906" spans="35:36" x14ac:dyDescent="0.2">
      <c r="AI1906" s="6"/>
      <c r="AJ1906" s="6"/>
    </row>
    <row r="1907" spans="35:36" x14ac:dyDescent="0.2">
      <c r="AI1907" s="6"/>
      <c r="AJ1907" s="6"/>
    </row>
    <row r="1908" spans="35:36" x14ac:dyDescent="0.2">
      <c r="AI1908" s="6"/>
      <c r="AJ1908" s="6"/>
    </row>
    <row r="1909" spans="35:36" x14ac:dyDescent="0.2">
      <c r="AI1909" s="6"/>
      <c r="AJ1909" s="6"/>
    </row>
    <row r="1910" spans="35:36" x14ac:dyDescent="0.2">
      <c r="AI1910" s="6"/>
      <c r="AJ1910" s="6"/>
    </row>
    <row r="1911" spans="35:36" x14ac:dyDescent="0.2">
      <c r="AI1911" s="6"/>
      <c r="AJ1911" s="6"/>
    </row>
    <row r="1912" spans="35:36" x14ac:dyDescent="0.2">
      <c r="AI1912" s="6"/>
      <c r="AJ1912" s="6"/>
    </row>
    <row r="1913" spans="35:36" x14ac:dyDescent="0.2">
      <c r="AI1913" s="6"/>
      <c r="AJ1913" s="6"/>
    </row>
    <row r="1914" spans="35:36" x14ac:dyDescent="0.2">
      <c r="AI1914" s="6"/>
      <c r="AJ1914" s="6"/>
    </row>
    <row r="1915" spans="35:36" x14ac:dyDescent="0.2">
      <c r="AI1915" s="6"/>
      <c r="AJ1915" s="6"/>
    </row>
    <row r="1916" spans="35:36" x14ac:dyDescent="0.2">
      <c r="AI1916" s="6"/>
      <c r="AJ1916" s="6"/>
    </row>
    <row r="1917" spans="35:36" x14ac:dyDescent="0.2">
      <c r="AI1917" s="6"/>
      <c r="AJ1917" s="6"/>
    </row>
    <row r="1918" spans="35:36" x14ac:dyDescent="0.2">
      <c r="AI1918" s="6"/>
      <c r="AJ1918" s="6"/>
    </row>
    <row r="1919" spans="35:36" x14ac:dyDescent="0.2">
      <c r="AI1919" s="6"/>
      <c r="AJ1919" s="6"/>
    </row>
    <row r="1920" spans="35:36" x14ac:dyDescent="0.2">
      <c r="AI1920" s="6"/>
      <c r="AJ1920" s="6"/>
    </row>
    <row r="1921" spans="35:36" x14ac:dyDescent="0.2">
      <c r="AI1921" s="6"/>
      <c r="AJ1921" s="6"/>
    </row>
    <row r="1922" spans="35:36" x14ac:dyDescent="0.2">
      <c r="AI1922" s="6"/>
      <c r="AJ1922" s="6"/>
    </row>
    <row r="1923" spans="35:36" x14ac:dyDescent="0.2">
      <c r="AI1923" s="6"/>
      <c r="AJ1923" s="6"/>
    </row>
    <row r="1924" spans="35:36" x14ac:dyDescent="0.2">
      <c r="AI1924" s="6"/>
      <c r="AJ1924" s="6"/>
    </row>
    <row r="1925" spans="35:36" x14ac:dyDescent="0.2">
      <c r="AI1925" s="6"/>
      <c r="AJ1925" s="6"/>
    </row>
    <row r="1926" spans="35:36" x14ac:dyDescent="0.2">
      <c r="AI1926" s="6"/>
      <c r="AJ1926" s="6"/>
    </row>
    <row r="1927" spans="35:36" x14ac:dyDescent="0.2">
      <c r="AI1927" s="6"/>
      <c r="AJ1927" s="6"/>
    </row>
    <row r="1928" spans="35:36" x14ac:dyDescent="0.2">
      <c r="AI1928" s="6"/>
      <c r="AJ1928" s="6"/>
    </row>
    <row r="1929" spans="35:36" x14ac:dyDescent="0.2">
      <c r="AI1929" s="6"/>
      <c r="AJ1929" s="6"/>
    </row>
    <row r="1930" spans="35:36" x14ac:dyDescent="0.2">
      <c r="AI1930" s="6"/>
      <c r="AJ1930" s="6"/>
    </row>
    <row r="1931" spans="35:36" x14ac:dyDescent="0.2">
      <c r="AI1931" s="6"/>
      <c r="AJ1931" s="6"/>
    </row>
    <row r="1932" spans="35:36" x14ac:dyDescent="0.2">
      <c r="AI1932" s="6"/>
      <c r="AJ1932" s="6"/>
    </row>
    <row r="1933" spans="35:36" x14ac:dyDescent="0.2">
      <c r="AI1933" s="6"/>
      <c r="AJ1933" s="6"/>
    </row>
    <row r="1934" spans="35:36" x14ac:dyDescent="0.2">
      <c r="AI1934" s="6"/>
      <c r="AJ1934" s="6"/>
    </row>
    <row r="1935" spans="35:36" x14ac:dyDescent="0.2">
      <c r="AI1935" s="6"/>
      <c r="AJ1935" s="6"/>
    </row>
    <row r="1936" spans="35:36" x14ac:dyDescent="0.2">
      <c r="AI1936" s="6"/>
      <c r="AJ1936" s="6"/>
    </row>
    <row r="1937" spans="35:36" x14ac:dyDescent="0.2">
      <c r="AI1937" s="6"/>
      <c r="AJ1937" s="6"/>
    </row>
    <row r="1938" spans="35:36" x14ac:dyDescent="0.2">
      <c r="AI1938" s="6"/>
      <c r="AJ1938" s="6"/>
    </row>
    <row r="1939" spans="35:36" x14ac:dyDescent="0.2">
      <c r="AI1939" s="6"/>
      <c r="AJ1939" s="6"/>
    </row>
    <row r="1940" spans="35:36" x14ac:dyDescent="0.2">
      <c r="AI1940" s="6"/>
      <c r="AJ1940" s="6"/>
    </row>
    <row r="1941" spans="35:36" x14ac:dyDescent="0.2">
      <c r="AI1941" s="6"/>
      <c r="AJ1941" s="6"/>
    </row>
    <row r="1942" spans="35:36" x14ac:dyDescent="0.2">
      <c r="AI1942" s="6"/>
      <c r="AJ1942" s="6"/>
    </row>
    <row r="1943" spans="35:36" x14ac:dyDescent="0.2">
      <c r="AI1943" s="6"/>
      <c r="AJ1943" s="6"/>
    </row>
    <row r="1944" spans="35:36" x14ac:dyDescent="0.2">
      <c r="AI1944" s="6"/>
      <c r="AJ1944" s="6"/>
    </row>
    <row r="1945" spans="35:36" x14ac:dyDescent="0.2">
      <c r="AI1945" s="6"/>
      <c r="AJ1945" s="6"/>
    </row>
    <row r="1946" spans="35:36" x14ac:dyDescent="0.2">
      <c r="AI1946" s="6"/>
      <c r="AJ1946" s="6"/>
    </row>
    <row r="1947" spans="35:36" x14ac:dyDescent="0.2">
      <c r="AI1947" s="6"/>
      <c r="AJ1947" s="6"/>
    </row>
    <row r="1948" spans="35:36" x14ac:dyDescent="0.2">
      <c r="AI1948" s="6"/>
      <c r="AJ1948" s="6"/>
    </row>
    <row r="1949" spans="35:36" x14ac:dyDescent="0.2">
      <c r="AI1949" s="6"/>
      <c r="AJ1949" s="6"/>
    </row>
    <row r="1950" spans="35:36" x14ac:dyDescent="0.2">
      <c r="AI1950" s="6"/>
      <c r="AJ1950" s="6"/>
    </row>
    <row r="1951" spans="35:36" x14ac:dyDescent="0.2">
      <c r="AI1951" s="6"/>
      <c r="AJ1951" s="6"/>
    </row>
    <row r="1952" spans="35:36" x14ac:dyDescent="0.2">
      <c r="AI1952" s="6"/>
      <c r="AJ1952" s="6"/>
    </row>
    <row r="1953" spans="35:36" x14ac:dyDescent="0.2">
      <c r="AI1953" s="6"/>
      <c r="AJ1953" s="6"/>
    </row>
    <row r="1954" spans="35:36" x14ac:dyDescent="0.2">
      <c r="AI1954" s="6"/>
      <c r="AJ1954" s="6"/>
    </row>
    <row r="1955" spans="35:36" x14ac:dyDescent="0.2">
      <c r="AI1955" s="6"/>
      <c r="AJ1955" s="6"/>
    </row>
    <row r="1956" spans="35:36" x14ac:dyDescent="0.2">
      <c r="AI1956" s="6"/>
      <c r="AJ1956" s="6"/>
    </row>
    <row r="1957" spans="35:36" x14ac:dyDescent="0.2">
      <c r="AI1957" s="6"/>
      <c r="AJ1957" s="6"/>
    </row>
    <row r="1958" spans="35:36" x14ac:dyDescent="0.2">
      <c r="AI1958" s="6"/>
      <c r="AJ1958" s="6"/>
    </row>
    <row r="1959" spans="35:36" x14ac:dyDescent="0.2">
      <c r="AI1959" s="6"/>
      <c r="AJ1959" s="6"/>
    </row>
    <row r="1960" spans="35:36" x14ac:dyDescent="0.2">
      <c r="AI1960" s="6"/>
      <c r="AJ1960" s="6"/>
    </row>
    <row r="1961" spans="35:36" x14ac:dyDescent="0.2">
      <c r="AI1961" s="6"/>
      <c r="AJ1961" s="6"/>
    </row>
    <row r="1962" spans="35:36" x14ac:dyDescent="0.2">
      <c r="AI1962" s="6"/>
      <c r="AJ1962" s="6"/>
    </row>
    <row r="1963" spans="35:36" x14ac:dyDescent="0.2">
      <c r="AI1963" s="6"/>
      <c r="AJ1963" s="6"/>
    </row>
    <row r="1964" spans="35:36" x14ac:dyDescent="0.2">
      <c r="AI1964" s="6"/>
      <c r="AJ1964" s="6"/>
    </row>
    <row r="1965" spans="35:36" x14ac:dyDescent="0.2">
      <c r="AI1965" s="6"/>
      <c r="AJ1965" s="6"/>
    </row>
    <row r="1966" spans="35:36" x14ac:dyDescent="0.2">
      <c r="AI1966" s="6"/>
      <c r="AJ1966" s="6"/>
    </row>
    <row r="1967" spans="35:36" x14ac:dyDescent="0.2">
      <c r="AI1967" s="6"/>
      <c r="AJ1967" s="6"/>
    </row>
    <row r="1968" spans="35:36" x14ac:dyDescent="0.2">
      <c r="AI1968" s="6"/>
      <c r="AJ1968" s="6"/>
    </row>
    <row r="1969" spans="35:36" x14ac:dyDescent="0.2">
      <c r="AI1969" s="6"/>
      <c r="AJ1969" s="6"/>
    </row>
    <row r="1970" spans="35:36" x14ac:dyDescent="0.2">
      <c r="AI1970" s="6"/>
      <c r="AJ1970" s="6"/>
    </row>
    <row r="1971" spans="35:36" x14ac:dyDescent="0.2">
      <c r="AI1971" s="6"/>
      <c r="AJ1971" s="6"/>
    </row>
    <row r="1972" spans="35:36" x14ac:dyDescent="0.2">
      <c r="AI1972" s="6"/>
      <c r="AJ1972" s="6"/>
    </row>
    <row r="1973" spans="35:36" x14ac:dyDescent="0.2">
      <c r="AI1973" s="6"/>
      <c r="AJ1973" s="6"/>
    </row>
    <row r="1974" spans="35:36" x14ac:dyDescent="0.2">
      <c r="AI1974" s="6"/>
      <c r="AJ1974" s="6"/>
    </row>
    <row r="1975" spans="35:36" x14ac:dyDescent="0.2">
      <c r="AI1975" s="6"/>
      <c r="AJ1975" s="6"/>
    </row>
    <row r="1976" spans="35:36" x14ac:dyDescent="0.2">
      <c r="AI1976" s="6"/>
      <c r="AJ1976" s="6"/>
    </row>
    <row r="1977" spans="35:36" x14ac:dyDescent="0.2">
      <c r="AI1977" s="6"/>
      <c r="AJ1977" s="6"/>
    </row>
    <row r="1978" spans="35:36" x14ac:dyDescent="0.2">
      <c r="AI1978" s="6"/>
      <c r="AJ1978" s="6"/>
    </row>
    <row r="1979" spans="35:36" x14ac:dyDescent="0.2">
      <c r="AI1979" s="6"/>
      <c r="AJ1979" s="6"/>
    </row>
    <row r="1980" spans="35:36" x14ac:dyDescent="0.2">
      <c r="AI1980" s="6"/>
      <c r="AJ1980" s="6"/>
    </row>
    <row r="1981" spans="35:36" x14ac:dyDescent="0.2">
      <c r="AI1981" s="6"/>
      <c r="AJ1981" s="6"/>
    </row>
    <row r="1982" spans="35:36" x14ac:dyDescent="0.2">
      <c r="AI1982" s="6"/>
      <c r="AJ1982" s="6"/>
    </row>
    <row r="1983" spans="35:36" x14ac:dyDescent="0.2">
      <c r="AI1983" s="6"/>
      <c r="AJ1983" s="6"/>
    </row>
    <row r="1984" spans="35:36" x14ac:dyDescent="0.2">
      <c r="AI1984" s="6"/>
      <c r="AJ1984" s="6"/>
    </row>
    <row r="1985" spans="35:36" x14ac:dyDescent="0.2">
      <c r="AI1985" s="6"/>
      <c r="AJ1985" s="6"/>
    </row>
    <row r="1986" spans="35:36" x14ac:dyDescent="0.2">
      <c r="AI1986" s="6"/>
      <c r="AJ1986" s="6"/>
    </row>
    <row r="1987" spans="35:36" x14ac:dyDescent="0.2">
      <c r="AI1987" s="6"/>
      <c r="AJ1987" s="6"/>
    </row>
    <row r="1988" spans="35:36" x14ac:dyDescent="0.2">
      <c r="AI1988" s="6"/>
      <c r="AJ1988" s="6"/>
    </row>
    <row r="1989" spans="35:36" x14ac:dyDescent="0.2">
      <c r="AI1989" s="6"/>
      <c r="AJ1989" s="6"/>
    </row>
    <row r="1990" spans="35:36" x14ac:dyDescent="0.2">
      <c r="AI1990" s="6"/>
      <c r="AJ1990" s="6"/>
    </row>
    <row r="1991" spans="35:36" x14ac:dyDescent="0.2">
      <c r="AI1991" s="6"/>
      <c r="AJ1991" s="6"/>
    </row>
    <row r="1992" spans="35:36" x14ac:dyDescent="0.2">
      <c r="AI1992" s="6"/>
      <c r="AJ1992" s="6"/>
    </row>
    <row r="1993" spans="35:36" x14ac:dyDescent="0.2">
      <c r="AI1993" s="6"/>
      <c r="AJ1993" s="6"/>
    </row>
    <row r="1994" spans="35:36" x14ac:dyDescent="0.2">
      <c r="AI1994" s="6"/>
      <c r="AJ1994" s="6"/>
    </row>
    <row r="1995" spans="35:36" x14ac:dyDescent="0.2">
      <c r="AI1995" s="6"/>
      <c r="AJ1995" s="6"/>
    </row>
    <row r="1996" spans="35:36" x14ac:dyDescent="0.2">
      <c r="AI1996" s="6"/>
      <c r="AJ1996" s="6"/>
    </row>
    <row r="1997" spans="35:36" x14ac:dyDescent="0.2">
      <c r="AI1997" s="6"/>
      <c r="AJ1997" s="6"/>
    </row>
    <row r="1998" spans="35:36" x14ac:dyDescent="0.2">
      <c r="AI1998" s="6"/>
      <c r="AJ1998" s="6"/>
    </row>
    <row r="1999" spans="35:36" x14ac:dyDescent="0.2">
      <c r="AI1999" s="6"/>
      <c r="AJ1999" s="6"/>
    </row>
    <row r="2000" spans="35:36" x14ac:dyDescent="0.2">
      <c r="AI2000" s="6"/>
      <c r="AJ2000" s="6"/>
    </row>
    <row r="2001" spans="35:36" x14ac:dyDescent="0.2">
      <c r="AI2001" s="6"/>
      <c r="AJ2001" s="6"/>
    </row>
    <row r="2002" spans="35:36" x14ac:dyDescent="0.2">
      <c r="AI2002" s="6"/>
      <c r="AJ2002" s="6"/>
    </row>
    <row r="2003" spans="35:36" x14ac:dyDescent="0.2">
      <c r="AI2003" s="6"/>
      <c r="AJ2003" s="6"/>
    </row>
    <row r="2004" spans="35:36" x14ac:dyDescent="0.2">
      <c r="AI2004" s="6"/>
      <c r="AJ2004" s="6"/>
    </row>
    <row r="2005" spans="35:36" x14ac:dyDescent="0.2">
      <c r="AI2005" s="6"/>
      <c r="AJ2005" s="6"/>
    </row>
    <row r="2006" spans="35:36" x14ac:dyDescent="0.2">
      <c r="AI2006" s="6"/>
      <c r="AJ2006" s="6"/>
    </row>
    <row r="2007" spans="35:36" x14ac:dyDescent="0.2">
      <c r="AI2007" s="6"/>
      <c r="AJ2007" s="6"/>
    </row>
    <row r="2008" spans="35:36" x14ac:dyDescent="0.2">
      <c r="AI2008" s="6"/>
      <c r="AJ2008" s="6"/>
    </row>
    <row r="2009" spans="35:36" x14ac:dyDescent="0.2">
      <c r="AI2009" s="6"/>
      <c r="AJ2009" s="6"/>
    </row>
    <row r="2010" spans="35:36" x14ac:dyDescent="0.2">
      <c r="AI2010" s="6"/>
      <c r="AJ2010" s="6"/>
    </row>
    <row r="2011" spans="35:36" x14ac:dyDescent="0.2">
      <c r="AI2011" s="6"/>
      <c r="AJ2011" s="6"/>
    </row>
    <row r="2012" spans="35:36" x14ac:dyDescent="0.2">
      <c r="AI2012" s="6"/>
      <c r="AJ2012" s="6"/>
    </row>
    <row r="2013" spans="35:36" x14ac:dyDescent="0.2">
      <c r="AI2013" s="6"/>
      <c r="AJ2013" s="6"/>
    </row>
    <row r="2014" spans="35:36" x14ac:dyDescent="0.2">
      <c r="AI2014" s="6"/>
      <c r="AJ2014" s="6"/>
    </row>
    <row r="2015" spans="35:36" x14ac:dyDescent="0.2">
      <c r="AI2015" s="6"/>
      <c r="AJ2015" s="6"/>
    </row>
    <row r="2016" spans="35:36" x14ac:dyDescent="0.2">
      <c r="AI2016" s="6"/>
      <c r="AJ2016" s="6"/>
    </row>
    <row r="2017" spans="35:36" x14ac:dyDescent="0.2">
      <c r="AI2017" s="6"/>
      <c r="AJ2017" s="6"/>
    </row>
    <row r="2018" spans="35:36" x14ac:dyDescent="0.2">
      <c r="AI2018" s="6"/>
      <c r="AJ2018" s="6"/>
    </row>
    <row r="2019" spans="35:36" x14ac:dyDescent="0.2">
      <c r="AI2019" s="6"/>
      <c r="AJ2019" s="6"/>
    </row>
    <row r="2020" spans="35:36" x14ac:dyDescent="0.2">
      <c r="AI2020" s="6"/>
      <c r="AJ2020" s="6"/>
    </row>
    <row r="2021" spans="35:36" x14ac:dyDescent="0.2">
      <c r="AI2021" s="6"/>
      <c r="AJ2021" s="6"/>
    </row>
    <row r="2022" spans="35:36" x14ac:dyDescent="0.2">
      <c r="AI2022" s="6"/>
      <c r="AJ2022" s="6"/>
    </row>
    <row r="2023" spans="35:36" x14ac:dyDescent="0.2">
      <c r="AI2023" s="6"/>
      <c r="AJ2023" s="6"/>
    </row>
    <row r="2024" spans="35:36" x14ac:dyDescent="0.2">
      <c r="AI2024" s="6"/>
      <c r="AJ2024" s="6"/>
    </row>
    <row r="2025" spans="35:36" x14ac:dyDescent="0.2">
      <c r="AI2025" s="6"/>
      <c r="AJ2025" s="6"/>
    </row>
    <row r="2026" spans="35:36" x14ac:dyDescent="0.2">
      <c r="AI2026" s="6"/>
      <c r="AJ2026" s="6"/>
    </row>
    <row r="2027" spans="35:36" x14ac:dyDescent="0.2">
      <c r="AI2027" s="6"/>
      <c r="AJ2027" s="6"/>
    </row>
    <row r="2028" spans="35:36" x14ac:dyDescent="0.2">
      <c r="AI2028" s="6"/>
      <c r="AJ2028" s="6"/>
    </row>
    <row r="2029" spans="35:36" x14ac:dyDescent="0.2">
      <c r="AI2029" s="6"/>
      <c r="AJ2029" s="6"/>
    </row>
    <row r="2030" spans="35:36" x14ac:dyDescent="0.2">
      <c r="AI2030" s="6"/>
      <c r="AJ2030" s="6"/>
    </row>
    <row r="2031" spans="35:36" x14ac:dyDescent="0.2">
      <c r="AI2031" s="6"/>
      <c r="AJ2031" s="6"/>
    </row>
    <row r="2032" spans="35:36" x14ac:dyDescent="0.2">
      <c r="AI2032" s="6"/>
      <c r="AJ2032" s="6"/>
    </row>
    <row r="2033" spans="35:36" x14ac:dyDescent="0.2">
      <c r="AI2033" s="6"/>
      <c r="AJ2033" s="6"/>
    </row>
    <row r="2034" spans="35:36" x14ac:dyDescent="0.2">
      <c r="AI2034" s="6"/>
      <c r="AJ2034" s="6"/>
    </row>
    <row r="2035" spans="35:36" x14ac:dyDescent="0.2">
      <c r="AI2035" s="6"/>
      <c r="AJ2035" s="6"/>
    </row>
    <row r="2036" spans="35:36" x14ac:dyDescent="0.2">
      <c r="AI2036" s="6"/>
      <c r="AJ2036" s="6"/>
    </row>
    <row r="2037" spans="35:36" x14ac:dyDescent="0.2">
      <c r="AI2037" s="6"/>
      <c r="AJ2037" s="6"/>
    </row>
    <row r="2038" spans="35:36" x14ac:dyDescent="0.2">
      <c r="AI2038" s="6"/>
      <c r="AJ2038" s="6"/>
    </row>
    <row r="2039" spans="35:36" x14ac:dyDescent="0.2">
      <c r="AI2039" s="6"/>
      <c r="AJ2039" s="6"/>
    </row>
    <row r="2040" spans="35:36" x14ac:dyDescent="0.2">
      <c r="AI2040" s="6"/>
      <c r="AJ2040" s="6"/>
    </row>
    <row r="2041" spans="35:36" x14ac:dyDescent="0.2">
      <c r="AI2041" s="6"/>
      <c r="AJ2041" s="6"/>
    </row>
    <row r="2042" spans="35:36" x14ac:dyDescent="0.2">
      <c r="AI2042" s="6"/>
      <c r="AJ2042" s="6"/>
    </row>
    <row r="2043" spans="35:36" x14ac:dyDescent="0.2">
      <c r="AI2043" s="6"/>
      <c r="AJ2043" s="6"/>
    </row>
    <row r="2044" spans="35:36" x14ac:dyDescent="0.2">
      <c r="AI2044" s="6"/>
      <c r="AJ2044" s="6"/>
    </row>
    <row r="2045" spans="35:36" x14ac:dyDescent="0.2">
      <c r="AI2045" s="6"/>
      <c r="AJ2045" s="6"/>
    </row>
    <row r="2046" spans="35:36" x14ac:dyDescent="0.2">
      <c r="AI2046" s="6"/>
      <c r="AJ2046" s="6"/>
    </row>
    <row r="2047" spans="35:36" x14ac:dyDescent="0.2">
      <c r="AI2047" s="6"/>
      <c r="AJ2047" s="6"/>
    </row>
    <row r="2048" spans="35:36" x14ac:dyDescent="0.2">
      <c r="AI2048" s="6"/>
      <c r="AJ2048" s="6"/>
    </row>
    <row r="2049" spans="35:36" x14ac:dyDescent="0.2">
      <c r="AI2049" s="6"/>
      <c r="AJ2049" s="6"/>
    </row>
    <row r="2050" spans="35:36" x14ac:dyDescent="0.2">
      <c r="AI2050" s="6"/>
      <c r="AJ2050" s="6"/>
    </row>
    <row r="2051" spans="35:36" x14ac:dyDescent="0.2">
      <c r="AI2051" s="6"/>
      <c r="AJ2051" s="6"/>
    </row>
    <row r="2052" spans="35:36" x14ac:dyDescent="0.2">
      <c r="AI2052" s="6"/>
      <c r="AJ2052" s="6"/>
    </row>
    <row r="2053" spans="35:36" x14ac:dyDescent="0.2">
      <c r="AI2053" s="6"/>
      <c r="AJ2053" s="6"/>
    </row>
    <row r="2054" spans="35:36" x14ac:dyDescent="0.2">
      <c r="AI2054" s="6"/>
      <c r="AJ2054" s="6"/>
    </row>
    <row r="2055" spans="35:36" x14ac:dyDescent="0.2">
      <c r="AI2055" s="6"/>
      <c r="AJ2055" s="6"/>
    </row>
    <row r="2056" spans="35:36" x14ac:dyDescent="0.2">
      <c r="AI2056" s="6"/>
      <c r="AJ2056" s="6"/>
    </row>
    <row r="2057" spans="35:36" x14ac:dyDescent="0.2">
      <c r="AI2057" s="6"/>
      <c r="AJ2057" s="6"/>
    </row>
    <row r="2058" spans="35:36" x14ac:dyDescent="0.2">
      <c r="AI2058" s="6"/>
      <c r="AJ2058" s="6"/>
    </row>
    <row r="2059" spans="35:36" x14ac:dyDescent="0.2">
      <c r="AI2059" s="6"/>
      <c r="AJ2059" s="6"/>
    </row>
    <row r="2060" spans="35:36" x14ac:dyDescent="0.2">
      <c r="AI2060" s="6"/>
      <c r="AJ2060" s="6"/>
    </row>
    <row r="2061" spans="35:36" x14ac:dyDescent="0.2">
      <c r="AI2061" s="6"/>
      <c r="AJ2061" s="6"/>
    </row>
    <row r="2062" spans="35:36" x14ac:dyDescent="0.2">
      <c r="AI2062" s="6"/>
      <c r="AJ2062" s="6"/>
    </row>
    <row r="2063" spans="35:36" x14ac:dyDescent="0.2">
      <c r="AI2063" s="6"/>
      <c r="AJ2063" s="6"/>
    </row>
    <row r="2064" spans="35:36" x14ac:dyDescent="0.2">
      <c r="AI2064" s="6"/>
      <c r="AJ2064" s="6"/>
    </row>
    <row r="2065" spans="35:36" x14ac:dyDescent="0.2">
      <c r="AI2065" s="6"/>
      <c r="AJ2065" s="6"/>
    </row>
    <row r="2066" spans="35:36" x14ac:dyDescent="0.2">
      <c r="AI2066" s="6"/>
      <c r="AJ2066" s="6"/>
    </row>
    <row r="2067" spans="35:36" x14ac:dyDescent="0.2">
      <c r="AI2067" s="6"/>
      <c r="AJ2067" s="6"/>
    </row>
    <row r="2068" spans="35:36" x14ac:dyDescent="0.2">
      <c r="AI2068" s="6"/>
      <c r="AJ2068" s="6"/>
    </row>
    <row r="2069" spans="35:36" x14ac:dyDescent="0.2">
      <c r="AI2069" s="6"/>
      <c r="AJ2069" s="6"/>
    </row>
    <row r="2070" spans="35:36" x14ac:dyDescent="0.2">
      <c r="AI2070" s="6"/>
      <c r="AJ2070" s="6"/>
    </row>
    <row r="2071" spans="35:36" x14ac:dyDescent="0.2">
      <c r="AI2071" s="6"/>
      <c r="AJ2071" s="6"/>
    </row>
    <row r="2072" spans="35:36" x14ac:dyDescent="0.2">
      <c r="AI2072" s="6"/>
      <c r="AJ2072" s="6"/>
    </row>
    <row r="2073" spans="35:36" x14ac:dyDescent="0.2">
      <c r="AI2073" s="6"/>
      <c r="AJ2073" s="6"/>
    </row>
    <row r="2074" spans="35:36" x14ac:dyDescent="0.2">
      <c r="AI2074" s="6"/>
      <c r="AJ2074" s="6"/>
    </row>
    <row r="2075" spans="35:36" x14ac:dyDescent="0.2">
      <c r="AI2075" s="6"/>
      <c r="AJ2075" s="6"/>
    </row>
    <row r="2076" spans="35:36" x14ac:dyDescent="0.2">
      <c r="AI2076" s="6"/>
      <c r="AJ2076" s="6"/>
    </row>
    <row r="2077" spans="35:36" x14ac:dyDescent="0.2">
      <c r="AI2077" s="6"/>
      <c r="AJ2077" s="6"/>
    </row>
    <row r="2078" spans="35:36" x14ac:dyDescent="0.2">
      <c r="AI2078" s="6"/>
      <c r="AJ2078" s="6"/>
    </row>
    <row r="2079" spans="35:36" x14ac:dyDescent="0.2">
      <c r="AI2079" s="6"/>
      <c r="AJ2079" s="6"/>
    </row>
    <row r="2080" spans="35:36" x14ac:dyDescent="0.2">
      <c r="AI2080" s="6"/>
      <c r="AJ2080" s="6"/>
    </row>
    <row r="2081" spans="35:36" x14ac:dyDescent="0.2">
      <c r="AI2081" s="6"/>
      <c r="AJ2081" s="6"/>
    </row>
    <row r="2082" spans="35:36" x14ac:dyDescent="0.2">
      <c r="AI2082" s="6"/>
      <c r="AJ2082" s="6"/>
    </row>
    <row r="2083" spans="35:36" x14ac:dyDescent="0.2">
      <c r="AI2083" s="6"/>
      <c r="AJ2083" s="6"/>
    </row>
    <row r="2084" spans="35:36" x14ac:dyDescent="0.2">
      <c r="AI2084" s="6"/>
      <c r="AJ2084" s="6"/>
    </row>
    <row r="2085" spans="35:36" x14ac:dyDescent="0.2">
      <c r="AI2085" s="6"/>
      <c r="AJ2085" s="6"/>
    </row>
    <row r="2086" spans="35:36" x14ac:dyDescent="0.2">
      <c r="AI2086" s="6"/>
      <c r="AJ2086" s="6"/>
    </row>
    <row r="2087" spans="35:36" x14ac:dyDescent="0.2">
      <c r="AI2087" s="6"/>
      <c r="AJ2087" s="6"/>
    </row>
    <row r="2088" spans="35:36" x14ac:dyDescent="0.2">
      <c r="AI2088" s="6"/>
      <c r="AJ2088" s="6"/>
    </row>
    <row r="2089" spans="35:36" x14ac:dyDescent="0.2">
      <c r="AI2089" s="6"/>
      <c r="AJ2089" s="6"/>
    </row>
    <row r="2090" spans="35:36" x14ac:dyDescent="0.2">
      <c r="AI2090" s="6"/>
      <c r="AJ2090" s="6"/>
    </row>
    <row r="2091" spans="35:36" x14ac:dyDescent="0.2">
      <c r="AI2091" s="6"/>
      <c r="AJ2091" s="6"/>
    </row>
    <row r="2092" spans="35:36" x14ac:dyDescent="0.2">
      <c r="AI2092" s="6"/>
      <c r="AJ2092" s="6"/>
    </row>
    <row r="2093" spans="35:36" x14ac:dyDescent="0.2">
      <c r="AI2093" s="6"/>
      <c r="AJ2093" s="6"/>
    </row>
    <row r="2094" spans="35:36" x14ac:dyDescent="0.2">
      <c r="AI2094" s="6"/>
      <c r="AJ2094" s="6"/>
    </row>
    <row r="2095" spans="35:36" x14ac:dyDescent="0.2">
      <c r="AI2095" s="6"/>
      <c r="AJ2095" s="6"/>
    </row>
    <row r="2096" spans="35:36" x14ac:dyDescent="0.2">
      <c r="AI2096" s="6"/>
      <c r="AJ2096" s="6"/>
    </row>
    <row r="2097" spans="35:36" x14ac:dyDescent="0.2">
      <c r="AI2097" s="6"/>
      <c r="AJ2097" s="6"/>
    </row>
    <row r="2098" spans="35:36" x14ac:dyDescent="0.2">
      <c r="AI2098" s="6"/>
      <c r="AJ2098" s="6"/>
    </row>
    <row r="2099" spans="35:36" x14ac:dyDescent="0.2">
      <c r="AI2099" s="6"/>
      <c r="AJ2099" s="6"/>
    </row>
    <row r="2100" spans="35:36" x14ac:dyDescent="0.2">
      <c r="AI2100" s="6"/>
      <c r="AJ2100" s="6"/>
    </row>
    <row r="2101" spans="35:36" x14ac:dyDescent="0.2">
      <c r="AI2101" s="6"/>
      <c r="AJ2101" s="6"/>
    </row>
    <row r="2102" spans="35:36" x14ac:dyDescent="0.2">
      <c r="AI2102" s="6"/>
      <c r="AJ2102" s="6"/>
    </row>
    <row r="2103" spans="35:36" x14ac:dyDescent="0.2">
      <c r="AI2103" s="6"/>
      <c r="AJ2103" s="6"/>
    </row>
    <row r="2104" spans="35:36" x14ac:dyDescent="0.2">
      <c r="AI2104" s="6"/>
      <c r="AJ2104" s="6"/>
    </row>
    <row r="2105" spans="35:36" x14ac:dyDescent="0.2">
      <c r="AI2105" s="6"/>
      <c r="AJ2105" s="6"/>
    </row>
    <row r="2106" spans="35:36" x14ac:dyDescent="0.2">
      <c r="AI2106" s="6"/>
      <c r="AJ2106" s="6"/>
    </row>
    <row r="2107" spans="35:36" x14ac:dyDescent="0.2">
      <c r="AI2107" s="6"/>
      <c r="AJ2107" s="6"/>
    </row>
    <row r="2108" spans="35:36" x14ac:dyDescent="0.2">
      <c r="AI2108" s="6"/>
      <c r="AJ2108" s="6"/>
    </row>
    <row r="2109" spans="35:36" x14ac:dyDescent="0.2">
      <c r="AI2109" s="6"/>
      <c r="AJ2109" s="6"/>
    </row>
    <row r="2110" spans="35:36" x14ac:dyDescent="0.2">
      <c r="AI2110" s="6"/>
      <c r="AJ2110" s="6"/>
    </row>
    <row r="2111" spans="35:36" x14ac:dyDescent="0.2">
      <c r="AI2111" s="6"/>
      <c r="AJ2111" s="6"/>
    </row>
    <row r="2112" spans="35:36" x14ac:dyDescent="0.2">
      <c r="AI2112" s="6"/>
      <c r="AJ2112" s="6"/>
    </row>
    <row r="2113" spans="35:36" x14ac:dyDescent="0.2">
      <c r="AI2113" s="6"/>
      <c r="AJ2113" s="6"/>
    </row>
    <row r="2114" spans="35:36" x14ac:dyDescent="0.2">
      <c r="AI2114" s="6"/>
      <c r="AJ2114" s="6"/>
    </row>
    <row r="2115" spans="35:36" x14ac:dyDescent="0.2">
      <c r="AI2115" s="6"/>
      <c r="AJ2115" s="6"/>
    </row>
    <row r="2116" spans="35:36" x14ac:dyDescent="0.2">
      <c r="AI2116" s="6"/>
      <c r="AJ2116" s="6"/>
    </row>
    <row r="2117" spans="35:36" x14ac:dyDescent="0.2">
      <c r="AI2117" s="6"/>
      <c r="AJ2117" s="6"/>
    </row>
    <row r="2118" spans="35:36" x14ac:dyDescent="0.2">
      <c r="AI2118" s="6"/>
      <c r="AJ2118" s="6"/>
    </row>
    <row r="2119" spans="35:36" x14ac:dyDescent="0.2">
      <c r="AI2119" s="6"/>
      <c r="AJ2119" s="6"/>
    </row>
    <row r="2120" spans="35:36" x14ac:dyDescent="0.2">
      <c r="AI2120" s="6"/>
      <c r="AJ2120" s="6"/>
    </row>
    <row r="2121" spans="35:36" x14ac:dyDescent="0.2">
      <c r="AI2121" s="6"/>
      <c r="AJ2121" s="6"/>
    </row>
    <row r="2122" spans="35:36" x14ac:dyDescent="0.2">
      <c r="AI2122" s="6"/>
      <c r="AJ2122" s="6"/>
    </row>
    <row r="2123" spans="35:36" x14ac:dyDescent="0.2">
      <c r="AI2123" s="6"/>
      <c r="AJ2123" s="6"/>
    </row>
    <row r="2124" spans="35:36" x14ac:dyDescent="0.2">
      <c r="AI2124" s="6"/>
      <c r="AJ2124" s="6"/>
    </row>
    <row r="2125" spans="35:36" x14ac:dyDescent="0.2">
      <c r="AI2125" s="6"/>
      <c r="AJ2125" s="6"/>
    </row>
    <row r="2126" spans="35:36" x14ac:dyDescent="0.2">
      <c r="AI2126" s="6"/>
      <c r="AJ2126" s="6"/>
    </row>
    <row r="2127" spans="35:36" x14ac:dyDescent="0.2">
      <c r="AI2127" s="6"/>
      <c r="AJ2127" s="6"/>
    </row>
    <row r="2128" spans="35:36" x14ac:dyDescent="0.2">
      <c r="AI2128" s="6"/>
      <c r="AJ2128" s="6"/>
    </row>
    <row r="2129" spans="35:36" x14ac:dyDescent="0.2">
      <c r="AI2129" s="6"/>
      <c r="AJ2129" s="6"/>
    </row>
    <row r="2130" spans="35:36" x14ac:dyDescent="0.2">
      <c r="AI2130" s="6"/>
      <c r="AJ2130" s="6"/>
    </row>
    <row r="2131" spans="35:36" x14ac:dyDescent="0.2">
      <c r="AI2131" s="6"/>
      <c r="AJ2131" s="6"/>
    </row>
    <row r="2132" spans="35:36" x14ac:dyDescent="0.2">
      <c r="AI2132" s="6"/>
      <c r="AJ2132" s="6"/>
    </row>
    <row r="2133" spans="35:36" x14ac:dyDescent="0.2">
      <c r="AI2133" s="6"/>
      <c r="AJ2133" s="6"/>
    </row>
    <row r="2134" spans="35:36" x14ac:dyDescent="0.2">
      <c r="AI2134" s="6"/>
      <c r="AJ2134" s="6"/>
    </row>
    <row r="2135" spans="35:36" x14ac:dyDescent="0.2">
      <c r="AI2135" s="6"/>
      <c r="AJ2135" s="6"/>
    </row>
    <row r="2136" spans="35:36" x14ac:dyDescent="0.2">
      <c r="AI2136" s="6"/>
      <c r="AJ2136" s="6"/>
    </row>
    <row r="2137" spans="35:36" x14ac:dyDescent="0.2">
      <c r="AI2137" s="6"/>
      <c r="AJ2137" s="6"/>
    </row>
    <row r="2138" spans="35:36" x14ac:dyDescent="0.2">
      <c r="AI2138" s="6"/>
      <c r="AJ2138" s="6"/>
    </row>
    <row r="2139" spans="35:36" x14ac:dyDescent="0.2">
      <c r="AI2139" s="6"/>
      <c r="AJ2139" s="6"/>
    </row>
    <row r="2140" spans="35:36" x14ac:dyDescent="0.2">
      <c r="AI2140" s="6"/>
      <c r="AJ2140" s="6"/>
    </row>
    <row r="2141" spans="35:36" x14ac:dyDescent="0.2">
      <c r="AI2141" s="6"/>
      <c r="AJ2141" s="6"/>
    </row>
    <row r="2142" spans="35:36" x14ac:dyDescent="0.2">
      <c r="AI2142" s="6"/>
      <c r="AJ2142" s="6"/>
    </row>
    <row r="2143" spans="35:36" x14ac:dyDescent="0.2">
      <c r="AI2143" s="6"/>
      <c r="AJ2143" s="6"/>
    </row>
    <row r="2144" spans="35:36" x14ac:dyDescent="0.2">
      <c r="AI2144" s="6"/>
      <c r="AJ2144" s="6"/>
    </row>
    <row r="2145" spans="35:36" x14ac:dyDescent="0.2">
      <c r="AI2145" s="6"/>
      <c r="AJ2145" s="6"/>
    </row>
    <row r="2146" spans="35:36" x14ac:dyDescent="0.2">
      <c r="AI2146" s="6"/>
      <c r="AJ2146" s="6"/>
    </row>
    <row r="2147" spans="35:36" x14ac:dyDescent="0.2">
      <c r="AI2147" s="6"/>
      <c r="AJ2147" s="6"/>
    </row>
    <row r="2148" spans="35:36" x14ac:dyDescent="0.2">
      <c r="AI2148" s="6"/>
      <c r="AJ2148" s="6"/>
    </row>
    <row r="2149" spans="35:36" x14ac:dyDescent="0.2">
      <c r="AI2149" s="6"/>
      <c r="AJ2149" s="6"/>
    </row>
    <row r="2150" spans="35:36" x14ac:dyDescent="0.2">
      <c r="AI2150" s="6"/>
      <c r="AJ2150" s="6"/>
    </row>
    <row r="2151" spans="35:36" x14ac:dyDescent="0.2">
      <c r="AI2151" s="6"/>
      <c r="AJ2151" s="6"/>
    </row>
    <row r="2152" spans="35:36" x14ac:dyDescent="0.2">
      <c r="AI2152" s="6"/>
      <c r="AJ2152" s="6"/>
    </row>
    <row r="2153" spans="35:36" x14ac:dyDescent="0.2">
      <c r="AI2153" s="6"/>
      <c r="AJ2153" s="6"/>
    </row>
    <row r="2154" spans="35:36" x14ac:dyDescent="0.2">
      <c r="AI2154" s="6"/>
      <c r="AJ2154" s="6"/>
    </row>
    <row r="2155" spans="35:36" x14ac:dyDescent="0.2">
      <c r="AI2155" s="6"/>
      <c r="AJ2155" s="6"/>
    </row>
    <row r="2156" spans="35:36" x14ac:dyDescent="0.2">
      <c r="AI2156" s="6"/>
      <c r="AJ2156" s="6"/>
    </row>
    <row r="2157" spans="35:36" x14ac:dyDescent="0.2">
      <c r="AI2157" s="6"/>
      <c r="AJ2157" s="6"/>
    </row>
    <row r="2158" spans="35:36" x14ac:dyDescent="0.2">
      <c r="AI2158" s="6"/>
      <c r="AJ2158" s="6"/>
    </row>
    <row r="2159" spans="35:36" x14ac:dyDescent="0.2">
      <c r="AI2159" s="6"/>
      <c r="AJ2159" s="6"/>
    </row>
    <row r="2160" spans="35:36" x14ac:dyDescent="0.2">
      <c r="AI2160" s="6"/>
      <c r="AJ2160" s="6"/>
    </row>
    <row r="2161" spans="35:36" x14ac:dyDescent="0.2">
      <c r="AI2161" s="6"/>
      <c r="AJ2161" s="6"/>
    </row>
    <row r="2162" spans="35:36" x14ac:dyDescent="0.2">
      <c r="AI2162" s="6"/>
      <c r="AJ2162" s="6"/>
    </row>
    <row r="2163" spans="35:36" x14ac:dyDescent="0.2">
      <c r="AI2163" s="6"/>
      <c r="AJ2163" s="6"/>
    </row>
    <row r="2164" spans="35:36" x14ac:dyDescent="0.2">
      <c r="AI2164" s="6"/>
      <c r="AJ2164" s="6"/>
    </row>
    <row r="2165" spans="35:36" x14ac:dyDescent="0.2">
      <c r="AI2165" s="6"/>
      <c r="AJ2165" s="6"/>
    </row>
    <row r="2166" spans="35:36" x14ac:dyDescent="0.2">
      <c r="AI2166" s="6"/>
      <c r="AJ2166" s="6"/>
    </row>
    <row r="2167" spans="35:36" x14ac:dyDescent="0.2">
      <c r="AI2167" s="6"/>
      <c r="AJ2167" s="6"/>
    </row>
    <row r="2168" spans="35:36" x14ac:dyDescent="0.2">
      <c r="AI2168" s="6"/>
      <c r="AJ2168" s="6"/>
    </row>
    <row r="2169" spans="35:36" x14ac:dyDescent="0.2">
      <c r="AI2169" s="6"/>
      <c r="AJ2169" s="6"/>
    </row>
    <row r="2170" spans="35:36" x14ac:dyDescent="0.2">
      <c r="AI2170" s="6"/>
      <c r="AJ2170" s="6"/>
    </row>
    <row r="2171" spans="35:36" x14ac:dyDescent="0.2">
      <c r="AI2171" s="6"/>
      <c r="AJ2171" s="6"/>
    </row>
    <row r="2172" spans="35:36" x14ac:dyDescent="0.2">
      <c r="AI2172" s="6"/>
      <c r="AJ2172" s="6"/>
    </row>
    <row r="2173" spans="35:36" x14ac:dyDescent="0.2">
      <c r="AI2173" s="6"/>
      <c r="AJ2173" s="6"/>
    </row>
    <row r="2174" spans="35:36" x14ac:dyDescent="0.2">
      <c r="AI2174" s="6"/>
      <c r="AJ2174" s="6"/>
    </row>
    <row r="2175" spans="35:36" x14ac:dyDescent="0.2">
      <c r="AI2175" s="6"/>
      <c r="AJ2175" s="6"/>
    </row>
    <row r="2176" spans="35:36" x14ac:dyDescent="0.2">
      <c r="AI2176" s="6"/>
      <c r="AJ2176" s="6"/>
    </row>
    <row r="2177" spans="35:36" x14ac:dyDescent="0.2">
      <c r="AI2177" s="6"/>
      <c r="AJ2177" s="6"/>
    </row>
    <row r="2178" spans="35:36" x14ac:dyDescent="0.2">
      <c r="AI2178" s="6"/>
      <c r="AJ2178" s="6"/>
    </row>
    <row r="2179" spans="35:36" x14ac:dyDescent="0.2">
      <c r="AI2179" s="6"/>
      <c r="AJ2179" s="6"/>
    </row>
    <row r="2180" spans="35:36" x14ac:dyDescent="0.2">
      <c r="AI2180" s="6"/>
      <c r="AJ2180" s="6"/>
    </row>
    <row r="2181" spans="35:36" x14ac:dyDescent="0.2">
      <c r="AI2181" s="6"/>
      <c r="AJ2181" s="6"/>
    </row>
    <row r="2182" spans="35:36" x14ac:dyDescent="0.2">
      <c r="AI2182" s="6"/>
      <c r="AJ2182" s="6"/>
    </row>
    <row r="2183" spans="35:36" x14ac:dyDescent="0.2">
      <c r="AI2183" s="6"/>
      <c r="AJ2183" s="6"/>
    </row>
    <row r="2184" spans="35:36" x14ac:dyDescent="0.2">
      <c r="AI2184" s="6"/>
      <c r="AJ2184" s="6"/>
    </row>
    <row r="2185" spans="35:36" x14ac:dyDescent="0.2">
      <c r="AI2185" s="6"/>
      <c r="AJ2185" s="6"/>
    </row>
    <row r="2186" spans="35:36" x14ac:dyDescent="0.2">
      <c r="AI2186" s="6"/>
      <c r="AJ2186" s="6"/>
    </row>
    <row r="2187" spans="35:36" x14ac:dyDescent="0.2">
      <c r="AI2187" s="6"/>
      <c r="AJ2187" s="6"/>
    </row>
    <row r="2188" spans="35:36" x14ac:dyDescent="0.2">
      <c r="AI2188" s="6"/>
      <c r="AJ2188" s="6"/>
    </row>
    <row r="2189" spans="35:36" x14ac:dyDescent="0.2">
      <c r="AI2189" s="6"/>
      <c r="AJ2189" s="6"/>
    </row>
    <row r="2190" spans="35:36" x14ac:dyDescent="0.2">
      <c r="AI2190" s="6"/>
      <c r="AJ2190" s="6"/>
    </row>
    <row r="2191" spans="35:36" x14ac:dyDescent="0.2">
      <c r="AI2191" s="6"/>
      <c r="AJ2191" s="6"/>
    </row>
    <row r="2192" spans="35:36" x14ac:dyDescent="0.2">
      <c r="AI2192" s="6"/>
      <c r="AJ2192" s="6"/>
    </row>
    <row r="2193" spans="35:36" x14ac:dyDescent="0.2">
      <c r="AI2193" s="6"/>
      <c r="AJ2193" s="6"/>
    </row>
    <row r="2194" spans="35:36" x14ac:dyDescent="0.2">
      <c r="AI2194" s="6"/>
      <c r="AJ2194" s="6"/>
    </row>
    <row r="2195" spans="35:36" x14ac:dyDescent="0.2">
      <c r="AI2195" s="6"/>
      <c r="AJ2195" s="6"/>
    </row>
    <row r="2196" spans="35:36" x14ac:dyDescent="0.2">
      <c r="AI2196" s="6"/>
      <c r="AJ2196" s="6"/>
    </row>
    <row r="2197" spans="35:36" x14ac:dyDescent="0.2">
      <c r="AI2197" s="6"/>
      <c r="AJ2197" s="6"/>
    </row>
    <row r="2198" spans="35:36" x14ac:dyDescent="0.2">
      <c r="AI2198" s="6"/>
      <c r="AJ2198" s="6"/>
    </row>
    <row r="2199" spans="35:36" x14ac:dyDescent="0.2">
      <c r="AI2199" s="6"/>
      <c r="AJ2199" s="6"/>
    </row>
    <row r="2200" spans="35:36" x14ac:dyDescent="0.2">
      <c r="AI2200" s="6"/>
      <c r="AJ2200" s="6"/>
    </row>
    <row r="2201" spans="35:36" x14ac:dyDescent="0.2">
      <c r="AI2201" s="6"/>
      <c r="AJ2201" s="6"/>
    </row>
    <row r="2202" spans="35:36" x14ac:dyDescent="0.2">
      <c r="AI2202" s="6"/>
      <c r="AJ2202" s="6"/>
    </row>
    <row r="2203" spans="35:36" x14ac:dyDescent="0.2">
      <c r="AI2203" s="6"/>
      <c r="AJ2203" s="6"/>
    </row>
    <row r="2204" spans="35:36" x14ac:dyDescent="0.2">
      <c r="AI2204" s="6"/>
      <c r="AJ2204" s="6"/>
    </row>
    <row r="2205" spans="35:36" x14ac:dyDescent="0.2">
      <c r="AI2205" s="6"/>
      <c r="AJ2205" s="6"/>
    </row>
    <row r="2206" spans="35:36" x14ac:dyDescent="0.2">
      <c r="AI2206" s="6"/>
      <c r="AJ2206" s="6"/>
    </row>
    <row r="2207" spans="35:36" x14ac:dyDescent="0.2">
      <c r="AI2207" s="6"/>
      <c r="AJ2207" s="6"/>
    </row>
    <row r="2208" spans="35:36" x14ac:dyDescent="0.2">
      <c r="AI2208" s="6"/>
      <c r="AJ2208" s="6"/>
    </row>
    <row r="2209" spans="35:36" x14ac:dyDescent="0.2">
      <c r="AI2209" s="6"/>
      <c r="AJ2209" s="6"/>
    </row>
    <row r="2210" spans="35:36" x14ac:dyDescent="0.2">
      <c r="AI2210" s="6"/>
      <c r="AJ2210" s="6"/>
    </row>
    <row r="2211" spans="35:36" x14ac:dyDescent="0.2">
      <c r="AI2211" s="6"/>
      <c r="AJ2211" s="6"/>
    </row>
    <row r="2212" spans="35:36" x14ac:dyDescent="0.2">
      <c r="AI2212" s="6"/>
      <c r="AJ2212" s="6"/>
    </row>
    <row r="2213" spans="35:36" x14ac:dyDescent="0.2">
      <c r="AI2213" s="6"/>
      <c r="AJ2213" s="6"/>
    </row>
    <row r="2214" spans="35:36" x14ac:dyDescent="0.2">
      <c r="AI2214" s="6"/>
      <c r="AJ2214" s="6"/>
    </row>
    <row r="2215" spans="35:36" x14ac:dyDescent="0.2">
      <c r="AI2215" s="6"/>
      <c r="AJ2215" s="6"/>
    </row>
    <row r="2216" spans="35:36" x14ac:dyDescent="0.2">
      <c r="AI2216" s="6"/>
      <c r="AJ2216" s="6"/>
    </row>
    <row r="2217" spans="35:36" x14ac:dyDescent="0.2">
      <c r="AI2217" s="6"/>
      <c r="AJ2217" s="6"/>
    </row>
    <row r="2218" spans="35:36" x14ac:dyDescent="0.2">
      <c r="AI2218" s="6"/>
      <c r="AJ2218" s="6"/>
    </row>
    <row r="2219" spans="35:36" x14ac:dyDescent="0.2">
      <c r="AI2219" s="6"/>
      <c r="AJ2219" s="6"/>
    </row>
    <row r="2220" spans="35:36" x14ac:dyDescent="0.2">
      <c r="AI2220" s="6"/>
      <c r="AJ2220" s="6"/>
    </row>
    <row r="2221" spans="35:36" x14ac:dyDescent="0.2">
      <c r="AI2221" s="6"/>
      <c r="AJ2221" s="6"/>
    </row>
    <row r="2222" spans="35:36" x14ac:dyDescent="0.2">
      <c r="AI2222" s="6"/>
      <c r="AJ2222" s="6"/>
    </row>
    <row r="2223" spans="35:36" x14ac:dyDescent="0.2">
      <c r="AI2223" s="6"/>
      <c r="AJ2223" s="6"/>
    </row>
    <row r="2224" spans="35:36" x14ac:dyDescent="0.2">
      <c r="AI2224" s="6"/>
      <c r="AJ2224" s="6"/>
    </row>
    <row r="2225" spans="35:36" x14ac:dyDescent="0.2">
      <c r="AI2225" s="6"/>
      <c r="AJ2225" s="6"/>
    </row>
    <row r="2226" spans="35:36" x14ac:dyDescent="0.2">
      <c r="AI2226" s="6"/>
      <c r="AJ2226" s="6"/>
    </row>
    <row r="2227" spans="35:36" x14ac:dyDescent="0.2">
      <c r="AI2227" s="6"/>
      <c r="AJ2227" s="6"/>
    </row>
    <row r="2228" spans="35:36" x14ac:dyDescent="0.2">
      <c r="AI2228" s="6"/>
      <c r="AJ2228" s="6"/>
    </row>
    <row r="2229" spans="35:36" x14ac:dyDescent="0.2">
      <c r="AI2229" s="6"/>
      <c r="AJ2229" s="6"/>
    </row>
    <row r="2230" spans="35:36" x14ac:dyDescent="0.2">
      <c r="AI2230" s="6"/>
      <c r="AJ2230" s="6"/>
    </row>
    <row r="2231" spans="35:36" x14ac:dyDescent="0.2">
      <c r="AI2231" s="6"/>
      <c r="AJ2231" s="6"/>
    </row>
    <row r="2232" spans="35:36" x14ac:dyDescent="0.2">
      <c r="AI2232" s="6"/>
      <c r="AJ2232" s="6"/>
    </row>
    <row r="2233" spans="35:36" x14ac:dyDescent="0.2">
      <c r="AI2233" s="6"/>
      <c r="AJ2233" s="6"/>
    </row>
    <row r="2234" spans="35:36" x14ac:dyDescent="0.2">
      <c r="AI2234" s="6"/>
      <c r="AJ2234" s="6"/>
    </row>
    <row r="2235" spans="35:36" x14ac:dyDescent="0.2">
      <c r="AI2235" s="6"/>
      <c r="AJ2235" s="6"/>
    </row>
    <row r="2236" spans="35:36" x14ac:dyDescent="0.2">
      <c r="AI2236" s="6"/>
      <c r="AJ2236" s="6"/>
    </row>
    <row r="2237" spans="35:36" x14ac:dyDescent="0.2">
      <c r="AI2237" s="6"/>
      <c r="AJ2237" s="6"/>
    </row>
    <row r="2238" spans="35:36" x14ac:dyDescent="0.2">
      <c r="AI2238" s="6"/>
      <c r="AJ2238" s="6"/>
    </row>
    <row r="2239" spans="35:36" x14ac:dyDescent="0.2">
      <c r="AI2239" s="6"/>
      <c r="AJ2239" s="6"/>
    </row>
    <row r="2240" spans="35:36" x14ac:dyDescent="0.2">
      <c r="AI2240" s="6"/>
      <c r="AJ2240" s="6"/>
    </row>
    <row r="2241" spans="35:36" x14ac:dyDescent="0.2">
      <c r="AI2241" s="6"/>
      <c r="AJ2241" s="6"/>
    </row>
    <row r="2242" spans="35:36" x14ac:dyDescent="0.2">
      <c r="AI2242" s="6"/>
      <c r="AJ2242" s="6"/>
    </row>
    <row r="2243" spans="35:36" x14ac:dyDescent="0.2">
      <c r="AI2243" s="6"/>
      <c r="AJ2243" s="6"/>
    </row>
    <row r="2244" spans="35:36" x14ac:dyDescent="0.2">
      <c r="AI2244" s="6"/>
      <c r="AJ2244" s="6"/>
    </row>
    <row r="2245" spans="35:36" x14ac:dyDescent="0.2">
      <c r="AI2245" s="6"/>
      <c r="AJ2245" s="6"/>
    </row>
    <row r="2246" spans="35:36" x14ac:dyDescent="0.2">
      <c r="AI2246" s="6"/>
      <c r="AJ2246" s="6"/>
    </row>
    <row r="2247" spans="35:36" x14ac:dyDescent="0.2">
      <c r="AI2247" s="6"/>
      <c r="AJ2247" s="6"/>
    </row>
    <row r="2248" spans="35:36" x14ac:dyDescent="0.2">
      <c r="AI2248" s="6"/>
      <c r="AJ2248" s="6"/>
    </row>
    <row r="2249" spans="35:36" x14ac:dyDescent="0.2">
      <c r="AI2249" s="6"/>
      <c r="AJ2249" s="6"/>
    </row>
    <row r="2250" spans="35:36" x14ac:dyDescent="0.2">
      <c r="AI2250" s="6"/>
      <c r="AJ2250" s="6"/>
    </row>
    <row r="2251" spans="35:36" x14ac:dyDescent="0.2">
      <c r="AI2251" s="6"/>
      <c r="AJ2251" s="6"/>
    </row>
    <row r="2252" spans="35:36" x14ac:dyDescent="0.2">
      <c r="AI2252" s="6"/>
      <c r="AJ2252" s="6"/>
    </row>
    <row r="2253" spans="35:36" x14ac:dyDescent="0.2">
      <c r="AI2253" s="6"/>
      <c r="AJ2253" s="6"/>
    </row>
    <row r="2254" spans="35:36" x14ac:dyDescent="0.2">
      <c r="AI2254" s="6"/>
      <c r="AJ2254" s="6"/>
    </row>
    <row r="2255" spans="35:36" x14ac:dyDescent="0.2">
      <c r="AI2255" s="6"/>
      <c r="AJ2255" s="6"/>
    </row>
    <row r="2256" spans="35:36" x14ac:dyDescent="0.2">
      <c r="AI2256" s="6"/>
      <c r="AJ2256" s="6"/>
    </row>
    <row r="2257" spans="35:36" x14ac:dyDescent="0.2">
      <c r="AI2257" s="6"/>
      <c r="AJ2257" s="6"/>
    </row>
    <row r="2258" spans="35:36" x14ac:dyDescent="0.2">
      <c r="AI2258" s="6"/>
      <c r="AJ2258" s="6"/>
    </row>
    <row r="2259" spans="35:36" x14ac:dyDescent="0.2">
      <c r="AI2259" s="6"/>
      <c r="AJ2259" s="6"/>
    </row>
    <row r="2260" spans="35:36" x14ac:dyDescent="0.2">
      <c r="AI2260" s="6"/>
      <c r="AJ2260" s="6"/>
    </row>
    <row r="2261" spans="35:36" x14ac:dyDescent="0.2">
      <c r="AI2261" s="6"/>
      <c r="AJ2261" s="6"/>
    </row>
    <row r="2262" spans="35:36" x14ac:dyDescent="0.2">
      <c r="AI2262" s="6"/>
      <c r="AJ2262" s="6"/>
    </row>
    <row r="2263" spans="35:36" x14ac:dyDescent="0.2">
      <c r="AI2263" s="6"/>
      <c r="AJ2263" s="6"/>
    </row>
    <row r="2264" spans="35:36" x14ac:dyDescent="0.2">
      <c r="AI2264" s="6"/>
      <c r="AJ2264" s="6"/>
    </row>
    <row r="2265" spans="35:36" x14ac:dyDescent="0.2">
      <c r="AI2265" s="6"/>
      <c r="AJ2265" s="6"/>
    </row>
    <row r="2266" spans="35:36" x14ac:dyDescent="0.2">
      <c r="AI2266" s="6"/>
      <c r="AJ2266" s="6"/>
    </row>
    <row r="2267" spans="35:36" x14ac:dyDescent="0.2">
      <c r="AI2267" s="6"/>
      <c r="AJ2267" s="6"/>
    </row>
    <row r="2268" spans="35:36" x14ac:dyDescent="0.2">
      <c r="AI2268" s="6"/>
      <c r="AJ2268" s="6"/>
    </row>
    <row r="2269" spans="35:36" x14ac:dyDescent="0.2">
      <c r="AI2269" s="6"/>
      <c r="AJ2269" s="6"/>
    </row>
    <row r="2270" spans="35:36" x14ac:dyDescent="0.2">
      <c r="AI2270" s="6"/>
      <c r="AJ2270" s="6"/>
    </row>
    <row r="2271" spans="35:36" x14ac:dyDescent="0.2">
      <c r="AI2271" s="6"/>
      <c r="AJ2271" s="6"/>
    </row>
    <row r="2272" spans="35:36" x14ac:dyDescent="0.2">
      <c r="AI2272" s="6"/>
      <c r="AJ2272" s="6"/>
    </row>
    <row r="2273" spans="35:36" x14ac:dyDescent="0.2">
      <c r="AI2273" s="6"/>
      <c r="AJ2273" s="6"/>
    </row>
    <row r="2274" spans="35:36" x14ac:dyDescent="0.2">
      <c r="AI2274" s="6"/>
      <c r="AJ2274" s="6"/>
    </row>
    <row r="2275" spans="35:36" x14ac:dyDescent="0.2">
      <c r="AI2275" s="6"/>
      <c r="AJ2275" s="6"/>
    </row>
    <row r="2276" spans="35:36" x14ac:dyDescent="0.2">
      <c r="AI2276" s="6"/>
      <c r="AJ2276" s="6"/>
    </row>
    <row r="2277" spans="35:36" x14ac:dyDescent="0.2">
      <c r="AI2277" s="6"/>
      <c r="AJ2277" s="6"/>
    </row>
    <row r="2278" spans="35:36" x14ac:dyDescent="0.2">
      <c r="AI2278" s="6"/>
      <c r="AJ2278" s="6"/>
    </row>
    <row r="2279" spans="35:36" x14ac:dyDescent="0.2">
      <c r="AI2279" s="6"/>
      <c r="AJ2279" s="6"/>
    </row>
    <row r="2280" spans="35:36" x14ac:dyDescent="0.2">
      <c r="AI2280" s="6"/>
      <c r="AJ2280" s="6"/>
    </row>
    <row r="2281" spans="35:36" x14ac:dyDescent="0.2">
      <c r="AI2281" s="6"/>
      <c r="AJ2281" s="6"/>
    </row>
    <row r="2282" spans="35:36" x14ac:dyDescent="0.2">
      <c r="AI2282" s="6"/>
      <c r="AJ2282" s="6"/>
    </row>
    <row r="2283" spans="35:36" x14ac:dyDescent="0.2">
      <c r="AI2283" s="6"/>
      <c r="AJ2283" s="6"/>
    </row>
    <row r="2284" spans="35:36" x14ac:dyDescent="0.2">
      <c r="AI2284" s="6"/>
      <c r="AJ2284" s="6"/>
    </row>
    <row r="2285" spans="35:36" x14ac:dyDescent="0.2">
      <c r="AI2285" s="6"/>
      <c r="AJ2285" s="6"/>
    </row>
    <row r="2286" spans="35:36" x14ac:dyDescent="0.2">
      <c r="AI2286" s="6"/>
      <c r="AJ2286" s="6"/>
    </row>
    <row r="2287" spans="35:36" x14ac:dyDescent="0.2">
      <c r="AI2287" s="6"/>
      <c r="AJ2287" s="6"/>
    </row>
    <row r="2288" spans="35:36" x14ac:dyDescent="0.2">
      <c r="AI2288" s="6"/>
      <c r="AJ2288" s="6"/>
    </row>
    <row r="2289" spans="35:36" x14ac:dyDescent="0.2">
      <c r="AI2289" s="6"/>
      <c r="AJ2289" s="6"/>
    </row>
    <row r="2290" spans="35:36" x14ac:dyDescent="0.2">
      <c r="AI2290" s="6"/>
      <c r="AJ2290" s="6"/>
    </row>
    <row r="2291" spans="35:36" x14ac:dyDescent="0.2">
      <c r="AI2291" s="6"/>
      <c r="AJ2291" s="6"/>
    </row>
    <row r="2292" spans="35:36" x14ac:dyDescent="0.2">
      <c r="AI2292" s="6"/>
      <c r="AJ2292" s="6"/>
    </row>
    <row r="2293" spans="35:36" x14ac:dyDescent="0.2">
      <c r="AI2293" s="6"/>
      <c r="AJ2293" s="6"/>
    </row>
    <row r="2294" spans="35:36" x14ac:dyDescent="0.2">
      <c r="AI2294" s="6"/>
      <c r="AJ2294" s="6"/>
    </row>
    <row r="2295" spans="35:36" x14ac:dyDescent="0.2">
      <c r="AI2295" s="6"/>
      <c r="AJ2295" s="6"/>
    </row>
    <row r="2296" spans="35:36" x14ac:dyDescent="0.2">
      <c r="AI2296" s="6"/>
      <c r="AJ2296" s="6"/>
    </row>
    <row r="2297" spans="35:36" x14ac:dyDescent="0.2">
      <c r="AI2297" s="6"/>
      <c r="AJ2297" s="6"/>
    </row>
    <row r="2298" spans="35:36" x14ac:dyDescent="0.2">
      <c r="AI2298" s="6"/>
      <c r="AJ2298" s="6"/>
    </row>
    <row r="2299" spans="35:36" x14ac:dyDescent="0.2">
      <c r="AI2299" s="6"/>
      <c r="AJ2299" s="6"/>
    </row>
    <row r="2300" spans="35:36" x14ac:dyDescent="0.2">
      <c r="AI2300" s="6"/>
      <c r="AJ2300" s="6"/>
    </row>
    <row r="2301" spans="35:36" x14ac:dyDescent="0.2">
      <c r="AI2301" s="6"/>
      <c r="AJ2301" s="6"/>
    </row>
    <row r="2302" spans="35:36" x14ac:dyDescent="0.2">
      <c r="AI2302" s="6"/>
      <c r="AJ2302" s="6"/>
    </row>
    <row r="2303" spans="35:36" x14ac:dyDescent="0.2">
      <c r="AI2303" s="6"/>
      <c r="AJ2303" s="6"/>
    </row>
    <row r="2304" spans="35:36" x14ac:dyDescent="0.2">
      <c r="AI2304" s="6"/>
      <c r="AJ2304" s="6"/>
    </row>
    <row r="2305" spans="35:36" x14ac:dyDescent="0.2">
      <c r="AI2305" s="6"/>
      <c r="AJ2305" s="6"/>
    </row>
    <row r="2306" spans="35:36" x14ac:dyDescent="0.2">
      <c r="AI2306" s="6"/>
      <c r="AJ2306" s="6"/>
    </row>
    <row r="2307" spans="35:36" x14ac:dyDescent="0.2">
      <c r="AI2307" s="6"/>
      <c r="AJ2307" s="6"/>
    </row>
    <row r="2308" spans="35:36" x14ac:dyDescent="0.2">
      <c r="AI2308" s="6"/>
      <c r="AJ2308" s="6"/>
    </row>
    <row r="2309" spans="35:36" x14ac:dyDescent="0.2">
      <c r="AI2309" s="6"/>
      <c r="AJ2309" s="6"/>
    </row>
    <row r="2310" spans="35:36" x14ac:dyDescent="0.2">
      <c r="AI2310" s="6"/>
      <c r="AJ2310" s="6"/>
    </row>
    <row r="2311" spans="35:36" x14ac:dyDescent="0.2">
      <c r="AI2311" s="6"/>
      <c r="AJ2311" s="6"/>
    </row>
    <row r="2312" spans="35:36" x14ac:dyDescent="0.2">
      <c r="AI2312" s="6"/>
      <c r="AJ2312" s="6"/>
    </row>
    <row r="2313" spans="35:36" x14ac:dyDescent="0.2">
      <c r="AI2313" s="6"/>
      <c r="AJ2313" s="6"/>
    </row>
    <row r="2314" spans="35:36" x14ac:dyDescent="0.2">
      <c r="AI2314" s="6"/>
      <c r="AJ2314" s="6"/>
    </row>
    <row r="2315" spans="35:36" x14ac:dyDescent="0.2">
      <c r="AI2315" s="6"/>
      <c r="AJ2315" s="6"/>
    </row>
    <row r="2316" spans="35:36" x14ac:dyDescent="0.2">
      <c r="AI2316" s="6"/>
      <c r="AJ2316" s="6"/>
    </row>
    <row r="2317" spans="35:36" x14ac:dyDescent="0.2">
      <c r="AI2317" s="6"/>
      <c r="AJ2317" s="6"/>
    </row>
    <row r="2318" spans="35:36" x14ac:dyDescent="0.2">
      <c r="AI2318" s="6"/>
      <c r="AJ2318" s="6"/>
    </row>
    <row r="2319" spans="35:36" x14ac:dyDescent="0.2">
      <c r="AI2319" s="6"/>
      <c r="AJ2319" s="6"/>
    </row>
    <row r="2320" spans="35:36" x14ac:dyDescent="0.2">
      <c r="AI2320" s="6"/>
      <c r="AJ2320" s="6"/>
    </row>
    <row r="2321" spans="35:36" x14ac:dyDescent="0.2">
      <c r="AI2321" s="6"/>
      <c r="AJ2321" s="6"/>
    </row>
    <row r="2322" spans="35:36" x14ac:dyDescent="0.2">
      <c r="AI2322" s="6"/>
      <c r="AJ2322" s="6"/>
    </row>
    <row r="2323" spans="35:36" x14ac:dyDescent="0.2">
      <c r="AI2323" s="6"/>
      <c r="AJ2323" s="6"/>
    </row>
    <row r="2324" spans="35:36" x14ac:dyDescent="0.2">
      <c r="AI2324" s="6"/>
      <c r="AJ2324" s="6"/>
    </row>
    <row r="2325" spans="35:36" x14ac:dyDescent="0.2">
      <c r="AI2325" s="6"/>
      <c r="AJ2325" s="6"/>
    </row>
    <row r="2326" spans="35:36" x14ac:dyDescent="0.2">
      <c r="AI2326" s="6"/>
      <c r="AJ2326" s="6"/>
    </row>
    <row r="2327" spans="35:36" x14ac:dyDescent="0.2">
      <c r="AI2327" s="6"/>
      <c r="AJ2327" s="6"/>
    </row>
    <row r="2328" spans="35:36" x14ac:dyDescent="0.2">
      <c r="AI2328" s="6"/>
      <c r="AJ2328" s="6"/>
    </row>
    <row r="2329" spans="35:36" x14ac:dyDescent="0.2">
      <c r="AI2329" s="6"/>
      <c r="AJ2329" s="6"/>
    </row>
    <row r="2330" spans="35:36" x14ac:dyDescent="0.2">
      <c r="AI2330" s="6"/>
      <c r="AJ2330" s="6"/>
    </row>
    <row r="2331" spans="35:36" x14ac:dyDescent="0.2">
      <c r="AI2331" s="6"/>
      <c r="AJ2331" s="6"/>
    </row>
    <row r="2332" spans="35:36" x14ac:dyDescent="0.2">
      <c r="AI2332" s="6"/>
      <c r="AJ2332" s="6"/>
    </row>
    <row r="2333" spans="35:36" x14ac:dyDescent="0.2">
      <c r="AI2333" s="6"/>
      <c r="AJ2333" s="6"/>
    </row>
    <row r="2334" spans="35:36" x14ac:dyDescent="0.2">
      <c r="AI2334" s="6"/>
      <c r="AJ2334" s="6"/>
    </row>
    <row r="2335" spans="35:36" x14ac:dyDescent="0.2">
      <c r="AI2335" s="6"/>
      <c r="AJ2335" s="6"/>
    </row>
    <row r="2336" spans="35:36" x14ac:dyDescent="0.2">
      <c r="AI2336" s="6"/>
      <c r="AJ2336" s="6"/>
    </row>
    <row r="2337" spans="35:36" x14ac:dyDescent="0.2">
      <c r="AI2337" s="6"/>
      <c r="AJ2337" s="6"/>
    </row>
    <row r="2338" spans="35:36" x14ac:dyDescent="0.2">
      <c r="AI2338" s="6"/>
      <c r="AJ2338" s="6"/>
    </row>
    <row r="2339" spans="35:36" x14ac:dyDescent="0.2">
      <c r="AI2339" s="6"/>
      <c r="AJ2339" s="6"/>
    </row>
    <row r="2340" spans="35:36" x14ac:dyDescent="0.2">
      <c r="AI2340" s="6"/>
      <c r="AJ2340" s="6"/>
    </row>
    <row r="2341" spans="35:36" x14ac:dyDescent="0.2">
      <c r="AI2341" s="6"/>
      <c r="AJ2341" s="6"/>
    </row>
    <row r="2342" spans="35:36" x14ac:dyDescent="0.2">
      <c r="AI2342" s="6"/>
      <c r="AJ2342" s="6"/>
    </row>
    <row r="2343" spans="35:36" x14ac:dyDescent="0.2">
      <c r="AI2343" s="6"/>
      <c r="AJ2343" s="6"/>
    </row>
    <row r="2344" spans="35:36" x14ac:dyDescent="0.2">
      <c r="AI2344" s="6"/>
      <c r="AJ2344" s="6"/>
    </row>
    <row r="2345" spans="35:36" x14ac:dyDescent="0.2">
      <c r="AI2345" s="6"/>
      <c r="AJ2345" s="6"/>
    </row>
    <row r="2346" spans="35:36" x14ac:dyDescent="0.2">
      <c r="AI2346" s="6"/>
      <c r="AJ2346" s="6"/>
    </row>
    <row r="2347" spans="35:36" x14ac:dyDescent="0.2">
      <c r="AI2347" s="6"/>
      <c r="AJ2347" s="6"/>
    </row>
    <row r="2348" spans="35:36" x14ac:dyDescent="0.2">
      <c r="AI2348" s="6"/>
      <c r="AJ2348" s="6"/>
    </row>
    <row r="2349" spans="35:36" x14ac:dyDescent="0.2">
      <c r="AI2349" s="6"/>
      <c r="AJ2349" s="6"/>
    </row>
    <row r="2350" spans="35:36" x14ac:dyDescent="0.2">
      <c r="AI2350" s="6"/>
      <c r="AJ2350" s="6"/>
    </row>
    <row r="2351" spans="35:36" x14ac:dyDescent="0.2">
      <c r="AI2351" s="6"/>
      <c r="AJ2351" s="6"/>
    </row>
    <row r="2352" spans="35:36" x14ac:dyDescent="0.2">
      <c r="AI2352" s="6"/>
      <c r="AJ2352" s="6"/>
    </row>
    <row r="2353" spans="35:36" x14ac:dyDescent="0.2">
      <c r="AI2353" s="6"/>
      <c r="AJ2353" s="6"/>
    </row>
    <row r="2354" spans="35:36" x14ac:dyDescent="0.2">
      <c r="AI2354" s="6"/>
      <c r="AJ2354" s="6"/>
    </row>
    <row r="2355" spans="35:36" x14ac:dyDescent="0.2">
      <c r="AI2355" s="6"/>
      <c r="AJ2355" s="6"/>
    </row>
    <row r="2356" spans="35:36" x14ac:dyDescent="0.2">
      <c r="AI2356" s="6"/>
      <c r="AJ2356" s="6"/>
    </row>
    <row r="2357" spans="35:36" x14ac:dyDescent="0.2">
      <c r="AI2357" s="6"/>
      <c r="AJ2357" s="6"/>
    </row>
    <row r="2358" spans="35:36" x14ac:dyDescent="0.2">
      <c r="AI2358" s="6"/>
      <c r="AJ2358" s="6"/>
    </row>
    <row r="2359" spans="35:36" x14ac:dyDescent="0.2">
      <c r="AI2359" s="6"/>
      <c r="AJ2359" s="6"/>
    </row>
    <row r="2360" spans="35:36" x14ac:dyDescent="0.2">
      <c r="AI2360" s="6"/>
      <c r="AJ2360" s="6"/>
    </row>
    <row r="2361" spans="35:36" x14ac:dyDescent="0.2">
      <c r="AI2361" s="6"/>
      <c r="AJ2361" s="6"/>
    </row>
    <row r="2362" spans="35:36" x14ac:dyDescent="0.2">
      <c r="AI2362" s="6"/>
      <c r="AJ2362" s="6"/>
    </row>
    <row r="2363" spans="35:36" x14ac:dyDescent="0.2">
      <c r="AI2363" s="6"/>
      <c r="AJ2363" s="6"/>
    </row>
    <row r="2364" spans="35:36" x14ac:dyDescent="0.2">
      <c r="AI2364" s="6"/>
      <c r="AJ2364" s="6"/>
    </row>
    <row r="2365" spans="35:36" x14ac:dyDescent="0.2">
      <c r="AI2365" s="6"/>
      <c r="AJ2365" s="6"/>
    </row>
    <row r="2366" spans="35:36" x14ac:dyDescent="0.2">
      <c r="AI2366" s="6"/>
      <c r="AJ2366" s="6"/>
    </row>
    <row r="2367" spans="35:36" x14ac:dyDescent="0.2">
      <c r="AI2367" s="6"/>
      <c r="AJ2367" s="6"/>
    </row>
    <row r="2368" spans="35:36" x14ac:dyDescent="0.2">
      <c r="AI2368" s="6"/>
      <c r="AJ2368" s="6"/>
    </row>
    <row r="2369" spans="35:36" x14ac:dyDescent="0.2">
      <c r="AI2369" s="6"/>
      <c r="AJ2369" s="6"/>
    </row>
    <row r="2370" spans="35:36" x14ac:dyDescent="0.2">
      <c r="AI2370" s="6"/>
      <c r="AJ2370" s="6"/>
    </row>
    <row r="2371" spans="35:36" x14ac:dyDescent="0.2">
      <c r="AI2371" s="6"/>
      <c r="AJ2371" s="6"/>
    </row>
    <row r="2372" spans="35:36" x14ac:dyDescent="0.2">
      <c r="AI2372" s="6"/>
      <c r="AJ2372" s="6"/>
    </row>
    <row r="2373" spans="35:36" x14ac:dyDescent="0.2">
      <c r="AI2373" s="6"/>
      <c r="AJ2373" s="6"/>
    </row>
    <row r="2374" spans="35:36" x14ac:dyDescent="0.2">
      <c r="AI2374" s="6"/>
      <c r="AJ2374" s="6"/>
    </row>
    <row r="2375" spans="35:36" x14ac:dyDescent="0.2">
      <c r="AI2375" s="6"/>
      <c r="AJ2375" s="6"/>
    </row>
    <row r="2376" spans="35:36" x14ac:dyDescent="0.2">
      <c r="AI2376" s="6"/>
      <c r="AJ2376" s="6"/>
    </row>
    <row r="2377" spans="35:36" x14ac:dyDescent="0.2">
      <c r="AI2377" s="6"/>
      <c r="AJ2377" s="6"/>
    </row>
    <row r="2378" spans="35:36" x14ac:dyDescent="0.2">
      <c r="AI2378" s="6"/>
      <c r="AJ2378" s="6"/>
    </row>
    <row r="2379" spans="35:36" x14ac:dyDescent="0.2">
      <c r="AI2379" s="6"/>
      <c r="AJ2379" s="6"/>
    </row>
    <row r="2380" spans="35:36" x14ac:dyDescent="0.2">
      <c r="AI2380" s="6"/>
      <c r="AJ2380" s="6"/>
    </row>
    <row r="2381" spans="35:36" x14ac:dyDescent="0.2">
      <c r="AI2381" s="6"/>
      <c r="AJ2381" s="6"/>
    </row>
    <row r="2382" spans="35:36" x14ac:dyDescent="0.2">
      <c r="AI2382" s="6"/>
      <c r="AJ2382" s="6"/>
    </row>
    <row r="2383" spans="35:36" x14ac:dyDescent="0.2">
      <c r="AI2383" s="6"/>
      <c r="AJ2383" s="6"/>
    </row>
    <row r="2384" spans="35:36" x14ac:dyDescent="0.2">
      <c r="AI2384" s="6"/>
      <c r="AJ2384" s="6"/>
    </row>
    <row r="2385" spans="35:36" x14ac:dyDescent="0.2">
      <c r="AI2385" s="6"/>
      <c r="AJ2385" s="6"/>
    </row>
    <row r="2386" spans="35:36" x14ac:dyDescent="0.2">
      <c r="AI2386" s="6"/>
      <c r="AJ2386" s="6"/>
    </row>
    <row r="2387" spans="35:36" x14ac:dyDescent="0.2">
      <c r="AI2387" s="6"/>
      <c r="AJ2387" s="6"/>
    </row>
    <row r="2388" spans="35:36" x14ac:dyDescent="0.2">
      <c r="AI2388" s="6"/>
      <c r="AJ2388" s="6"/>
    </row>
    <row r="2389" spans="35:36" x14ac:dyDescent="0.2">
      <c r="AI2389" s="6"/>
      <c r="AJ2389" s="6"/>
    </row>
    <row r="2390" spans="35:36" x14ac:dyDescent="0.2">
      <c r="AI2390" s="6"/>
      <c r="AJ2390" s="6"/>
    </row>
    <row r="2391" spans="35:36" x14ac:dyDescent="0.2">
      <c r="AI2391" s="6"/>
      <c r="AJ2391" s="6"/>
    </row>
    <row r="2392" spans="35:36" x14ac:dyDescent="0.2">
      <c r="AI2392" s="6"/>
      <c r="AJ2392" s="6"/>
    </row>
    <row r="2393" spans="35:36" x14ac:dyDescent="0.2">
      <c r="AI2393" s="6"/>
      <c r="AJ2393" s="6"/>
    </row>
    <row r="2394" spans="35:36" x14ac:dyDescent="0.2">
      <c r="AI2394" s="6"/>
      <c r="AJ2394" s="6"/>
    </row>
    <row r="2395" spans="35:36" x14ac:dyDescent="0.2">
      <c r="AI2395" s="6"/>
      <c r="AJ2395" s="6"/>
    </row>
    <row r="2396" spans="35:36" x14ac:dyDescent="0.2">
      <c r="AI2396" s="6"/>
      <c r="AJ2396" s="6"/>
    </row>
    <row r="2397" spans="35:36" x14ac:dyDescent="0.2">
      <c r="AI2397" s="6"/>
      <c r="AJ2397" s="6"/>
    </row>
    <row r="2398" spans="35:36" x14ac:dyDescent="0.2">
      <c r="AI2398" s="6"/>
      <c r="AJ2398" s="6"/>
    </row>
    <row r="2399" spans="35:36" x14ac:dyDescent="0.2">
      <c r="AI2399" s="6"/>
      <c r="AJ2399" s="6"/>
    </row>
    <row r="2400" spans="35:36" x14ac:dyDescent="0.2">
      <c r="AI2400" s="6"/>
      <c r="AJ2400" s="6"/>
    </row>
    <row r="2401" spans="35:36" x14ac:dyDescent="0.2">
      <c r="AI2401" s="6"/>
      <c r="AJ2401" s="6"/>
    </row>
    <row r="2402" spans="35:36" x14ac:dyDescent="0.2">
      <c r="AI2402" s="6"/>
      <c r="AJ2402" s="6"/>
    </row>
    <row r="2403" spans="35:36" x14ac:dyDescent="0.2">
      <c r="AI2403" s="6"/>
      <c r="AJ2403" s="6"/>
    </row>
    <row r="2404" spans="35:36" x14ac:dyDescent="0.2">
      <c r="AI2404" s="6"/>
      <c r="AJ2404" s="6"/>
    </row>
    <row r="2405" spans="35:36" x14ac:dyDescent="0.2">
      <c r="AI2405" s="6"/>
      <c r="AJ2405" s="6"/>
    </row>
    <row r="2406" spans="35:36" x14ac:dyDescent="0.2">
      <c r="AI2406" s="6"/>
      <c r="AJ2406" s="6"/>
    </row>
    <row r="2407" spans="35:36" x14ac:dyDescent="0.2">
      <c r="AI2407" s="6"/>
      <c r="AJ2407" s="6"/>
    </row>
    <row r="2408" spans="35:36" x14ac:dyDescent="0.2">
      <c r="AI2408" s="6"/>
      <c r="AJ2408" s="6"/>
    </row>
    <row r="2409" spans="35:36" x14ac:dyDescent="0.2">
      <c r="AI2409" s="6"/>
      <c r="AJ2409" s="6"/>
    </row>
    <row r="2410" spans="35:36" x14ac:dyDescent="0.2">
      <c r="AI2410" s="6"/>
      <c r="AJ2410" s="6"/>
    </row>
    <row r="2411" spans="35:36" x14ac:dyDescent="0.2">
      <c r="AI2411" s="6"/>
      <c r="AJ2411" s="6"/>
    </row>
    <row r="2412" spans="35:36" x14ac:dyDescent="0.2">
      <c r="AI2412" s="6"/>
      <c r="AJ2412" s="6"/>
    </row>
    <row r="2413" spans="35:36" x14ac:dyDescent="0.2">
      <c r="AI2413" s="6"/>
      <c r="AJ2413" s="6"/>
    </row>
    <row r="2414" spans="35:36" x14ac:dyDescent="0.2">
      <c r="AI2414" s="6"/>
      <c r="AJ2414" s="6"/>
    </row>
    <row r="2415" spans="35:36" x14ac:dyDescent="0.2">
      <c r="AI2415" s="6"/>
      <c r="AJ2415" s="6"/>
    </row>
    <row r="2416" spans="35:36" x14ac:dyDescent="0.2">
      <c r="AI2416" s="6"/>
      <c r="AJ2416" s="6"/>
    </row>
    <row r="2417" spans="35:36" x14ac:dyDescent="0.2">
      <c r="AI2417" s="6"/>
      <c r="AJ2417" s="6"/>
    </row>
    <row r="2418" spans="35:36" x14ac:dyDescent="0.2">
      <c r="AI2418" s="6"/>
      <c r="AJ2418" s="6"/>
    </row>
    <row r="2419" spans="35:36" x14ac:dyDescent="0.2">
      <c r="AI2419" s="6"/>
      <c r="AJ2419" s="6"/>
    </row>
    <row r="2420" spans="35:36" x14ac:dyDescent="0.2">
      <c r="AI2420" s="6"/>
      <c r="AJ2420" s="6"/>
    </row>
    <row r="2421" spans="35:36" x14ac:dyDescent="0.2">
      <c r="AI2421" s="6"/>
      <c r="AJ2421" s="6"/>
    </row>
    <row r="2422" spans="35:36" x14ac:dyDescent="0.2">
      <c r="AI2422" s="6"/>
      <c r="AJ2422" s="6"/>
    </row>
    <row r="2423" spans="35:36" x14ac:dyDescent="0.2">
      <c r="AI2423" s="6"/>
      <c r="AJ2423" s="6"/>
    </row>
    <row r="2424" spans="35:36" x14ac:dyDescent="0.2">
      <c r="AI2424" s="6"/>
      <c r="AJ2424" s="6"/>
    </row>
    <row r="2425" spans="35:36" x14ac:dyDescent="0.2">
      <c r="AI2425" s="6"/>
      <c r="AJ2425" s="6"/>
    </row>
    <row r="2426" spans="35:36" x14ac:dyDescent="0.2">
      <c r="AI2426" s="6"/>
      <c r="AJ2426" s="6"/>
    </row>
    <row r="2427" spans="35:36" x14ac:dyDescent="0.2">
      <c r="AI2427" s="6"/>
      <c r="AJ2427" s="6"/>
    </row>
    <row r="2428" spans="35:36" x14ac:dyDescent="0.2">
      <c r="AI2428" s="6"/>
      <c r="AJ2428" s="6"/>
    </row>
    <row r="2429" spans="35:36" x14ac:dyDescent="0.2">
      <c r="AI2429" s="6"/>
      <c r="AJ2429" s="6"/>
    </row>
    <row r="2430" spans="35:36" x14ac:dyDescent="0.2">
      <c r="AI2430" s="6"/>
      <c r="AJ2430" s="6"/>
    </row>
    <row r="2431" spans="35:36" x14ac:dyDescent="0.2">
      <c r="AI2431" s="6"/>
      <c r="AJ2431" s="6"/>
    </row>
    <row r="2432" spans="35:36" x14ac:dyDescent="0.2">
      <c r="AI2432" s="6"/>
      <c r="AJ2432" s="6"/>
    </row>
    <row r="2433" spans="35:36" x14ac:dyDescent="0.2">
      <c r="AI2433" s="6"/>
      <c r="AJ2433" s="6"/>
    </row>
    <row r="2434" spans="35:36" x14ac:dyDescent="0.2">
      <c r="AI2434" s="6"/>
      <c r="AJ2434" s="6"/>
    </row>
    <row r="2435" spans="35:36" x14ac:dyDescent="0.2">
      <c r="AI2435" s="6"/>
      <c r="AJ2435" s="6"/>
    </row>
    <row r="2436" spans="35:36" x14ac:dyDescent="0.2">
      <c r="AI2436" s="6"/>
      <c r="AJ2436" s="6"/>
    </row>
    <row r="2437" spans="35:36" x14ac:dyDescent="0.2">
      <c r="AI2437" s="6"/>
      <c r="AJ2437" s="6"/>
    </row>
    <row r="2438" spans="35:36" x14ac:dyDescent="0.2">
      <c r="AI2438" s="6"/>
      <c r="AJ2438" s="6"/>
    </row>
    <row r="2439" spans="35:36" x14ac:dyDescent="0.2">
      <c r="AI2439" s="6"/>
      <c r="AJ2439" s="6"/>
    </row>
    <row r="2440" spans="35:36" x14ac:dyDescent="0.2">
      <c r="AI2440" s="6"/>
      <c r="AJ2440" s="6"/>
    </row>
    <row r="2441" spans="35:36" x14ac:dyDescent="0.2">
      <c r="AI2441" s="6"/>
      <c r="AJ2441" s="6"/>
    </row>
    <row r="2442" spans="35:36" x14ac:dyDescent="0.2">
      <c r="AI2442" s="6"/>
      <c r="AJ2442" s="6"/>
    </row>
    <row r="2443" spans="35:36" x14ac:dyDescent="0.2">
      <c r="AI2443" s="6"/>
      <c r="AJ2443" s="6"/>
    </row>
    <row r="2444" spans="35:36" x14ac:dyDescent="0.2">
      <c r="AI2444" s="6"/>
      <c r="AJ2444" s="6"/>
    </row>
    <row r="2445" spans="35:36" x14ac:dyDescent="0.2">
      <c r="AI2445" s="6"/>
      <c r="AJ2445" s="6"/>
    </row>
    <row r="2446" spans="35:36" x14ac:dyDescent="0.2">
      <c r="AI2446" s="6"/>
      <c r="AJ2446" s="6"/>
    </row>
    <row r="2447" spans="35:36" x14ac:dyDescent="0.2">
      <c r="AI2447" s="6"/>
      <c r="AJ2447" s="6"/>
    </row>
    <row r="2448" spans="35:36" x14ac:dyDescent="0.2">
      <c r="AI2448" s="6"/>
      <c r="AJ2448" s="6"/>
    </row>
    <row r="2449" spans="35:36" x14ac:dyDescent="0.2">
      <c r="AI2449" s="6"/>
      <c r="AJ2449" s="6"/>
    </row>
    <row r="2450" spans="35:36" x14ac:dyDescent="0.2">
      <c r="AI2450" s="6"/>
      <c r="AJ2450" s="6"/>
    </row>
    <row r="2451" spans="35:36" x14ac:dyDescent="0.2">
      <c r="AI2451" s="6"/>
      <c r="AJ2451" s="6"/>
    </row>
    <row r="2452" spans="35:36" x14ac:dyDescent="0.2">
      <c r="AI2452" s="6"/>
      <c r="AJ2452" s="6"/>
    </row>
    <row r="2453" spans="35:36" x14ac:dyDescent="0.2">
      <c r="AI2453" s="6"/>
      <c r="AJ2453" s="6"/>
    </row>
    <row r="2454" spans="35:36" x14ac:dyDescent="0.2">
      <c r="AI2454" s="6"/>
      <c r="AJ2454" s="6"/>
    </row>
    <row r="2455" spans="35:36" x14ac:dyDescent="0.2">
      <c r="AI2455" s="6"/>
      <c r="AJ2455" s="6"/>
    </row>
    <row r="2456" spans="35:36" x14ac:dyDescent="0.2">
      <c r="AI2456" s="6"/>
      <c r="AJ2456" s="6"/>
    </row>
    <row r="2457" spans="35:36" x14ac:dyDescent="0.2">
      <c r="AI2457" s="6"/>
      <c r="AJ2457" s="6"/>
    </row>
    <row r="2458" spans="35:36" x14ac:dyDescent="0.2">
      <c r="AI2458" s="6"/>
      <c r="AJ2458" s="6"/>
    </row>
    <row r="2459" spans="35:36" x14ac:dyDescent="0.2">
      <c r="AI2459" s="6"/>
      <c r="AJ2459" s="6"/>
    </row>
    <row r="2460" spans="35:36" x14ac:dyDescent="0.2">
      <c r="AI2460" s="6"/>
      <c r="AJ2460" s="6"/>
    </row>
    <row r="2461" spans="35:36" x14ac:dyDescent="0.2">
      <c r="AI2461" s="6"/>
      <c r="AJ2461" s="6"/>
    </row>
    <row r="2462" spans="35:36" x14ac:dyDescent="0.2">
      <c r="AI2462" s="6"/>
      <c r="AJ2462" s="6"/>
    </row>
    <row r="2463" spans="35:36" x14ac:dyDescent="0.2">
      <c r="AI2463" s="6"/>
      <c r="AJ2463" s="6"/>
    </row>
    <row r="2464" spans="35:36" x14ac:dyDescent="0.2">
      <c r="AI2464" s="6"/>
      <c r="AJ2464" s="6"/>
    </row>
    <row r="2465" spans="35:36" x14ac:dyDescent="0.2">
      <c r="AI2465" s="6"/>
      <c r="AJ2465" s="6"/>
    </row>
    <row r="2466" spans="35:36" x14ac:dyDescent="0.2">
      <c r="AI2466" s="6"/>
      <c r="AJ2466" s="6"/>
    </row>
    <row r="2467" spans="35:36" x14ac:dyDescent="0.2">
      <c r="AI2467" s="6"/>
      <c r="AJ2467" s="6"/>
    </row>
    <row r="2468" spans="35:36" x14ac:dyDescent="0.2">
      <c r="AI2468" s="6"/>
      <c r="AJ2468" s="6"/>
    </row>
    <row r="2469" spans="35:36" x14ac:dyDescent="0.2">
      <c r="AI2469" s="6"/>
      <c r="AJ2469" s="6"/>
    </row>
    <row r="2470" spans="35:36" x14ac:dyDescent="0.2">
      <c r="AI2470" s="6"/>
      <c r="AJ2470" s="6"/>
    </row>
    <row r="2471" spans="35:36" x14ac:dyDescent="0.2">
      <c r="AI2471" s="6"/>
      <c r="AJ2471" s="6"/>
    </row>
    <row r="2472" spans="35:36" x14ac:dyDescent="0.2">
      <c r="AI2472" s="6"/>
      <c r="AJ2472" s="6"/>
    </row>
    <row r="2473" spans="35:36" x14ac:dyDescent="0.2">
      <c r="AI2473" s="6"/>
      <c r="AJ2473" s="6"/>
    </row>
    <row r="2474" spans="35:36" x14ac:dyDescent="0.2">
      <c r="AI2474" s="6"/>
      <c r="AJ2474" s="6"/>
    </row>
    <row r="2475" spans="35:36" x14ac:dyDescent="0.2">
      <c r="AI2475" s="6"/>
      <c r="AJ2475" s="6"/>
    </row>
    <row r="2476" spans="35:36" x14ac:dyDescent="0.2">
      <c r="AI2476" s="6"/>
      <c r="AJ2476" s="6"/>
    </row>
    <row r="2477" spans="35:36" x14ac:dyDescent="0.2">
      <c r="AI2477" s="6"/>
      <c r="AJ2477" s="6"/>
    </row>
    <row r="2478" spans="35:36" x14ac:dyDescent="0.2">
      <c r="AI2478" s="6"/>
      <c r="AJ2478" s="6"/>
    </row>
    <row r="2479" spans="35:36" x14ac:dyDescent="0.2">
      <c r="AI2479" s="6"/>
      <c r="AJ2479" s="6"/>
    </row>
    <row r="2480" spans="35:36" x14ac:dyDescent="0.2">
      <c r="AI2480" s="6"/>
      <c r="AJ2480" s="6"/>
    </row>
    <row r="2481" spans="35:36" x14ac:dyDescent="0.2">
      <c r="AI2481" s="6"/>
      <c r="AJ2481" s="6"/>
    </row>
    <row r="2482" spans="35:36" x14ac:dyDescent="0.2">
      <c r="AI2482" s="6"/>
      <c r="AJ2482" s="6"/>
    </row>
    <row r="2483" spans="35:36" x14ac:dyDescent="0.2">
      <c r="AI2483" s="6"/>
      <c r="AJ2483" s="6"/>
    </row>
    <row r="2484" spans="35:36" x14ac:dyDescent="0.2">
      <c r="AI2484" s="6"/>
      <c r="AJ2484" s="6"/>
    </row>
    <row r="2485" spans="35:36" x14ac:dyDescent="0.2">
      <c r="AI2485" s="6"/>
      <c r="AJ2485" s="6"/>
    </row>
    <row r="2486" spans="35:36" x14ac:dyDescent="0.2">
      <c r="AI2486" s="6"/>
      <c r="AJ2486" s="6"/>
    </row>
    <row r="2487" spans="35:36" x14ac:dyDescent="0.2">
      <c r="AI2487" s="6"/>
      <c r="AJ2487" s="6"/>
    </row>
    <row r="2488" spans="35:36" x14ac:dyDescent="0.2">
      <c r="AI2488" s="6"/>
      <c r="AJ2488" s="6"/>
    </row>
    <row r="2489" spans="35:36" x14ac:dyDescent="0.2">
      <c r="AI2489" s="6"/>
      <c r="AJ2489" s="6"/>
    </row>
    <row r="2490" spans="35:36" x14ac:dyDescent="0.2">
      <c r="AI2490" s="6"/>
      <c r="AJ2490" s="6"/>
    </row>
    <row r="2491" spans="35:36" x14ac:dyDescent="0.2">
      <c r="AI2491" s="6"/>
      <c r="AJ2491" s="6"/>
    </row>
    <row r="2492" spans="35:36" x14ac:dyDescent="0.2">
      <c r="AI2492" s="6"/>
      <c r="AJ2492" s="6"/>
    </row>
    <row r="2493" spans="35:36" x14ac:dyDescent="0.2">
      <c r="AI2493" s="6"/>
      <c r="AJ2493" s="6"/>
    </row>
    <row r="2494" spans="35:36" x14ac:dyDescent="0.2">
      <c r="AI2494" s="6"/>
      <c r="AJ2494" s="6"/>
    </row>
    <row r="2495" spans="35:36" x14ac:dyDescent="0.2">
      <c r="AI2495" s="6"/>
      <c r="AJ2495" s="6"/>
    </row>
    <row r="2496" spans="35:36" x14ac:dyDescent="0.2">
      <c r="AI2496" s="6"/>
      <c r="AJ2496" s="6"/>
    </row>
    <row r="2497" spans="35:36" x14ac:dyDescent="0.2">
      <c r="AI2497" s="6"/>
      <c r="AJ2497" s="6"/>
    </row>
    <row r="2498" spans="35:36" x14ac:dyDescent="0.2">
      <c r="AI2498" s="6"/>
      <c r="AJ2498" s="6"/>
    </row>
    <row r="2499" spans="35:36" x14ac:dyDescent="0.2">
      <c r="AI2499" s="6"/>
      <c r="AJ2499" s="6"/>
    </row>
    <row r="2500" spans="35:36" x14ac:dyDescent="0.2">
      <c r="AI2500" s="6"/>
      <c r="AJ2500" s="6"/>
    </row>
    <row r="2501" spans="35:36" x14ac:dyDescent="0.2">
      <c r="AI2501" s="6"/>
      <c r="AJ2501" s="6"/>
    </row>
    <row r="2502" spans="35:36" x14ac:dyDescent="0.2">
      <c r="AI2502" s="6"/>
      <c r="AJ2502" s="6"/>
    </row>
    <row r="2503" spans="35:36" x14ac:dyDescent="0.2">
      <c r="AI2503" s="6"/>
      <c r="AJ2503" s="6"/>
    </row>
    <row r="2504" spans="35:36" x14ac:dyDescent="0.2">
      <c r="AI2504" s="6"/>
      <c r="AJ2504" s="6"/>
    </row>
    <row r="2505" spans="35:36" x14ac:dyDescent="0.2">
      <c r="AI2505" s="6"/>
      <c r="AJ2505" s="6"/>
    </row>
    <row r="2506" spans="35:36" x14ac:dyDescent="0.2">
      <c r="AI2506" s="6"/>
      <c r="AJ2506" s="6"/>
    </row>
    <row r="2507" spans="35:36" x14ac:dyDescent="0.2">
      <c r="AI2507" s="6"/>
      <c r="AJ2507" s="6"/>
    </row>
    <row r="2508" spans="35:36" x14ac:dyDescent="0.2">
      <c r="AI2508" s="6"/>
      <c r="AJ2508" s="6"/>
    </row>
    <row r="2509" spans="35:36" x14ac:dyDescent="0.2">
      <c r="AI2509" s="6"/>
      <c r="AJ2509" s="6"/>
    </row>
    <row r="2510" spans="35:36" x14ac:dyDescent="0.2">
      <c r="AI2510" s="6"/>
      <c r="AJ2510" s="6"/>
    </row>
    <row r="2511" spans="35:36" x14ac:dyDescent="0.2">
      <c r="AI2511" s="6"/>
      <c r="AJ2511" s="6"/>
    </row>
    <row r="2512" spans="35:36" x14ac:dyDescent="0.2">
      <c r="AI2512" s="6"/>
      <c r="AJ2512" s="6"/>
    </row>
    <row r="2513" spans="35:36" x14ac:dyDescent="0.2">
      <c r="AI2513" s="6"/>
      <c r="AJ2513" s="6"/>
    </row>
    <row r="2514" spans="35:36" x14ac:dyDescent="0.2">
      <c r="AI2514" s="6"/>
      <c r="AJ2514" s="6"/>
    </row>
    <row r="2515" spans="35:36" x14ac:dyDescent="0.2">
      <c r="AI2515" s="6"/>
      <c r="AJ2515" s="6"/>
    </row>
    <row r="2516" spans="35:36" x14ac:dyDescent="0.2">
      <c r="AI2516" s="6"/>
      <c r="AJ2516" s="6"/>
    </row>
    <row r="2517" spans="35:36" x14ac:dyDescent="0.2">
      <c r="AI2517" s="6"/>
      <c r="AJ2517" s="6"/>
    </row>
    <row r="2518" spans="35:36" x14ac:dyDescent="0.2">
      <c r="AI2518" s="6"/>
      <c r="AJ2518" s="6"/>
    </row>
    <row r="2519" spans="35:36" x14ac:dyDescent="0.2">
      <c r="AI2519" s="6"/>
      <c r="AJ2519" s="6"/>
    </row>
    <row r="2520" spans="35:36" x14ac:dyDescent="0.2">
      <c r="AI2520" s="6"/>
      <c r="AJ2520" s="6"/>
    </row>
    <row r="2521" spans="35:36" x14ac:dyDescent="0.2">
      <c r="AI2521" s="6"/>
      <c r="AJ2521" s="6"/>
    </row>
    <row r="2522" spans="35:36" x14ac:dyDescent="0.2">
      <c r="AI2522" s="6"/>
      <c r="AJ2522" s="6"/>
    </row>
    <row r="2523" spans="35:36" x14ac:dyDescent="0.2">
      <c r="AI2523" s="6"/>
      <c r="AJ2523" s="6"/>
    </row>
    <row r="2524" spans="35:36" x14ac:dyDescent="0.2">
      <c r="AI2524" s="6"/>
      <c r="AJ2524" s="6"/>
    </row>
    <row r="2525" spans="35:36" x14ac:dyDescent="0.2">
      <c r="AI2525" s="6"/>
      <c r="AJ2525" s="6"/>
    </row>
    <row r="2526" spans="35:36" x14ac:dyDescent="0.2">
      <c r="AI2526" s="6"/>
      <c r="AJ2526" s="6"/>
    </row>
    <row r="2527" spans="35:36" x14ac:dyDescent="0.2">
      <c r="AI2527" s="6"/>
      <c r="AJ2527" s="6"/>
    </row>
    <row r="2528" spans="35:36" x14ac:dyDescent="0.2">
      <c r="AI2528" s="6"/>
      <c r="AJ2528" s="6"/>
    </row>
    <row r="2529" spans="35:36" x14ac:dyDescent="0.2">
      <c r="AI2529" s="6"/>
      <c r="AJ2529" s="6"/>
    </row>
    <row r="2530" spans="35:36" x14ac:dyDescent="0.2">
      <c r="AI2530" s="6"/>
      <c r="AJ2530" s="6"/>
    </row>
    <row r="2531" spans="35:36" x14ac:dyDescent="0.2">
      <c r="AI2531" s="6"/>
      <c r="AJ2531" s="6"/>
    </row>
    <row r="2532" spans="35:36" x14ac:dyDescent="0.2">
      <c r="AI2532" s="6"/>
      <c r="AJ2532" s="6"/>
    </row>
    <row r="2533" spans="35:36" x14ac:dyDescent="0.2">
      <c r="AI2533" s="6"/>
      <c r="AJ2533" s="6"/>
    </row>
    <row r="2534" spans="35:36" x14ac:dyDescent="0.2">
      <c r="AI2534" s="6"/>
      <c r="AJ2534" s="6"/>
    </row>
    <row r="2535" spans="35:36" x14ac:dyDescent="0.2">
      <c r="AI2535" s="6"/>
      <c r="AJ2535" s="6"/>
    </row>
    <row r="2536" spans="35:36" x14ac:dyDescent="0.2">
      <c r="AI2536" s="6"/>
      <c r="AJ2536" s="6"/>
    </row>
    <row r="2537" spans="35:36" x14ac:dyDescent="0.2">
      <c r="AI2537" s="6"/>
      <c r="AJ2537" s="6"/>
    </row>
    <row r="2538" spans="35:36" x14ac:dyDescent="0.2">
      <c r="AI2538" s="6"/>
      <c r="AJ2538" s="6"/>
    </row>
    <row r="2539" spans="35:36" x14ac:dyDescent="0.2">
      <c r="AI2539" s="6"/>
      <c r="AJ2539" s="6"/>
    </row>
    <row r="2540" spans="35:36" x14ac:dyDescent="0.2">
      <c r="AI2540" s="6"/>
      <c r="AJ2540" s="6"/>
    </row>
    <row r="2541" spans="35:36" x14ac:dyDescent="0.2">
      <c r="AI2541" s="6"/>
      <c r="AJ2541" s="6"/>
    </row>
    <row r="2542" spans="35:36" x14ac:dyDescent="0.2">
      <c r="AI2542" s="6"/>
      <c r="AJ2542" s="6"/>
    </row>
    <row r="2543" spans="35:36" x14ac:dyDescent="0.2">
      <c r="AI2543" s="6"/>
      <c r="AJ2543" s="6"/>
    </row>
    <row r="2544" spans="35:36" x14ac:dyDescent="0.2">
      <c r="AI2544" s="6"/>
      <c r="AJ2544" s="6"/>
    </row>
    <row r="2545" spans="35:36" x14ac:dyDescent="0.2">
      <c r="AI2545" s="6"/>
      <c r="AJ2545" s="6"/>
    </row>
    <row r="2546" spans="35:36" x14ac:dyDescent="0.2">
      <c r="AI2546" s="6"/>
      <c r="AJ2546" s="6"/>
    </row>
    <row r="2547" spans="35:36" x14ac:dyDescent="0.2">
      <c r="AI2547" s="6"/>
      <c r="AJ2547" s="6"/>
    </row>
    <row r="2548" spans="35:36" x14ac:dyDescent="0.2">
      <c r="AI2548" s="6"/>
      <c r="AJ2548" s="6"/>
    </row>
    <row r="2549" spans="35:36" x14ac:dyDescent="0.2">
      <c r="AI2549" s="6"/>
      <c r="AJ2549" s="6"/>
    </row>
    <row r="2550" spans="35:36" x14ac:dyDescent="0.2">
      <c r="AI2550" s="6"/>
      <c r="AJ2550" s="6"/>
    </row>
    <row r="2551" spans="35:36" x14ac:dyDescent="0.2">
      <c r="AI2551" s="6"/>
      <c r="AJ2551" s="6"/>
    </row>
    <row r="2552" spans="35:36" x14ac:dyDescent="0.2">
      <c r="AI2552" s="6"/>
      <c r="AJ2552" s="6"/>
    </row>
    <row r="2553" spans="35:36" x14ac:dyDescent="0.2">
      <c r="AI2553" s="6"/>
      <c r="AJ2553" s="6"/>
    </row>
    <row r="2554" spans="35:36" x14ac:dyDescent="0.2">
      <c r="AI2554" s="6"/>
      <c r="AJ2554" s="6"/>
    </row>
    <row r="2555" spans="35:36" x14ac:dyDescent="0.2">
      <c r="AI2555" s="6"/>
      <c r="AJ2555" s="6"/>
    </row>
    <row r="2556" spans="35:36" x14ac:dyDescent="0.2">
      <c r="AI2556" s="6"/>
      <c r="AJ2556" s="6"/>
    </row>
    <row r="2557" spans="35:36" x14ac:dyDescent="0.2">
      <c r="AI2557" s="6"/>
      <c r="AJ2557" s="6"/>
    </row>
    <row r="2558" spans="35:36" x14ac:dyDescent="0.2">
      <c r="AI2558" s="6"/>
      <c r="AJ2558" s="6"/>
    </row>
    <row r="2559" spans="35:36" x14ac:dyDescent="0.2">
      <c r="AI2559" s="6"/>
      <c r="AJ2559" s="6"/>
    </row>
    <row r="2560" spans="35:36" x14ac:dyDescent="0.2">
      <c r="AI2560" s="6"/>
      <c r="AJ2560" s="6"/>
    </row>
    <row r="2561" spans="35:36" x14ac:dyDescent="0.2">
      <c r="AI2561" s="6"/>
      <c r="AJ2561" s="6"/>
    </row>
    <row r="2562" spans="35:36" x14ac:dyDescent="0.2">
      <c r="AI2562" s="6"/>
      <c r="AJ2562" s="6"/>
    </row>
    <row r="2563" spans="35:36" x14ac:dyDescent="0.2">
      <c r="AI2563" s="6"/>
      <c r="AJ2563" s="6"/>
    </row>
    <row r="2564" spans="35:36" x14ac:dyDescent="0.2">
      <c r="AI2564" s="6"/>
      <c r="AJ2564" s="6"/>
    </row>
    <row r="2565" spans="35:36" x14ac:dyDescent="0.2">
      <c r="AI2565" s="6"/>
      <c r="AJ2565" s="6"/>
    </row>
    <row r="2566" spans="35:36" x14ac:dyDescent="0.2">
      <c r="AI2566" s="6"/>
      <c r="AJ2566" s="6"/>
    </row>
    <row r="2567" spans="35:36" x14ac:dyDescent="0.2">
      <c r="AI2567" s="6"/>
      <c r="AJ2567" s="6"/>
    </row>
    <row r="2568" spans="35:36" x14ac:dyDescent="0.2">
      <c r="AI2568" s="6"/>
      <c r="AJ2568" s="6"/>
    </row>
    <row r="2569" spans="35:36" x14ac:dyDescent="0.2">
      <c r="AI2569" s="6"/>
      <c r="AJ2569" s="6"/>
    </row>
    <row r="2570" spans="35:36" x14ac:dyDescent="0.2">
      <c r="AI2570" s="6"/>
      <c r="AJ2570" s="6"/>
    </row>
    <row r="2571" spans="35:36" x14ac:dyDescent="0.2">
      <c r="AI2571" s="6"/>
      <c r="AJ2571" s="6"/>
    </row>
    <row r="2572" spans="35:36" x14ac:dyDescent="0.2">
      <c r="AI2572" s="6"/>
      <c r="AJ2572" s="6"/>
    </row>
    <row r="2573" spans="35:36" x14ac:dyDescent="0.2">
      <c r="AI2573" s="6"/>
      <c r="AJ2573" s="6"/>
    </row>
    <row r="2574" spans="35:36" x14ac:dyDescent="0.2">
      <c r="AI2574" s="6"/>
      <c r="AJ2574" s="6"/>
    </row>
    <row r="2575" spans="35:36" x14ac:dyDescent="0.2">
      <c r="AI2575" s="6"/>
      <c r="AJ2575" s="6"/>
    </row>
    <row r="2576" spans="35:36" x14ac:dyDescent="0.2">
      <c r="AI2576" s="6"/>
      <c r="AJ2576" s="6"/>
    </row>
    <row r="2577" spans="35:36" x14ac:dyDescent="0.2">
      <c r="AI2577" s="6"/>
      <c r="AJ2577" s="6"/>
    </row>
    <row r="2578" spans="35:36" x14ac:dyDescent="0.2">
      <c r="AI2578" s="6"/>
      <c r="AJ2578" s="6"/>
    </row>
    <row r="2579" spans="35:36" x14ac:dyDescent="0.2">
      <c r="AI2579" s="6"/>
      <c r="AJ2579" s="6"/>
    </row>
    <row r="2580" spans="35:36" x14ac:dyDescent="0.2">
      <c r="AI2580" s="6"/>
      <c r="AJ2580" s="6"/>
    </row>
    <row r="2581" spans="35:36" x14ac:dyDescent="0.2">
      <c r="AI2581" s="6"/>
      <c r="AJ2581" s="6"/>
    </row>
    <row r="2582" spans="35:36" x14ac:dyDescent="0.2">
      <c r="AI2582" s="6"/>
      <c r="AJ2582" s="6"/>
    </row>
    <row r="2583" spans="35:36" x14ac:dyDescent="0.2">
      <c r="AI2583" s="6"/>
      <c r="AJ2583" s="6"/>
    </row>
    <row r="2584" spans="35:36" x14ac:dyDescent="0.2">
      <c r="AI2584" s="6"/>
      <c r="AJ2584" s="6"/>
    </row>
    <row r="2585" spans="35:36" x14ac:dyDescent="0.2">
      <c r="AI2585" s="6"/>
      <c r="AJ2585" s="6"/>
    </row>
    <row r="2586" spans="35:36" x14ac:dyDescent="0.2">
      <c r="AI2586" s="6"/>
      <c r="AJ2586" s="6"/>
    </row>
    <row r="2587" spans="35:36" x14ac:dyDescent="0.2">
      <c r="AI2587" s="6"/>
      <c r="AJ2587" s="6"/>
    </row>
    <row r="2588" spans="35:36" x14ac:dyDescent="0.2">
      <c r="AI2588" s="6"/>
      <c r="AJ2588" s="6"/>
    </row>
    <row r="2589" spans="35:36" x14ac:dyDescent="0.2">
      <c r="AI2589" s="6"/>
      <c r="AJ2589" s="6"/>
    </row>
    <row r="2590" spans="35:36" x14ac:dyDescent="0.2">
      <c r="AI2590" s="6"/>
      <c r="AJ2590" s="6"/>
    </row>
    <row r="2591" spans="35:36" x14ac:dyDescent="0.2">
      <c r="AI2591" s="6"/>
      <c r="AJ2591" s="6"/>
    </row>
    <row r="2592" spans="35:36" x14ac:dyDescent="0.2">
      <c r="AI2592" s="6"/>
      <c r="AJ2592" s="6"/>
    </row>
    <row r="2593" spans="35:36" x14ac:dyDescent="0.2">
      <c r="AI2593" s="6"/>
      <c r="AJ2593" s="6"/>
    </row>
    <row r="2594" spans="35:36" x14ac:dyDescent="0.2">
      <c r="AI2594" s="6"/>
      <c r="AJ2594" s="6"/>
    </row>
    <row r="2595" spans="35:36" x14ac:dyDescent="0.2">
      <c r="AI2595" s="6"/>
      <c r="AJ2595" s="6"/>
    </row>
    <row r="2596" spans="35:36" x14ac:dyDescent="0.2">
      <c r="AI2596" s="6"/>
      <c r="AJ2596" s="6"/>
    </row>
    <row r="2597" spans="35:36" x14ac:dyDescent="0.2">
      <c r="AI2597" s="6"/>
      <c r="AJ2597" s="6"/>
    </row>
    <row r="2598" spans="35:36" x14ac:dyDescent="0.2">
      <c r="AI2598" s="6"/>
      <c r="AJ2598" s="6"/>
    </row>
    <row r="2599" spans="35:36" x14ac:dyDescent="0.2">
      <c r="AI2599" s="6"/>
      <c r="AJ2599" s="6"/>
    </row>
    <row r="2600" spans="35:36" x14ac:dyDescent="0.2">
      <c r="AI2600" s="6"/>
      <c r="AJ2600" s="6"/>
    </row>
    <row r="2601" spans="35:36" x14ac:dyDescent="0.2">
      <c r="AI2601" s="6"/>
      <c r="AJ2601" s="6"/>
    </row>
    <row r="2602" spans="35:36" x14ac:dyDescent="0.2">
      <c r="AI2602" s="6"/>
      <c r="AJ2602" s="6"/>
    </row>
    <row r="2603" spans="35:36" x14ac:dyDescent="0.2">
      <c r="AI2603" s="6"/>
      <c r="AJ2603" s="6"/>
    </row>
    <row r="2604" spans="35:36" x14ac:dyDescent="0.2">
      <c r="AI2604" s="6"/>
      <c r="AJ2604" s="6"/>
    </row>
    <row r="2605" spans="35:36" x14ac:dyDescent="0.2">
      <c r="AI2605" s="6"/>
      <c r="AJ2605" s="6"/>
    </row>
    <row r="2606" spans="35:36" x14ac:dyDescent="0.2">
      <c r="AI2606" s="6"/>
      <c r="AJ2606" s="6"/>
    </row>
    <row r="2607" spans="35:36" x14ac:dyDescent="0.2">
      <c r="AI2607" s="6"/>
      <c r="AJ2607" s="6"/>
    </row>
    <row r="2608" spans="35:36" x14ac:dyDescent="0.2">
      <c r="AI2608" s="6"/>
      <c r="AJ2608" s="6"/>
    </row>
    <row r="2609" spans="35:36" x14ac:dyDescent="0.2">
      <c r="AI2609" s="6"/>
      <c r="AJ2609" s="6"/>
    </row>
    <row r="2610" spans="35:36" x14ac:dyDescent="0.2">
      <c r="AI2610" s="6"/>
      <c r="AJ2610" s="6"/>
    </row>
    <row r="2611" spans="35:36" x14ac:dyDescent="0.2">
      <c r="AI2611" s="6"/>
      <c r="AJ2611" s="6"/>
    </row>
    <row r="2612" spans="35:36" x14ac:dyDescent="0.2">
      <c r="AI2612" s="6"/>
      <c r="AJ2612" s="6"/>
    </row>
    <row r="2613" spans="35:36" x14ac:dyDescent="0.2">
      <c r="AI2613" s="6"/>
      <c r="AJ2613" s="6"/>
    </row>
    <row r="2614" spans="35:36" x14ac:dyDescent="0.2">
      <c r="AI2614" s="6"/>
      <c r="AJ2614" s="6"/>
    </row>
    <row r="2615" spans="35:36" x14ac:dyDescent="0.2">
      <c r="AI2615" s="6"/>
      <c r="AJ2615" s="6"/>
    </row>
    <row r="2616" spans="35:36" x14ac:dyDescent="0.2">
      <c r="AI2616" s="6"/>
      <c r="AJ2616" s="6"/>
    </row>
    <row r="2617" spans="35:36" x14ac:dyDescent="0.2">
      <c r="AI2617" s="6"/>
      <c r="AJ2617" s="6"/>
    </row>
    <row r="2618" spans="35:36" x14ac:dyDescent="0.2">
      <c r="AI2618" s="6"/>
      <c r="AJ2618" s="6"/>
    </row>
    <row r="2619" spans="35:36" x14ac:dyDescent="0.2">
      <c r="AI2619" s="6"/>
      <c r="AJ2619" s="6"/>
    </row>
    <row r="2620" spans="35:36" x14ac:dyDescent="0.2">
      <c r="AI2620" s="6"/>
      <c r="AJ2620" s="6"/>
    </row>
    <row r="2621" spans="35:36" x14ac:dyDescent="0.2">
      <c r="AI2621" s="6"/>
      <c r="AJ2621" s="6"/>
    </row>
    <row r="2622" spans="35:36" x14ac:dyDescent="0.2">
      <c r="AI2622" s="6"/>
      <c r="AJ2622" s="6"/>
    </row>
    <row r="2623" spans="35:36" x14ac:dyDescent="0.2">
      <c r="AI2623" s="6"/>
      <c r="AJ2623" s="6"/>
    </row>
    <row r="2624" spans="35:36" x14ac:dyDescent="0.2">
      <c r="AI2624" s="6"/>
      <c r="AJ2624" s="6"/>
    </row>
    <row r="2625" spans="35:36" x14ac:dyDescent="0.2">
      <c r="AI2625" s="6"/>
      <c r="AJ2625" s="6"/>
    </row>
    <row r="2626" spans="35:36" x14ac:dyDescent="0.2">
      <c r="AI2626" s="6"/>
      <c r="AJ2626" s="6"/>
    </row>
    <row r="2627" spans="35:36" x14ac:dyDescent="0.2">
      <c r="AI2627" s="6"/>
      <c r="AJ2627" s="6"/>
    </row>
    <row r="2628" spans="35:36" x14ac:dyDescent="0.2">
      <c r="AI2628" s="6"/>
      <c r="AJ2628" s="6"/>
    </row>
    <row r="2629" spans="35:36" x14ac:dyDescent="0.2">
      <c r="AI2629" s="6"/>
      <c r="AJ2629" s="6"/>
    </row>
    <row r="2630" spans="35:36" x14ac:dyDescent="0.2">
      <c r="AI2630" s="6"/>
      <c r="AJ2630" s="6"/>
    </row>
    <row r="2631" spans="35:36" x14ac:dyDescent="0.2">
      <c r="AI2631" s="6"/>
      <c r="AJ2631" s="6"/>
    </row>
    <row r="2632" spans="35:36" x14ac:dyDescent="0.2">
      <c r="AI2632" s="6"/>
      <c r="AJ2632" s="6"/>
    </row>
    <row r="2633" spans="35:36" x14ac:dyDescent="0.2">
      <c r="AI2633" s="6"/>
      <c r="AJ2633" s="6"/>
    </row>
    <row r="2634" spans="35:36" x14ac:dyDescent="0.2">
      <c r="AI2634" s="6"/>
      <c r="AJ2634" s="6"/>
    </row>
    <row r="2635" spans="35:36" x14ac:dyDescent="0.2">
      <c r="AI2635" s="6"/>
      <c r="AJ2635" s="6"/>
    </row>
    <row r="2636" spans="35:36" x14ac:dyDescent="0.2">
      <c r="AI2636" s="6"/>
      <c r="AJ2636" s="6"/>
    </row>
    <row r="2637" spans="35:36" x14ac:dyDescent="0.2">
      <c r="AI2637" s="6"/>
      <c r="AJ2637" s="6"/>
    </row>
    <row r="2638" spans="35:36" x14ac:dyDescent="0.2">
      <c r="AI2638" s="6"/>
      <c r="AJ2638" s="6"/>
    </row>
    <row r="2639" spans="35:36" x14ac:dyDescent="0.2">
      <c r="AI2639" s="6"/>
      <c r="AJ2639" s="6"/>
    </row>
    <row r="2640" spans="35:36" x14ac:dyDescent="0.2">
      <c r="AI2640" s="6"/>
      <c r="AJ2640" s="6"/>
    </row>
    <row r="2641" spans="35:36" x14ac:dyDescent="0.2">
      <c r="AI2641" s="6"/>
      <c r="AJ2641" s="6"/>
    </row>
    <row r="2642" spans="35:36" x14ac:dyDescent="0.2">
      <c r="AI2642" s="6"/>
      <c r="AJ2642" s="6"/>
    </row>
    <row r="2643" spans="35:36" x14ac:dyDescent="0.2">
      <c r="AI2643" s="6"/>
      <c r="AJ2643" s="6"/>
    </row>
    <row r="2644" spans="35:36" x14ac:dyDescent="0.2">
      <c r="AI2644" s="6"/>
      <c r="AJ2644" s="6"/>
    </row>
    <row r="2645" spans="35:36" x14ac:dyDescent="0.2">
      <c r="AI2645" s="6"/>
      <c r="AJ2645" s="6"/>
    </row>
    <row r="2646" spans="35:36" x14ac:dyDescent="0.2">
      <c r="AI2646" s="6"/>
      <c r="AJ2646" s="6"/>
    </row>
    <row r="2647" spans="35:36" x14ac:dyDescent="0.2">
      <c r="AI2647" s="6"/>
      <c r="AJ2647" s="6"/>
    </row>
    <row r="2648" spans="35:36" x14ac:dyDescent="0.2">
      <c r="AI2648" s="6"/>
      <c r="AJ2648" s="6"/>
    </row>
    <row r="2649" spans="35:36" x14ac:dyDescent="0.2">
      <c r="AI2649" s="6"/>
      <c r="AJ2649" s="6"/>
    </row>
    <row r="2650" spans="35:36" x14ac:dyDescent="0.2">
      <c r="AI2650" s="6"/>
      <c r="AJ2650" s="6"/>
    </row>
    <row r="2651" spans="35:36" x14ac:dyDescent="0.2">
      <c r="AI2651" s="6"/>
      <c r="AJ2651" s="6"/>
    </row>
    <row r="2652" spans="35:36" x14ac:dyDescent="0.2">
      <c r="AI2652" s="6"/>
      <c r="AJ2652" s="6"/>
    </row>
    <row r="2653" spans="35:36" x14ac:dyDescent="0.2">
      <c r="AI2653" s="6"/>
      <c r="AJ2653" s="6"/>
    </row>
    <row r="2654" spans="35:36" x14ac:dyDescent="0.2">
      <c r="AI2654" s="6"/>
      <c r="AJ2654" s="6"/>
    </row>
    <row r="2655" spans="35:36" x14ac:dyDescent="0.2">
      <c r="AI2655" s="6"/>
      <c r="AJ2655" s="6"/>
    </row>
    <row r="2656" spans="35:36" x14ac:dyDescent="0.2">
      <c r="AI2656" s="6"/>
      <c r="AJ2656" s="6"/>
    </row>
    <row r="2657" spans="35:36" x14ac:dyDescent="0.2">
      <c r="AI2657" s="6"/>
      <c r="AJ2657" s="6"/>
    </row>
    <row r="2658" spans="35:36" x14ac:dyDescent="0.2">
      <c r="AI2658" s="6"/>
      <c r="AJ2658" s="6"/>
    </row>
    <row r="2659" spans="35:36" x14ac:dyDescent="0.2">
      <c r="AI2659" s="6"/>
      <c r="AJ2659" s="6"/>
    </row>
    <row r="2660" spans="35:36" x14ac:dyDescent="0.2">
      <c r="AI2660" s="6"/>
      <c r="AJ2660" s="6"/>
    </row>
    <row r="2661" spans="35:36" x14ac:dyDescent="0.2">
      <c r="AI2661" s="6"/>
      <c r="AJ2661" s="6"/>
    </row>
    <row r="2662" spans="35:36" x14ac:dyDescent="0.2">
      <c r="AI2662" s="6"/>
      <c r="AJ2662" s="6"/>
    </row>
    <row r="2663" spans="35:36" x14ac:dyDescent="0.2">
      <c r="AI2663" s="6"/>
      <c r="AJ2663" s="6"/>
    </row>
    <row r="2664" spans="35:36" x14ac:dyDescent="0.2">
      <c r="AI2664" s="6"/>
      <c r="AJ2664" s="6"/>
    </row>
    <row r="2665" spans="35:36" x14ac:dyDescent="0.2">
      <c r="AI2665" s="6"/>
      <c r="AJ2665" s="6"/>
    </row>
    <row r="2666" spans="35:36" x14ac:dyDescent="0.2">
      <c r="AI2666" s="6"/>
      <c r="AJ2666" s="6"/>
    </row>
    <row r="2667" spans="35:36" x14ac:dyDescent="0.2">
      <c r="AI2667" s="6"/>
      <c r="AJ2667" s="6"/>
    </row>
    <row r="2668" spans="35:36" x14ac:dyDescent="0.2">
      <c r="AI2668" s="6"/>
      <c r="AJ2668" s="6"/>
    </row>
    <row r="2669" spans="35:36" x14ac:dyDescent="0.2">
      <c r="AI2669" s="6"/>
      <c r="AJ2669" s="6"/>
    </row>
    <row r="2670" spans="35:36" x14ac:dyDescent="0.2">
      <c r="AI2670" s="6"/>
      <c r="AJ2670" s="6"/>
    </row>
    <row r="2671" spans="35:36" x14ac:dyDescent="0.2">
      <c r="AI2671" s="6"/>
      <c r="AJ2671" s="6"/>
    </row>
    <row r="2672" spans="35:36" x14ac:dyDescent="0.2">
      <c r="AI2672" s="6"/>
      <c r="AJ2672" s="6"/>
    </row>
    <row r="2673" spans="35:36" x14ac:dyDescent="0.2">
      <c r="AI2673" s="6"/>
      <c r="AJ2673" s="6"/>
    </row>
    <row r="2674" spans="35:36" x14ac:dyDescent="0.2">
      <c r="AI2674" s="6"/>
      <c r="AJ2674" s="6"/>
    </row>
    <row r="2675" spans="35:36" x14ac:dyDescent="0.2">
      <c r="AI2675" s="6"/>
      <c r="AJ2675" s="6"/>
    </row>
    <row r="2676" spans="35:36" x14ac:dyDescent="0.2">
      <c r="AI2676" s="6"/>
      <c r="AJ2676" s="6"/>
    </row>
    <row r="2677" spans="35:36" x14ac:dyDescent="0.2">
      <c r="AI2677" s="6"/>
      <c r="AJ2677" s="6"/>
    </row>
    <row r="2678" spans="35:36" x14ac:dyDescent="0.2">
      <c r="AI2678" s="6"/>
      <c r="AJ2678" s="6"/>
    </row>
    <row r="2679" spans="35:36" x14ac:dyDescent="0.2">
      <c r="AI2679" s="6"/>
      <c r="AJ2679" s="6"/>
    </row>
    <row r="2680" spans="35:36" x14ac:dyDescent="0.2">
      <c r="AI2680" s="6"/>
      <c r="AJ2680" s="6"/>
    </row>
    <row r="2681" spans="35:36" x14ac:dyDescent="0.2">
      <c r="AI2681" s="6"/>
      <c r="AJ2681" s="6"/>
    </row>
    <row r="2682" spans="35:36" x14ac:dyDescent="0.2">
      <c r="AI2682" s="6"/>
      <c r="AJ2682" s="6"/>
    </row>
    <row r="2683" spans="35:36" x14ac:dyDescent="0.2">
      <c r="AI2683" s="6"/>
      <c r="AJ2683" s="6"/>
    </row>
    <row r="2684" spans="35:36" x14ac:dyDescent="0.2">
      <c r="AI2684" s="6"/>
      <c r="AJ2684" s="6"/>
    </row>
    <row r="2685" spans="35:36" x14ac:dyDescent="0.2">
      <c r="AI2685" s="6"/>
      <c r="AJ2685" s="6"/>
    </row>
    <row r="2686" spans="35:36" x14ac:dyDescent="0.2">
      <c r="AI2686" s="6"/>
      <c r="AJ2686" s="6"/>
    </row>
    <row r="2687" spans="35:36" x14ac:dyDescent="0.2">
      <c r="AI2687" s="6"/>
      <c r="AJ2687" s="6"/>
    </row>
    <row r="2688" spans="35:36" x14ac:dyDescent="0.2">
      <c r="AI2688" s="6"/>
      <c r="AJ2688" s="6"/>
    </row>
    <row r="2689" spans="35:36" x14ac:dyDescent="0.2">
      <c r="AI2689" s="6"/>
      <c r="AJ2689" s="6"/>
    </row>
    <row r="2690" spans="35:36" x14ac:dyDescent="0.2">
      <c r="AI2690" s="6"/>
      <c r="AJ2690" s="6"/>
    </row>
    <row r="2691" spans="35:36" x14ac:dyDescent="0.2">
      <c r="AI2691" s="6"/>
      <c r="AJ2691" s="6"/>
    </row>
    <row r="2692" spans="35:36" x14ac:dyDescent="0.2">
      <c r="AI2692" s="6"/>
      <c r="AJ2692" s="6"/>
    </row>
    <row r="2693" spans="35:36" x14ac:dyDescent="0.2">
      <c r="AI2693" s="6"/>
      <c r="AJ2693" s="6"/>
    </row>
    <row r="2694" spans="35:36" x14ac:dyDescent="0.2">
      <c r="AI2694" s="6"/>
      <c r="AJ2694" s="6"/>
    </row>
    <row r="2695" spans="35:36" x14ac:dyDescent="0.2">
      <c r="AI2695" s="6"/>
      <c r="AJ2695" s="6"/>
    </row>
    <row r="2696" spans="35:36" x14ac:dyDescent="0.2">
      <c r="AI2696" s="6"/>
      <c r="AJ2696" s="6"/>
    </row>
    <row r="2697" spans="35:36" x14ac:dyDescent="0.2">
      <c r="AI2697" s="6"/>
      <c r="AJ2697" s="6"/>
    </row>
    <row r="2698" spans="35:36" x14ac:dyDescent="0.2">
      <c r="AI2698" s="6"/>
      <c r="AJ2698" s="6"/>
    </row>
    <row r="2699" spans="35:36" x14ac:dyDescent="0.2">
      <c r="AI2699" s="6"/>
      <c r="AJ2699" s="6"/>
    </row>
    <row r="2700" spans="35:36" x14ac:dyDescent="0.2">
      <c r="AI2700" s="6"/>
      <c r="AJ2700" s="6"/>
    </row>
    <row r="2701" spans="35:36" x14ac:dyDescent="0.2">
      <c r="AI2701" s="6"/>
      <c r="AJ2701" s="6"/>
    </row>
    <row r="2702" spans="35:36" x14ac:dyDescent="0.2">
      <c r="AI2702" s="6"/>
      <c r="AJ2702" s="6"/>
    </row>
    <row r="2703" spans="35:36" x14ac:dyDescent="0.2">
      <c r="AI2703" s="6"/>
      <c r="AJ2703" s="6"/>
    </row>
    <row r="2704" spans="35:36" x14ac:dyDescent="0.2">
      <c r="AI2704" s="6"/>
      <c r="AJ2704" s="6"/>
    </row>
    <row r="2705" spans="35:36" x14ac:dyDescent="0.2">
      <c r="AI2705" s="6"/>
      <c r="AJ2705" s="6"/>
    </row>
    <row r="2706" spans="35:36" x14ac:dyDescent="0.2">
      <c r="AI2706" s="6"/>
      <c r="AJ2706" s="6"/>
    </row>
    <row r="2707" spans="35:36" x14ac:dyDescent="0.2">
      <c r="AI2707" s="6"/>
      <c r="AJ2707" s="6"/>
    </row>
    <row r="2708" spans="35:36" x14ac:dyDescent="0.2">
      <c r="AI2708" s="6"/>
      <c r="AJ2708" s="6"/>
    </row>
    <row r="2709" spans="35:36" x14ac:dyDescent="0.2">
      <c r="AI2709" s="6"/>
      <c r="AJ2709" s="6"/>
    </row>
    <row r="2710" spans="35:36" x14ac:dyDescent="0.2">
      <c r="AI2710" s="6"/>
      <c r="AJ2710" s="6"/>
    </row>
    <row r="2711" spans="35:36" x14ac:dyDescent="0.2">
      <c r="AI2711" s="6"/>
      <c r="AJ2711" s="6"/>
    </row>
    <row r="2712" spans="35:36" x14ac:dyDescent="0.2">
      <c r="AI2712" s="6"/>
      <c r="AJ2712" s="6"/>
    </row>
    <row r="2713" spans="35:36" x14ac:dyDescent="0.2">
      <c r="AI2713" s="6"/>
      <c r="AJ2713" s="6"/>
    </row>
    <row r="2714" spans="35:36" x14ac:dyDescent="0.2">
      <c r="AI2714" s="6"/>
      <c r="AJ2714" s="6"/>
    </row>
    <row r="2715" spans="35:36" x14ac:dyDescent="0.2">
      <c r="AI2715" s="6"/>
      <c r="AJ2715" s="6"/>
    </row>
    <row r="2716" spans="35:36" x14ac:dyDescent="0.2">
      <c r="AI2716" s="6"/>
      <c r="AJ2716" s="6"/>
    </row>
    <row r="2717" spans="35:36" x14ac:dyDescent="0.2">
      <c r="AI2717" s="6"/>
      <c r="AJ2717" s="6"/>
    </row>
    <row r="2718" spans="35:36" x14ac:dyDescent="0.2">
      <c r="AI2718" s="6"/>
      <c r="AJ2718" s="6"/>
    </row>
    <row r="2719" spans="35:36" x14ac:dyDescent="0.2">
      <c r="AI2719" s="6"/>
      <c r="AJ2719" s="6"/>
    </row>
    <row r="2720" spans="35:36" x14ac:dyDescent="0.2">
      <c r="AI2720" s="6"/>
      <c r="AJ2720" s="6"/>
    </row>
    <row r="2721" spans="35:36" x14ac:dyDescent="0.2">
      <c r="AI2721" s="6"/>
      <c r="AJ2721" s="6"/>
    </row>
    <row r="2722" spans="35:36" x14ac:dyDescent="0.2">
      <c r="AI2722" s="6"/>
      <c r="AJ2722" s="6"/>
    </row>
    <row r="2723" spans="35:36" x14ac:dyDescent="0.2">
      <c r="AI2723" s="6"/>
      <c r="AJ2723" s="6"/>
    </row>
    <row r="2724" spans="35:36" x14ac:dyDescent="0.2">
      <c r="AI2724" s="6"/>
      <c r="AJ2724" s="6"/>
    </row>
    <row r="2725" spans="35:36" x14ac:dyDescent="0.2">
      <c r="AI2725" s="6"/>
      <c r="AJ2725" s="6"/>
    </row>
    <row r="2726" spans="35:36" x14ac:dyDescent="0.2">
      <c r="AI2726" s="6"/>
      <c r="AJ2726" s="6"/>
    </row>
    <row r="2727" spans="35:36" x14ac:dyDescent="0.2">
      <c r="AI2727" s="6"/>
      <c r="AJ2727" s="6"/>
    </row>
    <row r="2728" spans="35:36" x14ac:dyDescent="0.2">
      <c r="AI2728" s="6"/>
      <c r="AJ2728" s="6"/>
    </row>
    <row r="2729" spans="35:36" x14ac:dyDescent="0.2">
      <c r="AI2729" s="6"/>
      <c r="AJ2729" s="6"/>
    </row>
    <row r="2730" spans="35:36" x14ac:dyDescent="0.2">
      <c r="AI2730" s="6"/>
      <c r="AJ2730" s="6"/>
    </row>
    <row r="2731" spans="35:36" x14ac:dyDescent="0.2">
      <c r="AI2731" s="6"/>
      <c r="AJ2731" s="6"/>
    </row>
    <row r="2732" spans="35:36" x14ac:dyDescent="0.2">
      <c r="AI2732" s="6"/>
      <c r="AJ2732" s="6"/>
    </row>
    <row r="2733" spans="35:36" x14ac:dyDescent="0.2">
      <c r="AI2733" s="6"/>
      <c r="AJ2733" s="6"/>
    </row>
    <row r="2734" spans="35:36" x14ac:dyDescent="0.2">
      <c r="AI2734" s="6"/>
      <c r="AJ2734" s="6"/>
    </row>
    <row r="2735" spans="35:36" x14ac:dyDescent="0.2">
      <c r="AI2735" s="6"/>
      <c r="AJ2735" s="6"/>
    </row>
    <row r="2736" spans="35:36" x14ac:dyDescent="0.2">
      <c r="AI2736" s="6"/>
      <c r="AJ2736" s="6"/>
    </row>
    <row r="2737" spans="35:36" x14ac:dyDescent="0.2">
      <c r="AI2737" s="6"/>
      <c r="AJ2737" s="6"/>
    </row>
    <row r="2738" spans="35:36" x14ac:dyDescent="0.2">
      <c r="AI2738" s="6"/>
      <c r="AJ2738" s="6"/>
    </row>
    <row r="2739" spans="35:36" x14ac:dyDescent="0.2">
      <c r="AI2739" s="6"/>
      <c r="AJ2739" s="6"/>
    </row>
    <row r="2740" spans="35:36" x14ac:dyDescent="0.2">
      <c r="AI2740" s="6"/>
      <c r="AJ2740" s="6"/>
    </row>
    <row r="2741" spans="35:36" x14ac:dyDescent="0.2">
      <c r="AI2741" s="6"/>
      <c r="AJ2741" s="6"/>
    </row>
    <row r="2742" spans="35:36" x14ac:dyDescent="0.2">
      <c r="AI2742" s="6"/>
      <c r="AJ2742" s="6"/>
    </row>
    <row r="2743" spans="35:36" x14ac:dyDescent="0.2">
      <c r="AI2743" s="6"/>
      <c r="AJ2743" s="6"/>
    </row>
    <row r="2744" spans="35:36" x14ac:dyDescent="0.2">
      <c r="AI2744" s="6"/>
      <c r="AJ2744" s="6"/>
    </row>
    <row r="2745" spans="35:36" x14ac:dyDescent="0.2">
      <c r="AI2745" s="6"/>
      <c r="AJ2745" s="6"/>
    </row>
    <row r="2746" spans="35:36" x14ac:dyDescent="0.2">
      <c r="AI2746" s="6"/>
      <c r="AJ2746" s="6"/>
    </row>
    <row r="2747" spans="35:36" x14ac:dyDescent="0.2">
      <c r="AI2747" s="6"/>
      <c r="AJ2747" s="6"/>
    </row>
    <row r="2748" spans="35:36" x14ac:dyDescent="0.2">
      <c r="AI2748" s="6"/>
      <c r="AJ2748" s="6"/>
    </row>
    <row r="2749" spans="35:36" x14ac:dyDescent="0.2">
      <c r="AI2749" s="6"/>
      <c r="AJ2749" s="6"/>
    </row>
    <row r="2750" spans="35:36" x14ac:dyDescent="0.2">
      <c r="AI2750" s="6"/>
      <c r="AJ2750" s="6"/>
    </row>
    <row r="2751" spans="35:36" x14ac:dyDescent="0.2">
      <c r="AI2751" s="6"/>
      <c r="AJ2751" s="6"/>
    </row>
    <row r="2752" spans="35:36" x14ac:dyDescent="0.2">
      <c r="AI2752" s="6"/>
      <c r="AJ2752" s="6"/>
    </row>
    <row r="2753" spans="35:36" x14ac:dyDescent="0.2">
      <c r="AI2753" s="6"/>
      <c r="AJ2753" s="6"/>
    </row>
    <row r="2754" spans="35:36" x14ac:dyDescent="0.2">
      <c r="AI2754" s="6"/>
      <c r="AJ2754" s="6"/>
    </row>
    <row r="2755" spans="35:36" x14ac:dyDescent="0.2">
      <c r="AI2755" s="6"/>
      <c r="AJ2755" s="6"/>
    </row>
    <row r="2756" spans="35:36" x14ac:dyDescent="0.2">
      <c r="AI2756" s="6"/>
      <c r="AJ2756" s="6"/>
    </row>
    <row r="2757" spans="35:36" x14ac:dyDescent="0.2">
      <c r="AI2757" s="6"/>
      <c r="AJ2757" s="6"/>
    </row>
    <row r="2758" spans="35:36" x14ac:dyDescent="0.2">
      <c r="AI2758" s="6"/>
      <c r="AJ2758" s="6"/>
    </row>
    <row r="2759" spans="35:36" x14ac:dyDescent="0.2">
      <c r="AI2759" s="6"/>
      <c r="AJ2759" s="6"/>
    </row>
    <row r="2760" spans="35:36" x14ac:dyDescent="0.2">
      <c r="AI2760" s="6"/>
      <c r="AJ2760" s="6"/>
    </row>
    <row r="2761" spans="35:36" x14ac:dyDescent="0.2">
      <c r="AI2761" s="6"/>
      <c r="AJ2761" s="6"/>
    </row>
    <row r="2762" spans="35:36" x14ac:dyDescent="0.2">
      <c r="AI2762" s="6"/>
      <c r="AJ2762" s="6"/>
    </row>
    <row r="2763" spans="35:36" x14ac:dyDescent="0.2">
      <c r="AI2763" s="6"/>
      <c r="AJ2763" s="6"/>
    </row>
    <row r="2764" spans="35:36" x14ac:dyDescent="0.2">
      <c r="AI2764" s="6"/>
      <c r="AJ2764" s="6"/>
    </row>
    <row r="2765" spans="35:36" x14ac:dyDescent="0.2">
      <c r="AI2765" s="6"/>
      <c r="AJ2765" s="6"/>
    </row>
    <row r="2766" spans="35:36" x14ac:dyDescent="0.2">
      <c r="AI2766" s="6"/>
      <c r="AJ2766" s="6"/>
    </row>
    <row r="2767" spans="35:36" x14ac:dyDescent="0.2">
      <c r="AI2767" s="6"/>
      <c r="AJ2767" s="6"/>
    </row>
    <row r="2768" spans="35:36" x14ac:dyDescent="0.2">
      <c r="AI2768" s="6"/>
      <c r="AJ2768" s="6"/>
    </row>
    <row r="2769" spans="35:36" x14ac:dyDescent="0.2">
      <c r="AI2769" s="6"/>
      <c r="AJ2769" s="6"/>
    </row>
    <row r="2770" spans="35:36" x14ac:dyDescent="0.2">
      <c r="AI2770" s="6"/>
      <c r="AJ2770" s="6"/>
    </row>
    <row r="2771" spans="35:36" x14ac:dyDescent="0.2">
      <c r="AI2771" s="6"/>
      <c r="AJ2771" s="6"/>
    </row>
    <row r="2772" spans="35:36" x14ac:dyDescent="0.2">
      <c r="AI2772" s="6"/>
      <c r="AJ2772" s="6"/>
    </row>
    <row r="2773" spans="35:36" x14ac:dyDescent="0.2">
      <c r="AI2773" s="6"/>
      <c r="AJ2773" s="6"/>
    </row>
    <row r="2774" spans="35:36" x14ac:dyDescent="0.2">
      <c r="AI2774" s="6"/>
      <c r="AJ2774" s="6"/>
    </row>
    <row r="2775" spans="35:36" x14ac:dyDescent="0.2">
      <c r="AI2775" s="6"/>
      <c r="AJ2775" s="6"/>
    </row>
    <row r="2776" spans="35:36" x14ac:dyDescent="0.2">
      <c r="AI2776" s="6"/>
      <c r="AJ2776" s="6"/>
    </row>
    <row r="2777" spans="35:36" x14ac:dyDescent="0.2">
      <c r="AI2777" s="6"/>
      <c r="AJ2777" s="6"/>
    </row>
    <row r="2778" spans="35:36" x14ac:dyDescent="0.2">
      <c r="AI2778" s="6"/>
      <c r="AJ2778" s="6"/>
    </row>
    <row r="2779" spans="35:36" x14ac:dyDescent="0.2">
      <c r="AI2779" s="6"/>
      <c r="AJ2779" s="6"/>
    </row>
    <row r="2780" spans="35:36" x14ac:dyDescent="0.2">
      <c r="AI2780" s="6"/>
      <c r="AJ2780" s="6"/>
    </row>
    <row r="2781" spans="35:36" x14ac:dyDescent="0.2">
      <c r="AI2781" s="6"/>
      <c r="AJ2781" s="6"/>
    </row>
    <row r="2782" spans="35:36" x14ac:dyDescent="0.2">
      <c r="AI2782" s="6"/>
      <c r="AJ2782" s="6"/>
    </row>
    <row r="2783" spans="35:36" x14ac:dyDescent="0.2">
      <c r="AI2783" s="6"/>
      <c r="AJ2783" s="6"/>
    </row>
    <row r="2784" spans="35:36" x14ac:dyDescent="0.2">
      <c r="AI2784" s="6"/>
      <c r="AJ2784" s="6"/>
    </row>
    <row r="2785" spans="35:36" x14ac:dyDescent="0.2">
      <c r="AI2785" s="6"/>
      <c r="AJ2785" s="6"/>
    </row>
    <row r="2786" spans="35:36" x14ac:dyDescent="0.2">
      <c r="AI2786" s="6"/>
      <c r="AJ2786" s="6"/>
    </row>
    <row r="2787" spans="35:36" x14ac:dyDescent="0.2">
      <c r="AI2787" s="6"/>
      <c r="AJ2787" s="6"/>
    </row>
    <row r="2788" spans="35:36" x14ac:dyDescent="0.2">
      <c r="AI2788" s="6"/>
      <c r="AJ2788" s="6"/>
    </row>
    <row r="2789" spans="35:36" x14ac:dyDescent="0.2">
      <c r="AI2789" s="6"/>
      <c r="AJ2789" s="6"/>
    </row>
    <row r="2790" spans="35:36" x14ac:dyDescent="0.2">
      <c r="AI2790" s="6"/>
      <c r="AJ2790" s="6"/>
    </row>
    <row r="2791" spans="35:36" x14ac:dyDescent="0.2">
      <c r="AI2791" s="6"/>
      <c r="AJ2791" s="6"/>
    </row>
    <row r="2792" spans="35:36" x14ac:dyDescent="0.2">
      <c r="AI2792" s="6"/>
      <c r="AJ2792" s="6"/>
    </row>
    <row r="2793" spans="35:36" x14ac:dyDescent="0.2">
      <c r="AI2793" s="6"/>
      <c r="AJ2793" s="6"/>
    </row>
    <row r="2794" spans="35:36" x14ac:dyDescent="0.2">
      <c r="AI2794" s="6"/>
      <c r="AJ2794" s="6"/>
    </row>
    <row r="2795" spans="35:36" x14ac:dyDescent="0.2">
      <c r="AI2795" s="6"/>
      <c r="AJ2795" s="6"/>
    </row>
    <row r="2796" spans="35:36" x14ac:dyDescent="0.2">
      <c r="AI2796" s="6"/>
      <c r="AJ2796" s="6"/>
    </row>
    <row r="2797" spans="35:36" x14ac:dyDescent="0.2">
      <c r="AI2797" s="6"/>
      <c r="AJ2797" s="6"/>
    </row>
    <row r="2798" spans="35:36" x14ac:dyDescent="0.2">
      <c r="AI2798" s="6"/>
      <c r="AJ2798" s="6"/>
    </row>
    <row r="2799" spans="35:36" x14ac:dyDescent="0.2">
      <c r="AI2799" s="6"/>
      <c r="AJ2799" s="6"/>
    </row>
    <row r="2800" spans="35:36" x14ac:dyDescent="0.2">
      <c r="AI2800" s="6"/>
      <c r="AJ2800" s="6"/>
    </row>
    <row r="2801" spans="35:36" x14ac:dyDescent="0.2">
      <c r="AI2801" s="6"/>
      <c r="AJ2801" s="6"/>
    </row>
    <row r="2802" spans="35:36" x14ac:dyDescent="0.2">
      <c r="AI2802" s="6"/>
      <c r="AJ2802" s="6"/>
    </row>
    <row r="2803" spans="35:36" x14ac:dyDescent="0.2">
      <c r="AI2803" s="6"/>
      <c r="AJ2803" s="6"/>
    </row>
    <row r="2804" spans="35:36" x14ac:dyDescent="0.2">
      <c r="AI2804" s="6"/>
      <c r="AJ2804" s="6"/>
    </row>
    <row r="2805" spans="35:36" x14ac:dyDescent="0.2">
      <c r="AI2805" s="6"/>
      <c r="AJ2805" s="6"/>
    </row>
    <row r="2806" spans="35:36" x14ac:dyDescent="0.2">
      <c r="AI2806" s="6"/>
      <c r="AJ2806" s="6"/>
    </row>
    <row r="2807" spans="35:36" x14ac:dyDescent="0.2">
      <c r="AI2807" s="6"/>
      <c r="AJ2807" s="6"/>
    </row>
    <row r="2808" spans="35:36" x14ac:dyDescent="0.2">
      <c r="AI2808" s="6"/>
      <c r="AJ2808" s="6"/>
    </row>
    <row r="2809" spans="35:36" x14ac:dyDescent="0.2">
      <c r="AI2809" s="6"/>
      <c r="AJ2809" s="6"/>
    </row>
    <row r="2810" spans="35:36" x14ac:dyDescent="0.2">
      <c r="AI2810" s="6"/>
      <c r="AJ2810" s="6"/>
    </row>
    <row r="2811" spans="35:36" x14ac:dyDescent="0.2">
      <c r="AI2811" s="6"/>
      <c r="AJ2811" s="6"/>
    </row>
    <row r="2812" spans="35:36" x14ac:dyDescent="0.2">
      <c r="AI2812" s="6"/>
      <c r="AJ2812" s="6"/>
    </row>
    <row r="2813" spans="35:36" x14ac:dyDescent="0.2">
      <c r="AI2813" s="6"/>
      <c r="AJ2813" s="6"/>
    </row>
    <row r="2814" spans="35:36" x14ac:dyDescent="0.2">
      <c r="AI2814" s="6"/>
      <c r="AJ2814" s="6"/>
    </row>
    <row r="2815" spans="35:36" x14ac:dyDescent="0.2">
      <c r="AI2815" s="6"/>
      <c r="AJ2815" s="6"/>
    </row>
    <row r="2816" spans="35:36" x14ac:dyDescent="0.2">
      <c r="AI2816" s="6"/>
      <c r="AJ2816" s="6"/>
    </row>
    <row r="2817" spans="35:36" x14ac:dyDescent="0.2">
      <c r="AI2817" s="6"/>
      <c r="AJ2817" s="6"/>
    </row>
    <row r="2818" spans="35:36" x14ac:dyDescent="0.2">
      <c r="AI2818" s="6"/>
      <c r="AJ2818" s="6"/>
    </row>
    <row r="2819" spans="35:36" x14ac:dyDescent="0.2">
      <c r="AI2819" s="6"/>
      <c r="AJ2819" s="6"/>
    </row>
    <row r="2820" spans="35:36" x14ac:dyDescent="0.2">
      <c r="AI2820" s="6"/>
      <c r="AJ2820" s="6"/>
    </row>
    <row r="2821" spans="35:36" x14ac:dyDescent="0.2">
      <c r="AI2821" s="6"/>
      <c r="AJ2821" s="6"/>
    </row>
    <row r="2822" spans="35:36" x14ac:dyDescent="0.2">
      <c r="AI2822" s="6"/>
      <c r="AJ2822" s="6"/>
    </row>
    <row r="2823" spans="35:36" x14ac:dyDescent="0.2">
      <c r="AI2823" s="6"/>
      <c r="AJ2823" s="6"/>
    </row>
    <row r="2824" spans="35:36" x14ac:dyDescent="0.2">
      <c r="AI2824" s="6"/>
      <c r="AJ2824" s="6"/>
    </row>
    <row r="2825" spans="35:36" x14ac:dyDescent="0.2">
      <c r="AI2825" s="6"/>
      <c r="AJ2825" s="6"/>
    </row>
    <row r="2826" spans="35:36" x14ac:dyDescent="0.2">
      <c r="AI2826" s="6"/>
      <c r="AJ2826" s="6"/>
    </row>
    <row r="2827" spans="35:36" x14ac:dyDescent="0.2">
      <c r="AI2827" s="6"/>
      <c r="AJ2827" s="6"/>
    </row>
    <row r="2828" spans="35:36" x14ac:dyDescent="0.2">
      <c r="AI2828" s="6"/>
      <c r="AJ2828" s="6"/>
    </row>
    <row r="2829" spans="35:36" x14ac:dyDescent="0.2">
      <c r="AI2829" s="6"/>
      <c r="AJ2829" s="6"/>
    </row>
    <row r="2830" spans="35:36" x14ac:dyDescent="0.2">
      <c r="AI2830" s="6"/>
      <c r="AJ2830" s="6"/>
    </row>
    <row r="2831" spans="35:36" x14ac:dyDescent="0.2">
      <c r="AI2831" s="6"/>
      <c r="AJ2831" s="6"/>
    </row>
    <row r="2832" spans="35:36" x14ac:dyDescent="0.2">
      <c r="AI2832" s="6"/>
      <c r="AJ2832" s="6"/>
    </row>
    <row r="2833" spans="35:36" x14ac:dyDescent="0.2">
      <c r="AI2833" s="6"/>
      <c r="AJ2833" s="6"/>
    </row>
    <row r="2834" spans="35:36" x14ac:dyDescent="0.2">
      <c r="AI2834" s="6"/>
      <c r="AJ2834" s="6"/>
    </row>
    <row r="2835" spans="35:36" x14ac:dyDescent="0.2">
      <c r="AI2835" s="6"/>
      <c r="AJ2835" s="6"/>
    </row>
    <row r="2836" spans="35:36" x14ac:dyDescent="0.2">
      <c r="AI2836" s="6"/>
      <c r="AJ2836" s="6"/>
    </row>
    <row r="2837" spans="35:36" x14ac:dyDescent="0.2">
      <c r="AI2837" s="6"/>
      <c r="AJ2837" s="6"/>
    </row>
    <row r="2838" spans="35:36" x14ac:dyDescent="0.2">
      <c r="AI2838" s="6"/>
      <c r="AJ2838" s="6"/>
    </row>
    <row r="2839" spans="35:36" x14ac:dyDescent="0.2">
      <c r="AI2839" s="6"/>
      <c r="AJ2839" s="6"/>
    </row>
    <row r="2840" spans="35:36" x14ac:dyDescent="0.2">
      <c r="AI2840" s="6"/>
      <c r="AJ2840" s="6"/>
    </row>
    <row r="2841" spans="35:36" x14ac:dyDescent="0.2">
      <c r="AI2841" s="6"/>
      <c r="AJ2841" s="6"/>
    </row>
    <row r="2842" spans="35:36" x14ac:dyDescent="0.2">
      <c r="AI2842" s="6"/>
      <c r="AJ2842" s="6"/>
    </row>
    <row r="2843" spans="35:36" x14ac:dyDescent="0.2">
      <c r="AI2843" s="6"/>
      <c r="AJ2843" s="6"/>
    </row>
    <row r="2844" spans="35:36" x14ac:dyDescent="0.2">
      <c r="AI2844" s="6"/>
      <c r="AJ2844" s="6"/>
    </row>
    <row r="2845" spans="35:36" x14ac:dyDescent="0.2">
      <c r="AI2845" s="6"/>
      <c r="AJ2845" s="6"/>
    </row>
    <row r="2846" spans="35:36" x14ac:dyDescent="0.2">
      <c r="AI2846" s="6"/>
      <c r="AJ2846" s="6"/>
    </row>
    <row r="2847" spans="35:36" x14ac:dyDescent="0.2">
      <c r="AI2847" s="6"/>
      <c r="AJ2847" s="6"/>
    </row>
    <row r="2848" spans="35:36" x14ac:dyDescent="0.2">
      <c r="AI2848" s="6"/>
      <c r="AJ2848" s="6"/>
    </row>
    <row r="2849" spans="35:36" x14ac:dyDescent="0.2">
      <c r="AI2849" s="6"/>
      <c r="AJ2849" s="6"/>
    </row>
    <row r="2850" spans="35:36" x14ac:dyDescent="0.2">
      <c r="AI2850" s="6"/>
      <c r="AJ2850" s="6"/>
    </row>
    <row r="2851" spans="35:36" x14ac:dyDescent="0.2">
      <c r="AI2851" s="6"/>
      <c r="AJ2851" s="6"/>
    </row>
    <row r="2852" spans="35:36" x14ac:dyDescent="0.2">
      <c r="AI2852" s="6"/>
      <c r="AJ2852" s="6"/>
    </row>
    <row r="2853" spans="35:36" x14ac:dyDescent="0.2">
      <c r="AI2853" s="6"/>
      <c r="AJ2853" s="6"/>
    </row>
    <row r="2854" spans="35:36" x14ac:dyDescent="0.2">
      <c r="AI2854" s="6"/>
      <c r="AJ2854" s="6"/>
    </row>
    <row r="2855" spans="35:36" x14ac:dyDescent="0.2">
      <c r="AI2855" s="6"/>
      <c r="AJ2855" s="6"/>
    </row>
    <row r="2856" spans="35:36" x14ac:dyDescent="0.2">
      <c r="AI2856" s="6"/>
      <c r="AJ2856" s="6"/>
    </row>
    <row r="2857" spans="35:36" x14ac:dyDescent="0.2">
      <c r="AI2857" s="6"/>
      <c r="AJ2857" s="6"/>
    </row>
    <row r="2858" spans="35:36" x14ac:dyDescent="0.2">
      <c r="AI2858" s="6"/>
      <c r="AJ2858" s="6"/>
    </row>
    <row r="2859" spans="35:36" x14ac:dyDescent="0.2">
      <c r="AI2859" s="6"/>
      <c r="AJ2859" s="6"/>
    </row>
    <row r="2860" spans="35:36" x14ac:dyDescent="0.2">
      <c r="AI2860" s="6"/>
      <c r="AJ2860" s="6"/>
    </row>
    <row r="2861" spans="35:36" x14ac:dyDescent="0.2">
      <c r="AI2861" s="6"/>
      <c r="AJ2861" s="6"/>
    </row>
    <row r="2862" spans="35:36" x14ac:dyDescent="0.2">
      <c r="AI2862" s="6"/>
      <c r="AJ2862" s="6"/>
    </row>
    <row r="2863" spans="35:36" x14ac:dyDescent="0.2">
      <c r="AI2863" s="6"/>
      <c r="AJ2863" s="6"/>
    </row>
    <row r="2864" spans="35:36" x14ac:dyDescent="0.2">
      <c r="AI2864" s="6"/>
      <c r="AJ2864" s="6"/>
    </row>
    <row r="2865" spans="35:36" x14ac:dyDescent="0.2">
      <c r="AI2865" s="6"/>
      <c r="AJ2865" s="6"/>
    </row>
    <row r="2866" spans="35:36" x14ac:dyDescent="0.2">
      <c r="AI2866" s="6"/>
      <c r="AJ2866" s="6"/>
    </row>
    <row r="2867" spans="35:36" x14ac:dyDescent="0.2">
      <c r="AI2867" s="6"/>
      <c r="AJ2867" s="6"/>
    </row>
    <row r="2868" spans="35:36" x14ac:dyDescent="0.2">
      <c r="AI2868" s="6"/>
      <c r="AJ2868" s="6"/>
    </row>
    <row r="2869" spans="35:36" x14ac:dyDescent="0.2">
      <c r="AI2869" s="6"/>
      <c r="AJ2869" s="6"/>
    </row>
    <row r="2870" spans="35:36" x14ac:dyDescent="0.2">
      <c r="AI2870" s="6"/>
      <c r="AJ2870" s="6"/>
    </row>
    <row r="2871" spans="35:36" x14ac:dyDescent="0.2">
      <c r="AI2871" s="6"/>
      <c r="AJ2871" s="6"/>
    </row>
    <row r="2872" spans="35:36" x14ac:dyDescent="0.2">
      <c r="AI2872" s="6"/>
      <c r="AJ2872" s="6"/>
    </row>
    <row r="2873" spans="35:36" x14ac:dyDescent="0.2">
      <c r="AI2873" s="6"/>
      <c r="AJ2873" s="6"/>
    </row>
    <row r="2874" spans="35:36" x14ac:dyDescent="0.2">
      <c r="AI2874" s="6"/>
      <c r="AJ2874" s="6"/>
    </row>
    <row r="2875" spans="35:36" x14ac:dyDescent="0.2">
      <c r="AI2875" s="6"/>
      <c r="AJ2875" s="6"/>
    </row>
    <row r="2876" spans="35:36" x14ac:dyDescent="0.2">
      <c r="AI2876" s="6"/>
      <c r="AJ2876" s="6"/>
    </row>
    <row r="2877" spans="35:36" x14ac:dyDescent="0.2">
      <c r="AI2877" s="6"/>
      <c r="AJ2877" s="6"/>
    </row>
    <row r="2878" spans="35:36" x14ac:dyDescent="0.2">
      <c r="AI2878" s="6"/>
      <c r="AJ2878" s="6"/>
    </row>
    <row r="2879" spans="35:36" x14ac:dyDescent="0.2">
      <c r="AI2879" s="6"/>
      <c r="AJ2879" s="6"/>
    </row>
    <row r="2880" spans="35:36" x14ac:dyDescent="0.2">
      <c r="AI2880" s="6"/>
      <c r="AJ2880" s="6"/>
    </row>
    <row r="2881" spans="35:36" x14ac:dyDescent="0.2">
      <c r="AI2881" s="6"/>
      <c r="AJ2881" s="6"/>
    </row>
    <row r="2882" spans="35:36" x14ac:dyDescent="0.2">
      <c r="AI2882" s="6"/>
      <c r="AJ2882" s="6"/>
    </row>
    <row r="2883" spans="35:36" x14ac:dyDescent="0.2">
      <c r="AI2883" s="6"/>
      <c r="AJ2883" s="6"/>
    </row>
    <row r="2884" spans="35:36" x14ac:dyDescent="0.2">
      <c r="AI2884" s="6"/>
      <c r="AJ2884" s="6"/>
    </row>
    <row r="2885" spans="35:36" x14ac:dyDescent="0.2">
      <c r="AI2885" s="6"/>
      <c r="AJ2885" s="6"/>
    </row>
    <row r="2886" spans="35:36" x14ac:dyDescent="0.2">
      <c r="AI2886" s="6"/>
      <c r="AJ2886" s="6"/>
    </row>
    <row r="2887" spans="35:36" x14ac:dyDescent="0.2">
      <c r="AI2887" s="6"/>
      <c r="AJ2887" s="6"/>
    </row>
    <row r="2888" spans="35:36" x14ac:dyDescent="0.2">
      <c r="AI2888" s="6"/>
      <c r="AJ2888" s="6"/>
    </row>
    <row r="2889" spans="35:36" x14ac:dyDescent="0.2">
      <c r="AI2889" s="6"/>
      <c r="AJ2889" s="6"/>
    </row>
    <row r="2890" spans="35:36" x14ac:dyDescent="0.2">
      <c r="AI2890" s="6"/>
      <c r="AJ2890" s="6"/>
    </row>
    <row r="2891" spans="35:36" x14ac:dyDescent="0.2">
      <c r="AI2891" s="6"/>
      <c r="AJ2891" s="6"/>
    </row>
    <row r="2892" spans="35:36" x14ac:dyDescent="0.2">
      <c r="AI2892" s="6"/>
      <c r="AJ2892" s="6"/>
    </row>
    <row r="2893" spans="35:36" x14ac:dyDescent="0.2">
      <c r="AI2893" s="6"/>
      <c r="AJ2893" s="6"/>
    </row>
    <row r="2894" spans="35:36" x14ac:dyDescent="0.2">
      <c r="AI2894" s="6"/>
      <c r="AJ2894" s="6"/>
    </row>
    <row r="2895" spans="35:36" x14ac:dyDescent="0.2">
      <c r="AI2895" s="6"/>
      <c r="AJ2895" s="6"/>
    </row>
    <row r="2896" spans="35:36" x14ac:dyDescent="0.2">
      <c r="AI2896" s="6"/>
      <c r="AJ2896" s="6"/>
    </row>
    <row r="2897" spans="35:36" x14ac:dyDescent="0.2">
      <c r="AI2897" s="6"/>
      <c r="AJ2897" s="6"/>
    </row>
    <row r="2898" spans="35:36" x14ac:dyDescent="0.2">
      <c r="AI2898" s="6"/>
      <c r="AJ2898" s="6"/>
    </row>
    <row r="2899" spans="35:36" x14ac:dyDescent="0.2">
      <c r="AI2899" s="6"/>
      <c r="AJ2899" s="6"/>
    </row>
    <row r="2900" spans="35:36" x14ac:dyDescent="0.2">
      <c r="AI2900" s="6"/>
      <c r="AJ2900" s="6"/>
    </row>
    <row r="2901" spans="35:36" x14ac:dyDescent="0.2">
      <c r="AI2901" s="6"/>
      <c r="AJ2901" s="6"/>
    </row>
    <row r="2902" spans="35:36" x14ac:dyDescent="0.2">
      <c r="AI2902" s="6"/>
      <c r="AJ2902" s="6"/>
    </row>
    <row r="2903" spans="35:36" x14ac:dyDescent="0.2">
      <c r="AI2903" s="6"/>
      <c r="AJ2903" s="6"/>
    </row>
    <row r="2904" spans="35:36" x14ac:dyDescent="0.2">
      <c r="AI2904" s="6"/>
      <c r="AJ2904" s="6"/>
    </row>
    <row r="2905" spans="35:36" x14ac:dyDescent="0.2">
      <c r="AI2905" s="6"/>
      <c r="AJ2905" s="6"/>
    </row>
    <row r="2906" spans="35:36" x14ac:dyDescent="0.2">
      <c r="AI2906" s="6"/>
      <c r="AJ2906" s="6"/>
    </row>
    <row r="2907" spans="35:36" x14ac:dyDescent="0.2">
      <c r="AI2907" s="6"/>
      <c r="AJ2907" s="6"/>
    </row>
    <row r="2908" spans="35:36" x14ac:dyDescent="0.2">
      <c r="AI2908" s="6"/>
      <c r="AJ2908" s="6"/>
    </row>
    <row r="2909" spans="35:36" x14ac:dyDescent="0.2">
      <c r="AI2909" s="6"/>
      <c r="AJ2909" s="6"/>
    </row>
    <row r="2910" spans="35:36" x14ac:dyDescent="0.2">
      <c r="AI2910" s="6"/>
      <c r="AJ2910" s="6"/>
    </row>
    <row r="2911" spans="35:36" x14ac:dyDescent="0.2">
      <c r="AI2911" s="6"/>
      <c r="AJ2911" s="6"/>
    </row>
    <row r="2912" spans="35:36" x14ac:dyDescent="0.2">
      <c r="AI2912" s="6"/>
      <c r="AJ2912" s="6"/>
    </row>
    <row r="2913" spans="35:36" x14ac:dyDescent="0.2">
      <c r="AI2913" s="6"/>
      <c r="AJ2913" s="6"/>
    </row>
    <row r="2914" spans="35:36" x14ac:dyDescent="0.2">
      <c r="AI2914" s="6"/>
      <c r="AJ2914" s="6"/>
    </row>
    <row r="2915" spans="35:36" x14ac:dyDescent="0.2">
      <c r="AI2915" s="6"/>
      <c r="AJ2915" s="6"/>
    </row>
    <row r="2916" spans="35:36" x14ac:dyDescent="0.2">
      <c r="AI2916" s="6"/>
      <c r="AJ2916" s="6"/>
    </row>
    <row r="2917" spans="35:36" x14ac:dyDescent="0.2">
      <c r="AI2917" s="6"/>
      <c r="AJ2917" s="6"/>
    </row>
    <row r="2918" spans="35:36" x14ac:dyDescent="0.2">
      <c r="AI2918" s="6"/>
      <c r="AJ2918" s="6"/>
    </row>
    <row r="2919" spans="35:36" x14ac:dyDescent="0.2">
      <c r="AI2919" s="6"/>
      <c r="AJ2919" s="6"/>
    </row>
    <row r="2920" spans="35:36" x14ac:dyDescent="0.2">
      <c r="AI2920" s="6"/>
      <c r="AJ2920" s="6"/>
    </row>
    <row r="2921" spans="35:36" x14ac:dyDescent="0.2">
      <c r="AI2921" s="6"/>
      <c r="AJ2921" s="6"/>
    </row>
    <row r="2922" spans="35:36" x14ac:dyDescent="0.2">
      <c r="AI2922" s="6"/>
      <c r="AJ2922" s="6"/>
    </row>
    <row r="2923" spans="35:36" x14ac:dyDescent="0.2">
      <c r="AI2923" s="6"/>
      <c r="AJ2923" s="6"/>
    </row>
    <row r="2924" spans="35:36" x14ac:dyDescent="0.2">
      <c r="AI2924" s="6"/>
      <c r="AJ2924" s="6"/>
    </row>
    <row r="2925" spans="35:36" x14ac:dyDescent="0.2">
      <c r="AI2925" s="6"/>
      <c r="AJ2925" s="6"/>
    </row>
    <row r="2926" spans="35:36" x14ac:dyDescent="0.2">
      <c r="AI2926" s="6"/>
      <c r="AJ2926" s="6"/>
    </row>
    <row r="2927" spans="35:36" x14ac:dyDescent="0.2">
      <c r="AI2927" s="6"/>
      <c r="AJ2927" s="6"/>
    </row>
    <row r="2928" spans="35:36" x14ac:dyDescent="0.2">
      <c r="AI2928" s="6"/>
      <c r="AJ2928" s="6"/>
    </row>
    <row r="2929" spans="35:36" x14ac:dyDescent="0.2">
      <c r="AI2929" s="6"/>
      <c r="AJ2929" s="6"/>
    </row>
    <row r="2930" spans="35:36" x14ac:dyDescent="0.2">
      <c r="AI2930" s="6"/>
      <c r="AJ2930" s="6"/>
    </row>
    <row r="2931" spans="35:36" x14ac:dyDescent="0.2">
      <c r="AI2931" s="6"/>
      <c r="AJ2931" s="6"/>
    </row>
    <row r="2932" spans="35:36" x14ac:dyDescent="0.2">
      <c r="AI2932" s="6"/>
      <c r="AJ2932" s="6"/>
    </row>
    <row r="2933" spans="35:36" x14ac:dyDescent="0.2">
      <c r="AI2933" s="6"/>
      <c r="AJ2933" s="6"/>
    </row>
    <row r="2934" spans="35:36" x14ac:dyDescent="0.2">
      <c r="AI2934" s="6"/>
      <c r="AJ2934" s="6"/>
    </row>
    <row r="2935" spans="35:36" x14ac:dyDescent="0.2">
      <c r="AI2935" s="6"/>
      <c r="AJ2935" s="6"/>
    </row>
    <row r="2936" spans="35:36" x14ac:dyDescent="0.2">
      <c r="AI2936" s="6"/>
      <c r="AJ2936" s="6"/>
    </row>
    <row r="2937" spans="35:36" x14ac:dyDescent="0.2">
      <c r="AI2937" s="6"/>
      <c r="AJ2937" s="6"/>
    </row>
    <row r="2938" spans="35:36" x14ac:dyDescent="0.2">
      <c r="AI2938" s="6"/>
      <c r="AJ2938" s="6"/>
    </row>
    <row r="2939" spans="35:36" x14ac:dyDescent="0.2">
      <c r="AI2939" s="6"/>
      <c r="AJ2939" s="6"/>
    </row>
    <row r="2940" spans="35:36" x14ac:dyDescent="0.2">
      <c r="AI2940" s="6"/>
      <c r="AJ2940" s="6"/>
    </row>
    <row r="2941" spans="35:36" x14ac:dyDescent="0.2">
      <c r="AI2941" s="6"/>
      <c r="AJ2941" s="6"/>
    </row>
    <row r="2942" spans="35:36" x14ac:dyDescent="0.2">
      <c r="AI2942" s="6"/>
      <c r="AJ2942" s="6"/>
    </row>
    <row r="2943" spans="35:36" x14ac:dyDescent="0.2">
      <c r="AI2943" s="6"/>
      <c r="AJ2943" s="6"/>
    </row>
    <row r="2944" spans="35:36" x14ac:dyDescent="0.2">
      <c r="AI2944" s="6"/>
      <c r="AJ2944" s="6"/>
    </row>
    <row r="2945" spans="35:36" x14ac:dyDescent="0.2">
      <c r="AI2945" s="6"/>
      <c r="AJ2945" s="6"/>
    </row>
    <row r="2946" spans="35:36" x14ac:dyDescent="0.2">
      <c r="AI2946" s="6"/>
      <c r="AJ2946" s="6"/>
    </row>
    <row r="2947" spans="35:36" x14ac:dyDescent="0.2">
      <c r="AI2947" s="6"/>
      <c r="AJ2947" s="6"/>
    </row>
    <row r="2948" spans="35:36" x14ac:dyDescent="0.2">
      <c r="AI2948" s="6"/>
      <c r="AJ2948" s="6"/>
    </row>
    <row r="2949" spans="35:36" x14ac:dyDescent="0.2">
      <c r="AI2949" s="6"/>
      <c r="AJ2949" s="6"/>
    </row>
    <row r="2950" spans="35:36" x14ac:dyDescent="0.2">
      <c r="AI2950" s="6"/>
      <c r="AJ2950" s="6"/>
    </row>
    <row r="2951" spans="35:36" x14ac:dyDescent="0.2">
      <c r="AI2951" s="6"/>
      <c r="AJ2951" s="6"/>
    </row>
    <row r="2952" spans="35:36" x14ac:dyDescent="0.2">
      <c r="AI2952" s="6"/>
      <c r="AJ2952" s="6"/>
    </row>
    <row r="2953" spans="35:36" x14ac:dyDescent="0.2">
      <c r="AI2953" s="6"/>
      <c r="AJ2953" s="6"/>
    </row>
    <row r="2954" spans="35:36" x14ac:dyDescent="0.2">
      <c r="AI2954" s="6"/>
      <c r="AJ2954" s="6"/>
    </row>
    <row r="2955" spans="35:36" x14ac:dyDescent="0.2">
      <c r="AI2955" s="6"/>
      <c r="AJ2955" s="6"/>
    </row>
    <row r="2956" spans="35:36" x14ac:dyDescent="0.2">
      <c r="AI2956" s="6"/>
      <c r="AJ2956" s="6"/>
    </row>
    <row r="2957" spans="35:36" x14ac:dyDescent="0.2">
      <c r="AI2957" s="6"/>
      <c r="AJ2957" s="6"/>
    </row>
    <row r="2958" spans="35:36" x14ac:dyDescent="0.2">
      <c r="AI2958" s="6"/>
      <c r="AJ2958" s="6"/>
    </row>
    <row r="2959" spans="35:36" x14ac:dyDescent="0.2">
      <c r="AI2959" s="6"/>
      <c r="AJ2959" s="6"/>
    </row>
    <row r="2960" spans="35:36" x14ac:dyDescent="0.2">
      <c r="AI2960" s="6"/>
      <c r="AJ2960" s="6"/>
    </row>
    <row r="2961" spans="35:36" x14ac:dyDescent="0.2">
      <c r="AI2961" s="6"/>
      <c r="AJ2961" s="6"/>
    </row>
    <row r="2962" spans="35:36" x14ac:dyDescent="0.2">
      <c r="AI2962" s="6"/>
      <c r="AJ2962" s="6"/>
    </row>
    <row r="2963" spans="35:36" x14ac:dyDescent="0.2">
      <c r="AI2963" s="6"/>
      <c r="AJ2963" s="6"/>
    </row>
    <row r="2964" spans="35:36" x14ac:dyDescent="0.2">
      <c r="AI2964" s="6"/>
      <c r="AJ2964" s="6"/>
    </row>
    <row r="2965" spans="35:36" x14ac:dyDescent="0.2">
      <c r="AI2965" s="6"/>
      <c r="AJ2965" s="6"/>
    </row>
    <row r="2966" spans="35:36" x14ac:dyDescent="0.2">
      <c r="AI2966" s="6"/>
      <c r="AJ2966" s="6"/>
    </row>
    <row r="2967" spans="35:36" x14ac:dyDescent="0.2">
      <c r="AI2967" s="6"/>
      <c r="AJ2967" s="6"/>
    </row>
    <row r="2968" spans="35:36" x14ac:dyDescent="0.2">
      <c r="AI2968" s="6"/>
      <c r="AJ2968" s="6"/>
    </row>
    <row r="2969" spans="35:36" x14ac:dyDescent="0.2">
      <c r="AI2969" s="6"/>
      <c r="AJ2969" s="6"/>
    </row>
    <row r="2970" spans="35:36" x14ac:dyDescent="0.2">
      <c r="AI2970" s="6"/>
      <c r="AJ2970" s="6"/>
    </row>
    <row r="2971" spans="35:36" x14ac:dyDescent="0.2">
      <c r="AI2971" s="6"/>
      <c r="AJ2971" s="6"/>
    </row>
    <row r="2972" spans="35:36" x14ac:dyDescent="0.2">
      <c r="AI2972" s="6"/>
      <c r="AJ2972" s="6"/>
    </row>
    <row r="2973" spans="35:36" x14ac:dyDescent="0.2">
      <c r="AI2973" s="6"/>
      <c r="AJ2973" s="6"/>
    </row>
    <row r="2974" spans="35:36" x14ac:dyDescent="0.2">
      <c r="AI2974" s="6"/>
      <c r="AJ2974" s="6"/>
    </row>
    <row r="2975" spans="35:36" x14ac:dyDescent="0.2">
      <c r="AI2975" s="6"/>
      <c r="AJ2975" s="6"/>
    </row>
    <row r="2976" spans="35:36" x14ac:dyDescent="0.2">
      <c r="AI2976" s="6"/>
      <c r="AJ2976" s="6"/>
    </row>
    <row r="2977" spans="35:36" x14ac:dyDescent="0.2">
      <c r="AI2977" s="6"/>
      <c r="AJ2977" s="6"/>
    </row>
    <row r="2978" spans="35:36" x14ac:dyDescent="0.2">
      <c r="AI2978" s="6"/>
      <c r="AJ2978" s="6"/>
    </row>
    <row r="2979" spans="35:36" x14ac:dyDescent="0.2">
      <c r="AI2979" s="6"/>
      <c r="AJ2979" s="6"/>
    </row>
    <row r="2980" spans="35:36" x14ac:dyDescent="0.2">
      <c r="AI2980" s="6"/>
      <c r="AJ2980" s="6"/>
    </row>
    <row r="2981" spans="35:36" x14ac:dyDescent="0.2">
      <c r="AI2981" s="6"/>
      <c r="AJ2981" s="6"/>
    </row>
    <row r="2982" spans="35:36" x14ac:dyDescent="0.2">
      <c r="AI2982" s="6"/>
      <c r="AJ2982" s="6"/>
    </row>
    <row r="2983" spans="35:36" x14ac:dyDescent="0.2">
      <c r="AI2983" s="6"/>
      <c r="AJ2983" s="6"/>
    </row>
    <row r="2984" spans="35:36" x14ac:dyDescent="0.2">
      <c r="AI2984" s="6"/>
      <c r="AJ2984" s="6"/>
    </row>
    <row r="2985" spans="35:36" x14ac:dyDescent="0.2">
      <c r="AI2985" s="6"/>
      <c r="AJ2985" s="6"/>
    </row>
    <row r="2986" spans="35:36" x14ac:dyDescent="0.2">
      <c r="AI2986" s="6"/>
      <c r="AJ2986" s="6"/>
    </row>
    <row r="2987" spans="35:36" x14ac:dyDescent="0.2">
      <c r="AI2987" s="6"/>
      <c r="AJ2987" s="6"/>
    </row>
    <row r="2988" spans="35:36" x14ac:dyDescent="0.2">
      <c r="AI2988" s="6"/>
      <c r="AJ2988" s="6"/>
    </row>
    <row r="2989" spans="35:36" x14ac:dyDescent="0.2">
      <c r="AI2989" s="6"/>
      <c r="AJ2989" s="6"/>
    </row>
    <row r="2990" spans="35:36" x14ac:dyDescent="0.2">
      <c r="AI2990" s="6"/>
      <c r="AJ2990" s="6"/>
    </row>
    <row r="2991" spans="35:36" x14ac:dyDescent="0.2">
      <c r="AI2991" s="6"/>
      <c r="AJ2991" s="6"/>
    </row>
    <row r="2992" spans="35:36" x14ac:dyDescent="0.2">
      <c r="AI2992" s="6"/>
      <c r="AJ2992" s="6"/>
    </row>
    <row r="2993" spans="35:36" x14ac:dyDescent="0.2">
      <c r="AI2993" s="6"/>
      <c r="AJ2993" s="6"/>
    </row>
    <row r="2994" spans="35:36" x14ac:dyDescent="0.2">
      <c r="AI2994" s="6"/>
      <c r="AJ2994" s="6"/>
    </row>
    <row r="2995" spans="35:36" x14ac:dyDescent="0.2">
      <c r="AI2995" s="6"/>
      <c r="AJ2995" s="6"/>
    </row>
    <row r="2996" spans="35:36" x14ac:dyDescent="0.2">
      <c r="AI2996" s="6"/>
      <c r="AJ2996" s="6"/>
    </row>
    <row r="2997" spans="35:36" x14ac:dyDescent="0.2">
      <c r="AI2997" s="6"/>
      <c r="AJ2997" s="6"/>
    </row>
    <row r="2998" spans="35:36" x14ac:dyDescent="0.2">
      <c r="AI2998" s="6"/>
      <c r="AJ2998" s="6"/>
    </row>
    <row r="2999" spans="35:36" x14ac:dyDescent="0.2">
      <c r="AI2999" s="6"/>
      <c r="AJ2999" s="6"/>
    </row>
    <row r="3000" spans="35:36" x14ac:dyDescent="0.2">
      <c r="AI3000" s="6"/>
      <c r="AJ3000" s="6"/>
    </row>
    <row r="3001" spans="35:36" x14ac:dyDescent="0.2">
      <c r="AI3001" s="6"/>
      <c r="AJ3001" s="6"/>
    </row>
    <row r="3002" spans="35:36" x14ac:dyDescent="0.2">
      <c r="AI3002" s="6"/>
      <c r="AJ3002" s="6"/>
    </row>
    <row r="3003" spans="35:36" x14ac:dyDescent="0.2">
      <c r="AI3003" s="6"/>
      <c r="AJ3003" s="6"/>
    </row>
    <row r="3004" spans="35:36" x14ac:dyDescent="0.2">
      <c r="AI3004" s="6"/>
      <c r="AJ3004" s="6"/>
    </row>
    <row r="3005" spans="35:36" x14ac:dyDescent="0.2">
      <c r="AI3005" s="6"/>
      <c r="AJ3005" s="6"/>
    </row>
    <row r="3006" spans="35:36" x14ac:dyDescent="0.2">
      <c r="AI3006" s="6"/>
      <c r="AJ3006" s="6"/>
    </row>
    <row r="3007" spans="35:36" x14ac:dyDescent="0.2">
      <c r="AI3007" s="6"/>
      <c r="AJ3007" s="6"/>
    </row>
    <row r="3008" spans="35:36" x14ac:dyDescent="0.2">
      <c r="AI3008" s="6"/>
      <c r="AJ3008" s="6"/>
    </row>
    <row r="3009" spans="35:36" x14ac:dyDescent="0.2">
      <c r="AI3009" s="6"/>
      <c r="AJ3009" s="6"/>
    </row>
    <row r="3010" spans="35:36" x14ac:dyDescent="0.2">
      <c r="AI3010" s="6"/>
      <c r="AJ3010" s="6"/>
    </row>
    <row r="3011" spans="35:36" x14ac:dyDescent="0.2">
      <c r="AI3011" s="6"/>
      <c r="AJ3011" s="6"/>
    </row>
    <row r="3012" spans="35:36" x14ac:dyDescent="0.2">
      <c r="AI3012" s="6"/>
      <c r="AJ3012" s="6"/>
    </row>
    <row r="3013" spans="35:36" x14ac:dyDescent="0.2">
      <c r="AI3013" s="6"/>
      <c r="AJ3013" s="6"/>
    </row>
    <row r="3014" spans="35:36" x14ac:dyDescent="0.2">
      <c r="AI3014" s="6"/>
      <c r="AJ3014" s="6"/>
    </row>
    <row r="3015" spans="35:36" x14ac:dyDescent="0.2">
      <c r="AI3015" s="6"/>
      <c r="AJ3015" s="6"/>
    </row>
    <row r="3016" spans="35:36" x14ac:dyDescent="0.2">
      <c r="AI3016" s="6"/>
      <c r="AJ3016" s="6"/>
    </row>
    <row r="3017" spans="35:36" x14ac:dyDescent="0.2">
      <c r="AI3017" s="6"/>
      <c r="AJ3017" s="6"/>
    </row>
    <row r="3018" spans="35:36" x14ac:dyDescent="0.2">
      <c r="AI3018" s="6"/>
      <c r="AJ3018" s="6"/>
    </row>
    <row r="3019" spans="35:36" x14ac:dyDescent="0.2">
      <c r="AI3019" s="6"/>
      <c r="AJ3019" s="6"/>
    </row>
    <row r="3020" spans="35:36" x14ac:dyDescent="0.2">
      <c r="AI3020" s="6"/>
      <c r="AJ3020" s="6"/>
    </row>
    <row r="3021" spans="35:36" x14ac:dyDescent="0.2">
      <c r="AI3021" s="6"/>
      <c r="AJ3021" s="6"/>
    </row>
    <row r="3022" spans="35:36" x14ac:dyDescent="0.2">
      <c r="AI3022" s="6"/>
      <c r="AJ3022" s="6"/>
    </row>
    <row r="3023" spans="35:36" x14ac:dyDescent="0.2">
      <c r="AI3023" s="6"/>
      <c r="AJ3023" s="6"/>
    </row>
    <row r="3024" spans="35:36" x14ac:dyDescent="0.2">
      <c r="AI3024" s="6"/>
      <c r="AJ3024" s="6"/>
    </row>
    <row r="3025" spans="35:36" x14ac:dyDescent="0.2">
      <c r="AI3025" s="6"/>
      <c r="AJ3025" s="6"/>
    </row>
    <row r="3026" spans="35:36" x14ac:dyDescent="0.2">
      <c r="AI3026" s="6"/>
      <c r="AJ3026" s="6"/>
    </row>
    <row r="3027" spans="35:36" x14ac:dyDescent="0.2">
      <c r="AI3027" s="6"/>
      <c r="AJ3027" s="6"/>
    </row>
    <row r="3028" spans="35:36" x14ac:dyDescent="0.2">
      <c r="AI3028" s="6"/>
      <c r="AJ3028" s="6"/>
    </row>
    <row r="3029" spans="35:36" x14ac:dyDescent="0.2">
      <c r="AI3029" s="6"/>
      <c r="AJ3029" s="6"/>
    </row>
    <row r="3030" spans="35:36" x14ac:dyDescent="0.2">
      <c r="AI3030" s="6"/>
      <c r="AJ3030" s="6"/>
    </row>
    <row r="3031" spans="35:36" x14ac:dyDescent="0.2">
      <c r="AI3031" s="6"/>
      <c r="AJ3031" s="6"/>
    </row>
    <row r="3032" spans="35:36" x14ac:dyDescent="0.2">
      <c r="AI3032" s="6"/>
      <c r="AJ3032" s="6"/>
    </row>
    <row r="3033" spans="35:36" x14ac:dyDescent="0.2">
      <c r="AI3033" s="6"/>
      <c r="AJ3033" s="6"/>
    </row>
    <row r="3034" spans="35:36" x14ac:dyDescent="0.2">
      <c r="AI3034" s="6"/>
      <c r="AJ3034" s="6"/>
    </row>
    <row r="3035" spans="35:36" x14ac:dyDescent="0.2">
      <c r="AI3035" s="6"/>
      <c r="AJ3035" s="6"/>
    </row>
    <row r="3036" spans="35:36" x14ac:dyDescent="0.2">
      <c r="AI3036" s="6"/>
      <c r="AJ3036" s="6"/>
    </row>
    <row r="3037" spans="35:36" x14ac:dyDescent="0.2">
      <c r="AI3037" s="6"/>
      <c r="AJ3037" s="6"/>
    </row>
    <row r="3038" spans="35:36" x14ac:dyDescent="0.2">
      <c r="AI3038" s="6"/>
      <c r="AJ3038" s="6"/>
    </row>
    <row r="3039" spans="35:36" x14ac:dyDescent="0.2">
      <c r="AI3039" s="6"/>
      <c r="AJ3039" s="6"/>
    </row>
    <row r="3040" spans="35:36" x14ac:dyDescent="0.2">
      <c r="AI3040" s="6"/>
      <c r="AJ3040" s="6"/>
    </row>
    <row r="3041" spans="35:36" x14ac:dyDescent="0.2">
      <c r="AI3041" s="6"/>
      <c r="AJ3041" s="6"/>
    </row>
    <row r="3042" spans="35:36" x14ac:dyDescent="0.2">
      <c r="AI3042" s="6"/>
      <c r="AJ3042" s="6"/>
    </row>
    <row r="3043" spans="35:36" x14ac:dyDescent="0.2">
      <c r="AI3043" s="6"/>
      <c r="AJ3043" s="6"/>
    </row>
    <row r="3044" spans="35:36" x14ac:dyDescent="0.2">
      <c r="AI3044" s="6"/>
      <c r="AJ3044" s="6"/>
    </row>
    <row r="3045" spans="35:36" x14ac:dyDescent="0.2">
      <c r="AI3045" s="6"/>
      <c r="AJ3045" s="6"/>
    </row>
    <row r="3046" spans="35:36" x14ac:dyDescent="0.2">
      <c r="AI3046" s="6"/>
      <c r="AJ3046" s="6"/>
    </row>
    <row r="3047" spans="35:36" x14ac:dyDescent="0.2">
      <c r="AI3047" s="6"/>
      <c r="AJ3047" s="6"/>
    </row>
    <row r="3048" spans="35:36" x14ac:dyDescent="0.2">
      <c r="AI3048" s="6"/>
      <c r="AJ3048" s="6"/>
    </row>
    <row r="3049" spans="35:36" x14ac:dyDescent="0.2">
      <c r="AI3049" s="6"/>
      <c r="AJ3049" s="6"/>
    </row>
    <row r="3050" spans="35:36" x14ac:dyDescent="0.2">
      <c r="AI3050" s="6"/>
      <c r="AJ3050" s="6"/>
    </row>
    <row r="3051" spans="35:36" x14ac:dyDescent="0.2">
      <c r="AI3051" s="6"/>
      <c r="AJ3051" s="6"/>
    </row>
    <row r="3052" spans="35:36" x14ac:dyDescent="0.2">
      <c r="AI3052" s="6"/>
      <c r="AJ3052" s="6"/>
    </row>
    <row r="3053" spans="35:36" x14ac:dyDescent="0.2">
      <c r="AI3053" s="6"/>
      <c r="AJ3053" s="6"/>
    </row>
    <row r="3054" spans="35:36" x14ac:dyDescent="0.2">
      <c r="AI3054" s="6"/>
      <c r="AJ3054" s="6"/>
    </row>
    <row r="3055" spans="35:36" x14ac:dyDescent="0.2">
      <c r="AI3055" s="6"/>
      <c r="AJ3055" s="6"/>
    </row>
    <row r="3056" spans="35:36" x14ac:dyDescent="0.2">
      <c r="AI3056" s="6"/>
      <c r="AJ3056" s="6"/>
    </row>
    <row r="3057" spans="35:36" x14ac:dyDescent="0.2">
      <c r="AI3057" s="6"/>
      <c r="AJ3057" s="6"/>
    </row>
    <row r="3058" spans="35:36" x14ac:dyDescent="0.2">
      <c r="AI3058" s="6"/>
      <c r="AJ3058" s="6"/>
    </row>
    <row r="3059" spans="35:36" x14ac:dyDescent="0.2">
      <c r="AI3059" s="6"/>
      <c r="AJ3059" s="6"/>
    </row>
    <row r="3060" spans="35:36" x14ac:dyDescent="0.2">
      <c r="AI3060" s="6"/>
      <c r="AJ3060" s="6"/>
    </row>
    <row r="3061" spans="35:36" x14ac:dyDescent="0.2">
      <c r="AI3061" s="6"/>
      <c r="AJ3061" s="6"/>
    </row>
    <row r="3062" spans="35:36" x14ac:dyDescent="0.2">
      <c r="AI3062" s="6"/>
      <c r="AJ3062" s="6"/>
    </row>
    <row r="3063" spans="35:36" x14ac:dyDescent="0.2">
      <c r="AI3063" s="6"/>
      <c r="AJ3063" s="6"/>
    </row>
    <row r="3064" spans="35:36" x14ac:dyDescent="0.2">
      <c r="AI3064" s="6"/>
      <c r="AJ3064" s="6"/>
    </row>
    <row r="3065" spans="35:36" x14ac:dyDescent="0.2">
      <c r="AI3065" s="6"/>
      <c r="AJ3065" s="6"/>
    </row>
    <row r="3066" spans="35:36" x14ac:dyDescent="0.2">
      <c r="AI3066" s="6"/>
      <c r="AJ3066" s="6"/>
    </row>
    <row r="3067" spans="35:36" x14ac:dyDescent="0.2">
      <c r="AI3067" s="6"/>
      <c r="AJ3067" s="6"/>
    </row>
    <row r="3068" spans="35:36" x14ac:dyDescent="0.2">
      <c r="AI3068" s="6"/>
      <c r="AJ3068" s="6"/>
    </row>
    <row r="3069" spans="35:36" x14ac:dyDescent="0.2">
      <c r="AI3069" s="6"/>
      <c r="AJ3069" s="6"/>
    </row>
    <row r="3070" spans="35:36" x14ac:dyDescent="0.2">
      <c r="AI3070" s="6"/>
      <c r="AJ3070" s="6"/>
    </row>
    <row r="3071" spans="35:36" x14ac:dyDescent="0.2">
      <c r="AI3071" s="6"/>
      <c r="AJ3071" s="6"/>
    </row>
    <row r="3072" spans="35:36" x14ac:dyDescent="0.2">
      <c r="AI3072" s="6"/>
      <c r="AJ3072" s="6"/>
    </row>
    <row r="3073" spans="35:36" x14ac:dyDescent="0.2">
      <c r="AI3073" s="6"/>
      <c r="AJ3073" s="6"/>
    </row>
    <row r="3074" spans="35:36" x14ac:dyDescent="0.2">
      <c r="AI3074" s="6"/>
      <c r="AJ3074" s="6"/>
    </row>
    <row r="3075" spans="35:36" x14ac:dyDescent="0.2">
      <c r="AI3075" s="6"/>
      <c r="AJ3075" s="6"/>
    </row>
    <row r="3076" spans="35:36" x14ac:dyDescent="0.2">
      <c r="AI3076" s="6"/>
      <c r="AJ3076" s="6"/>
    </row>
    <row r="3077" spans="35:36" x14ac:dyDescent="0.2">
      <c r="AI3077" s="6"/>
      <c r="AJ3077" s="6"/>
    </row>
    <row r="3078" spans="35:36" x14ac:dyDescent="0.2">
      <c r="AI3078" s="6"/>
      <c r="AJ3078" s="6"/>
    </row>
    <row r="3079" spans="35:36" x14ac:dyDescent="0.2">
      <c r="AI3079" s="6"/>
      <c r="AJ3079" s="6"/>
    </row>
    <row r="3080" spans="35:36" x14ac:dyDescent="0.2">
      <c r="AI3080" s="6"/>
      <c r="AJ3080" s="6"/>
    </row>
    <row r="3081" spans="35:36" x14ac:dyDescent="0.2">
      <c r="AI3081" s="6"/>
      <c r="AJ3081" s="6"/>
    </row>
    <row r="3082" spans="35:36" x14ac:dyDescent="0.2">
      <c r="AI3082" s="6"/>
      <c r="AJ3082" s="6"/>
    </row>
    <row r="3083" spans="35:36" x14ac:dyDescent="0.2">
      <c r="AI3083" s="6"/>
      <c r="AJ3083" s="6"/>
    </row>
    <row r="3084" spans="35:36" x14ac:dyDescent="0.2">
      <c r="AI3084" s="6"/>
      <c r="AJ3084" s="6"/>
    </row>
    <row r="3085" spans="35:36" x14ac:dyDescent="0.2">
      <c r="AI3085" s="6"/>
      <c r="AJ3085" s="6"/>
    </row>
    <row r="3086" spans="35:36" x14ac:dyDescent="0.2">
      <c r="AI3086" s="6"/>
      <c r="AJ3086" s="6"/>
    </row>
    <row r="3087" spans="35:36" x14ac:dyDescent="0.2">
      <c r="AI3087" s="6"/>
      <c r="AJ3087" s="6"/>
    </row>
    <row r="3088" spans="35:36" x14ac:dyDescent="0.2">
      <c r="AI3088" s="6"/>
      <c r="AJ3088" s="6"/>
    </row>
    <row r="3089" spans="35:36" x14ac:dyDescent="0.2">
      <c r="AI3089" s="6"/>
      <c r="AJ3089" s="6"/>
    </row>
    <row r="3090" spans="35:36" x14ac:dyDescent="0.2">
      <c r="AI3090" s="6"/>
      <c r="AJ3090" s="6"/>
    </row>
    <row r="3091" spans="35:36" x14ac:dyDescent="0.2">
      <c r="AI3091" s="6"/>
      <c r="AJ3091" s="6"/>
    </row>
    <row r="3092" spans="35:36" x14ac:dyDescent="0.2">
      <c r="AI3092" s="6"/>
      <c r="AJ3092" s="6"/>
    </row>
    <row r="3093" spans="35:36" x14ac:dyDescent="0.2">
      <c r="AI3093" s="6"/>
      <c r="AJ3093" s="6"/>
    </row>
    <row r="3094" spans="35:36" x14ac:dyDescent="0.2">
      <c r="AI3094" s="6"/>
      <c r="AJ3094" s="6"/>
    </row>
    <row r="3095" spans="35:36" x14ac:dyDescent="0.2">
      <c r="AI3095" s="6"/>
      <c r="AJ3095" s="6"/>
    </row>
    <row r="3096" spans="35:36" x14ac:dyDescent="0.2">
      <c r="AI3096" s="6"/>
      <c r="AJ3096" s="6"/>
    </row>
    <row r="3097" spans="35:36" x14ac:dyDescent="0.2">
      <c r="AI3097" s="6"/>
      <c r="AJ3097" s="6"/>
    </row>
    <row r="3098" spans="35:36" x14ac:dyDescent="0.2">
      <c r="AI3098" s="6"/>
      <c r="AJ3098" s="6"/>
    </row>
    <row r="3099" spans="35:36" x14ac:dyDescent="0.2">
      <c r="AI3099" s="6"/>
      <c r="AJ3099" s="6"/>
    </row>
    <row r="3100" spans="35:36" x14ac:dyDescent="0.2">
      <c r="AI3100" s="6"/>
      <c r="AJ3100" s="6"/>
    </row>
    <row r="3101" spans="35:36" x14ac:dyDescent="0.2">
      <c r="AI3101" s="6"/>
      <c r="AJ3101" s="6"/>
    </row>
    <row r="3102" spans="35:36" x14ac:dyDescent="0.2">
      <c r="AI3102" s="6"/>
      <c r="AJ3102" s="6"/>
    </row>
    <row r="3103" spans="35:36" x14ac:dyDescent="0.2">
      <c r="AI3103" s="6"/>
      <c r="AJ3103" s="6"/>
    </row>
    <row r="3104" spans="35:36" x14ac:dyDescent="0.2">
      <c r="AI3104" s="6"/>
      <c r="AJ3104" s="6"/>
    </row>
    <row r="3105" spans="35:36" x14ac:dyDescent="0.2">
      <c r="AI3105" s="6"/>
      <c r="AJ3105" s="6"/>
    </row>
    <row r="3106" spans="35:36" x14ac:dyDescent="0.2">
      <c r="AI3106" s="6"/>
      <c r="AJ3106" s="6"/>
    </row>
    <row r="3107" spans="35:36" x14ac:dyDescent="0.2">
      <c r="AI3107" s="6"/>
      <c r="AJ3107" s="6"/>
    </row>
    <row r="3108" spans="35:36" x14ac:dyDescent="0.2">
      <c r="AI3108" s="6"/>
      <c r="AJ3108" s="6"/>
    </row>
    <row r="3109" spans="35:36" x14ac:dyDescent="0.2">
      <c r="AI3109" s="6"/>
      <c r="AJ3109" s="6"/>
    </row>
    <row r="3110" spans="35:36" x14ac:dyDescent="0.2">
      <c r="AI3110" s="6"/>
      <c r="AJ3110" s="6"/>
    </row>
    <row r="3111" spans="35:36" x14ac:dyDescent="0.2">
      <c r="AI3111" s="6"/>
      <c r="AJ3111" s="6"/>
    </row>
    <row r="3112" spans="35:36" x14ac:dyDescent="0.2">
      <c r="AI3112" s="6"/>
      <c r="AJ3112" s="6"/>
    </row>
    <row r="3113" spans="35:36" x14ac:dyDescent="0.2">
      <c r="AI3113" s="6"/>
      <c r="AJ3113" s="6"/>
    </row>
    <row r="3114" spans="35:36" x14ac:dyDescent="0.2">
      <c r="AI3114" s="6"/>
      <c r="AJ3114" s="6"/>
    </row>
    <row r="3115" spans="35:36" x14ac:dyDescent="0.2">
      <c r="AI3115" s="6"/>
      <c r="AJ3115" s="6"/>
    </row>
    <row r="3116" spans="35:36" x14ac:dyDescent="0.2">
      <c r="AI3116" s="6"/>
      <c r="AJ3116" s="6"/>
    </row>
    <row r="3117" spans="35:36" x14ac:dyDescent="0.2">
      <c r="AI3117" s="6"/>
      <c r="AJ3117" s="6"/>
    </row>
    <row r="3118" spans="35:36" x14ac:dyDescent="0.2">
      <c r="AI3118" s="6"/>
      <c r="AJ3118" s="6"/>
    </row>
    <row r="3119" spans="35:36" x14ac:dyDescent="0.2">
      <c r="AI3119" s="6"/>
      <c r="AJ3119" s="6"/>
    </row>
    <row r="3120" spans="35:36" x14ac:dyDescent="0.2">
      <c r="AI3120" s="6"/>
      <c r="AJ3120" s="6"/>
    </row>
    <row r="3121" spans="35:36" x14ac:dyDescent="0.2">
      <c r="AI3121" s="6"/>
      <c r="AJ3121" s="6"/>
    </row>
    <row r="3122" spans="35:36" x14ac:dyDescent="0.2">
      <c r="AI3122" s="6"/>
      <c r="AJ3122" s="6"/>
    </row>
    <row r="3123" spans="35:36" x14ac:dyDescent="0.2">
      <c r="AI3123" s="6"/>
      <c r="AJ3123" s="6"/>
    </row>
    <row r="3124" spans="35:36" x14ac:dyDescent="0.2">
      <c r="AI3124" s="6"/>
      <c r="AJ3124" s="6"/>
    </row>
    <row r="3125" spans="35:36" x14ac:dyDescent="0.2">
      <c r="AI3125" s="6"/>
      <c r="AJ3125" s="6"/>
    </row>
    <row r="3126" spans="35:36" x14ac:dyDescent="0.2">
      <c r="AI3126" s="6"/>
      <c r="AJ3126" s="6"/>
    </row>
    <row r="3127" spans="35:36" x14ac:dyDescent="0.2">
      <c r="AI3127" s="6"/>
      <c r="AJ3127" s="6"/>
    </row>
    <row r="3128" spans="35:36" x14ac:dyDescent="0.2">
      <c r="AI3128" s="6"/>
      <c r="AJ3128" s="6"/>
    </row>
    <row r="3129" spans="35:36" x14ac:dyDescent="0.2">
      <c r="AI3129" s="6"/>
      <c r="AJ3129" s="6"/>
    </row>
    <row r="3130" spans="35:36" x14ac:dyDescent="0.2">
      <c r="AI3130" s="6"/>
      <c r="AJ3130" s="6"/>
    </row>
    <row r="3131" spans="35:36" x14ac:dyDescent="0.2">
      <c r="AI3131" s="6"/>
      <c r="AJ3131" s="6"/>
    </row>
    <row r="3132" spans="35:36" x14ac:dyDescent="0.2">
      <c r="AI3132" s="6"/>
      <c r="AJ3132" s="6"/>
    </row>
    <row r="3133" spans="35:36" x14ac:dyDescent="0.2">
      <c r="AI3133" s="6"/>
      <c r="AJ3133" s="6"/>
    </row>
    <row r="3134" spans="35:36" x14ac:dyDescent="0.2">
      <c r="AI3134" s="6"/>
      <c r="AJ3134" s="6"/>
    </row>
    <row r="3135" spans="35:36" x14ac:dyDescent="0.2">
      <c r="AI3135" s="6"/>
      <c r="AJ3135" s="6"/>
    </row>
    <row r="3136" spans="35:36" x14ac:dyDescent="0.2">
      <c r="AI3136" s="6"/>
      <c r="AJ3136" s="6"/>
    </row>
    <row r="3137" spans="35:36" x14ac:dyDescent="0.2">
      <c r="AI3137" s="6"/>
      <c r="AJ3137" s="6"/>
    </row>
    <row r="3138" spans="35:36" x14ac:dyDescent="0.2">
      <c r="AI3138" s="6"/>
      <c r="AJ3138" s="6"/>
    </row>
    <row r="3139" spans="35:36" x14ac:dyDescent="0.2">
      <c r="AI3139" s="6"/>
      <c r="AJ3139" s="6"/>
    </row>
    <row r="3140" spans="35:36" x14ac:dyDescent="0.2">
      <c r="AI3140" s="6"/>
      <c r="AJ3140" s="6"/>
    </row>
    <row r="3141" spans="35:36" x14ac:dyDescent="0.2">
      <c r="AI3141" s="6"/>
      <c r="AJ3141" s="6"/>
    </row>
    <row r="3142" spans="35:36" x14ac:dyDescent="0.2">
      <c r="AI3142" s="6"/>
      <c r="AJ3142" s="6"/>
    </row>
    <row r="3143" spans="35:36" x14ac:dyDescent="0.2">
      <c r="AI3143" s="6"/>
      <c r="AJ3143" s="6"/>
    </row>
    <row r="3144" spans="35:36" x14ac:dyDescent="0.2">
      <c r="AI3144" s="6"/>
      <c r="AJ3144" s="6"/>
    </row>
    <row r="3145" spans="35:36" x14ac:dyDescent="0.2">
      <c r="AI3145" s="6"/>
      <c r="AJ3145" s="6"/>
    </row>
    <row r="3146" spans="35:36" x14ac:dyDescent="0.2">
      <c r="AI3146" s="6"/>
      <c r="AJ3146" s="6"/>
    </row>
    <row r="3147" spans="35:36" x14ac:dyDescent="0.2">
      <c r="AI3147" s="6"/>
      <c r="AJ3147" s="6"/>
    </row>
    <row r="3148" spans="35:36" x14ac:dyDescent="0.2">
      <c r="AI3148" s="6"/>
      <c r="AJ3148" s="6"/>
    </row>
    <row r="3149" spans="35:36" x14ac:dyDescent="0.2">
      <c r="AI3149" s="6"/>
      <c r="AJ3149" s="6"/>
    </row>
    <row r="3150" spans="35:36" x14ac:dyDescent="0.2">
      <c r="AI3150" s="6"/>
      <c r="AJ3150" s="6"/>
    </row>
    <row r="3151" spans="35:36" x14ac:dyDescent="0.2">
      <c r="AI3151" s="6"/>
      <c r="AJ3151" s="6"/>
    </row>
    <row r="3152" spans="35:36" x14ac:dyDescent="0.2">
      <c r="AI3152" s="6"/>
      <c r="AJ3152" s="6"/>
    </row>
    <row r="3153" spans="35:36" x14ac:dyDescent="0.2">
      <c r="AI3153" s="6"/>
      <c r="AJ3153" s="6"/>
    </row>
    <row r="3154" spans="35:36" x14ac:dyDescent="0.2">
      <c r="AI3154" s="6"/>
      <c r="AJ3154" s="6"/>
    </row>
    <row r="3155" spans="35:36" x14ac:dyDescent="0.2">
      <c r="AI3155" s="6"/>
      <c r="AJ3155" s="6"/>
    </row>
    <row r="3156" spans="35:36" x14ac:dyDescent="0.2">
      <c r="AI3156" s="6"/>
      <c r="AJ3156" s="6"/>
    </row>
    <row r="3157" spans="35:36" x14ac:dyDescent="0.2">
      <c r="AI3157" s="6"/>
      <c r="AJ3157" s="6"/>
    </row>
    <row r="3158" spans="35:36" x14ac:dyDescent="0.2">
      <c r="AI3158" s="6"/>
      <c r="AJ3158" s="6"/>
    </row>
    <row r="3159" spans="35:36" x14ac:dyDescent="0.2">
      <c r="AI3159" s="6"/>
      <c r="AJ3159" s="6"/>
    </row>
    <row r="3160" spans="35:36" x14ac:dyDescent="0.2">
      <c r="AI3160" s="6"/>
      <c r="AJ3160" s="6"/>
    </row>
    <row r="3161" spans="35:36" x14ac:dyDescent="0.2">
      <c r="AI3161" s="6"/>
      <c r="AJ3161" s="6"/>
    </row>
    <row r="3162" spans="35:36" x14ac:dyDescent="0.2">
      <c r="AI3162" s="6"/>
      <c r="AJ3162" s="6"/>
    </row>
    <row r="3163" spans="35:36" x14ac:dyDescent="0.2">
      <c r="AI3163" s="6"/>
      <c r="AJ3163" s="6"/>
    </row>
    <row r="3164" spans="35:36" x14ac:dyDescent="0.2">
      <c r="AI3164" s="6"/>
      <c r="AJ3164" s="6"/>
    </row>
    <row r="3165" spans="35:36" x14ac:dyDescent="0.2">
      <c r="AI3165" s="6"/>
      <c r="AJ3165" s="6"/>
    </row>
    <row r="3166" spans="35:36" x14ac:dyDescent="0.2">
      <c r="AI3166" s="6"/>
      <c r="AJ3166" s="6"/>
    </row>
    <row r="3167" spans="35:36" x14ac:dyDescent="0.2">
      <c r="AI3167" s="6"/>
      <c r="AJ3167" s="6"/>
    </row>
    <row r="3168" spans="35:36" x14ac:dyDescent="0.2">
      <c r="AI3168" s="6"/>
      <c r="AJ3168" s="6"/>
    </row>
    <row r="3169" spans="35:36" x14ac:dyDescent="0.2">
      <c r="AI3169" s="6"/>
      <c r="AJ3169" s="6"/>
    </row>
    <row r="3170" spans="35:36" x14ac:dyDescent="0.2">
      <c r="AI3170" s="6"/>
      <c r="AJ3170" s="6"/>
    </row>
    <row r="3171" spans="35:36" x14ac:dyDescent="0.2">
      <c r="AI3171" s="6"/>
      <c r="AJ3171" s="6"/>
    </row>
    <row r="3172" spans="35:36" x14ac:dyDescent="0.2">
      <c r="AI3172" s="6"/>
      <c r="AJ3172" s="6"/>
    </row>
    <row r="3173" spans="35:36" x14ac:dyDescent="0.2">
      <c r="AI3173" s="6"/>
      <c r="AJ3173" s="6"/>
    </row>
    <row r="3174" spans="35:36" x14ac:dyDescent="0.2">
      <c r="AI3174" s="6"/>
      <c r="AJ3174" s="6"/>
    </row>
    <row r="3175" spans="35:36" x14ac:dyDescent="0.2">
      <c r="AI3175" s="6"/>
      <c r="AJ3175" s="6"/>
    </row>
    <row r="3176" spans="35:36" x14ac:dyDescent="0.2">
      <c r="AI3176" s="6"/>
      <c r="AJ3176" s="6"/>
    </row>
    <row r="3177" spans="35:36" x14ac:dyDescent="0.2">
      <c r="AI3177" s="6"/>
      <c r="AJ3177" s="6"/>
    </row>
    <row r="3178" spans="35:36" x14ac:dyDescent="0.2">
      <c r="AI3178" s="6"/>
      <c r="AJ3178" s="6"/>
    </row>
    <row r="3179" spans="35:36" x14ac:dyDescent="0.2">
      <c r="AI3179" s="6"/>
      <c r="AJ3179" s="6"/>
    </row>
    <row r="3180" spans="35:36" x14ac:dyDescent="0.2">
      <c r="AI3180" s="6"/>
      <c r="AJ3180" s="6"/>
    </row>
    <row r="3181" spans="35:36" x14ac:dyDescent="0.2">
      <c r="AI3181" s="6"/>
      <c r="AJ3181" s="6"/>
    </row>
    <row r="3182" spans="35:36" x14ac:dyDescent="0.2">
      <c r="AI3182" s="6"/>
      <c r="AJ3182" s="6"/>
    </row>
    <row r="3183" spans="35:36" x14ac:dyDescent="0.2">
      <c r="AI3183" s="6"/>
      <c r="AJ3183" s="6"/>
    </row>
    <row r="3184" spans="35:36" x14ac:dyDescent="0.2">
      <c r="AI3184" s="6"/>
      <c r="AJ3184" s="6"/>
    </row>
    <row r="3185" spans="35:36" x14ac:dyDescent="0.2">
      <c r="AI3185" s="6"/>
      <c r="AJ3185" s="6"/>
    </row>
    <row r="3186" spans="35:36" x14ac:dyDescent="0.2">
      <c r="AI3186" s="6"/>
      <c r="AJ3186" s="6"/>
    </row>
    <row r="3187" spans="35:36" x14ac:dyDescent="0.2">
      <c r="AI3187" s="6"/>
      <c r="AJ3187" s="6"/>
    </row>
    <row r="3188" spans="35:36" x14ac:dyDescent="0.2">
      <c r="AI3188" s="6"/>
      <c r="AJ3188" s="6"/>
    </row>
    <row r="3189" spans="35:36" x14ac:dyDescent="0.2">
      <c r="AI3189" s="6"/>
      <c r="AJ3189" s="6"/>
    </row>
    <row r="3190" spans="35:36" x14ac:dyDescent="0.2">
      <c r="AI3190" s="6"/>
      <c r="AJ3190" s="6"/>
    </row>
    <row r="3191" spans="35:36" x14ac:dyDescent="0.2">
      <c r="AI3191" s="6"/>
      <c r="AJ3191" s="6"/>
    </row>
    <row r="3192" spans="35:36" x14ac:dyDescent="0.2">
      <c r="AI3192" s="6"/>
      <c r="AJ3192" s="6"/>
    </row>
    <row r="3193" spans="35:36" x14ac:dyDescent="0.2">
      <c r="AI3193" s="6"/>
      <c r="AJ3193" s="6"/>
    </row>
    <row r="3194" spans="35:36" x14ac:dyDescent="0.2">
      <c r="AI3194" s="6"/>
      <c r="AJ3194" s="6"/>
    </row>
    <row r="3195" spans="35:36" x14ac:dyDescent="0.2">
      <c r="AI3195" s="6"/>
      <c r="AJ3195" s="6"/>
    </row>
    <row r="3196" spans="35:36" x14ac:dyDescent="0.2">
      <c r="AI3196" s="6"/>
      <c r="AJ3196" s="6"/>
    </row>
    <row r="3197" spans="35:36" x14ac:dyDescent="0.2">
      <c r="AI3197" s="6"/>
      <c r="AJ3197" s="6"/>
    </row>
    <row r="3198" spans="35:36" x14ac:dyDescent="0.2">
      <c r="AI3198" s="6"/>
      <c r="AJ3198" s="6"/>
    </row>
    <row r="3199" spans="35:36" x14ac:dyDescent="0.2">
      <c r="AI3199" s="6"/>
      <c r="AJ3199" s="6"/>
    </row>
    <row r="3200" spans="35:36" x14ac:dyDescent="0.2">
      <c r="AI3200" s="6"/>
      <c r="AJ3200" s="6"/>
    </row>
    <row r="3201" spans="35:36" x14ac:dyDescent="0.2">
      <c r="AI3201" s="6"/>
      <c r="AJ3201" s="6"/>
    </row>
    <row r="3202" spans="35:36" x14ac:dyDescent="0.2">
      <c r="AI3202" s="6"/>
      <c r="AJ3202" s="6"/>
    </row>
    <row r="3203" spans="35:36" x14ac:dyDescent="0.2">
      <c r="AI3203" s="6"/>
      <c r="AJ3203" s="6"/>
    </row>
    <row r="3204" spans="35:36" x14ac:dyDescent="0.2">
      <c r="AI3204" s="6"/>
      <c r="AJ3204" s="6"/>
    </row>
    <row r="3205" spans="35:36" x14ac:dyDescent="0.2">
      <c r="AI3205" s="6"/>
      <c r="AJ3205" s="6"/>
    </row>
    <row r="3206" spans="35:36" x14ac:dyDescent="0.2">
      <c r="AI3206" s="6"/>
      <c r="AJ3206" s="6"/>
    </row>
    <row r="3207" spans="35:36" x14ac:dyDescent="0.2">
      <c r="AI3207" s="6"/>
      <c r="AJ3207" s="6"/>
    </row>
    <row r="3208" spans="35:36" x14ac:dyDescent="0.2">
      <c r="AI3208" s="6"/>
      <c r="AJ3208" s="6"/>
    </row>
    <row r="3209" spans="35:36" x14ac:dyDescent="0.2">
      <c r="AI3209" s="6"/>
      <c r="AJ3209" s="6"/>
    </row>
    <row r="3210" spans="35:36" x14ac:dyDescent="0.2">
      <c r="AI3210" s="6"/>
      <c r="AJ3210" s="6"/>
    </row>
    <row r="3211" spans="35:36" x14ac:dyDescent="0.2">
      <c r="AI3211" s="6"/>
      <c r="AJ3211" s="6"/>
    </row>
    <row r="3212" spans="35:36" x14ac:dyDescent="0.2">
      <c r="AI3212" s="6"/>
      <c r="AJ3212" s="6"/>
    </row>
    <row r="3213" spans="35:36" x14ac:dyDescent="0.2">
      <c r="AI3213" s="6"/>
      <c r="AJ3213" s="6"/>
    </row>
    <row r="3214" spans="35:36" x14ac:dyDescent="0.2">
      <c r="AI3214" s="6"/>
      <c r="AJ3214" s="6"/>
    </row>
    <row r="3215" spans="35:36" x14ac:dyDescent="0.2">
      <c r="AI3215" s="6"/>
      <c r="AJ3215" s="6"/>
    </row>
    <row r="3216" spans="35:36" x14ac:dyDescent="0.2">
      <c r="AI3216" s="6"/>
      <c r="AJ3216" s="6"/>
    </row>
    <row r="3217" spans="35:36" x14ac:dyDescent="0.2">
      <c r="AI3217" s="6"/>
      <c r="AJ3217" s="6"/>
    </row>
    <row r="3218" spans="35:36" x14ac:dyDescent="0.2">
      <c r="AI3218" s="6"/>
      <c r="AJ3218" s="6"/>
    </row>
    <row r="3219" spans="35:36" x14ac:dyDescent="0.2">
      <c r="AI3219" s="6"/>
      <c r="AJ3219" s="6"/>
    </row>
    <row r="3220" spans="35:36" x14ac:dyDescent="0.2">
      <c r="AI3220" s="6"/>
      <c r="AJ3220" s="6"/>
    </row>
    <row r="3221" spans="35:36" x14ac:dyDescent="0.2">
      <c r="AI3221" s="6"/>
      <c r="AJ3221" s="6"/>
    </row>
    <row r="3222" spans="35:36" x14ac:dyDescent="0.2">
      <c r="AI3222" s="6"/>
      <c r="AJ3222" s="6"/>
    </row>
    <row r="3223" spans="35:36" x14ac:dyDescent="0.2">
      <c r="AI3223" s="6"/>
      <c r="AJ3223" s="6"/>
    </row>
    <row r="3224" spans="35:36" x14ac:dyDescent="0.2">
      <c r="AI3224" s="6"/>
      <c r="AJ3224" s="6"/>
    </row>
    <row r="3225" spans="35:36" x14ac:dyDescent="0.2">
      <c r="AI3225" s="6"/>
      <c r="AJ3225" s="6"/>
    </row>
    <row r="3226" spans="35:36" x14ac:dyDescent="0.2">
      <c r="AI3226" s="6"/>
      <c r="AJ3226" s="6"/>
    </row>
    <row r="3227" spans="35:36" x14ac:dyDescent="0.2">
      <c r="AI3227" s="6"/>
      <c r="AJ3227" s="6"/>
    </row>
    <row r="3228" spans="35:36" x14ac:dyDescent="0.2">
      <c r="AI3228" s="6"/>
      <c r="AJ3228" s="6"/>
    </row>
    <row r="3229" spans="35:36" x14ac:dyDescent="0.2">
      <c r="AI3229" s="6"/>
      <c r="AJ3229" s="6"/>
    </row>
    <row r="3230" spans="35:36" x14ac:dyDescent="0.2">
      <c r="AI3230" s="6"/>
      <c r="AJ3230" s="6"/>
    </row>
    <row r="3231" spans="35:36" x14ac:dyDescent="0.2">
      <c r="AI3231" s="6"/>
      <c r="AJ3231" s="6"/>
    </row>
    <row r="3232" spans="35:36" x14ac:dyDescent="0.2">
      <c r="AI3232" s="6"/>
      <c r="AJ3232" s="6"/>
    </row>
    <row r="3233" spans="35:36" x14ac:dyDescent="0.2">
      <c r="AI3233" s="6"/>
      <c r="AJ3233" s="6"/>
    </row>
    <row r="3234" spans="35:36" x14ac:dyDescent="0.2">
      <c r="AI3234" s="6"/>
      <c r="AJ3234" s="6"/>
    </row>
    <row r="3235" spans="35:36" x14ac:dyDescent="0.2">
      <c r="AI3235" s="6"/>
      <c r="AJ3235" s="6"/>
    </row>
    <row r="3236" spans="35:36" x14ac:dyDescent="0.2">
      <c r="AI3236" s="6"/>
      <c r="AJ3236" s="6"/>
    </row>
    <row r="3237" spans="35:36" x14ac:dyDescent="0.2">
      <c r="AI3237" s="6"/>
      <c r="AJ3237" s="6"/>
    </row>
    <row r="3238" spans="35:36" x14ac:dyDescent="0.2">
      <c r="AI3238" s="6"/>
      <c r="AJ3238" s="6"/>
    </row>
    <row r="3239" spans="35:36" x14ac:dyDescent="0.2">
      <c r="AI3239" s="6"/>
      <c r="AJ3239" s="6"/>
    </row>
    <row r="3240" spans="35:36" x14ac:dyDescent="0.2">
      <c r="AI3240" s="6"/>
      <c r="AJ3240" s="6"/>
    </row>
    <row r="3241" spans="35:36" x14ac:dyDescent="0.2">
      <c r="AI3241" s="6"/>
      <c r="AJ3241" s="6"/>
    </row>
    <row r="3242" spans="35:36" x14ac:dyDescent="0.2">
      <c r="AI3242" s="6"/>
      <c r="AJ3242" s="6"/>
    </row>
    <row r="3243" spans="35:36" x14ac:dyDescent="0.2">
      <c r="AI3243" s="6"/>
      <c r="AJ3243" s="6"/>
    </row>
    <row r="3244" spans="35:36" x14ac:dyDescent="0.2">
      <c r="AI3244" s="6"/>
      <c r="AJ3244" s="6"/>
    </row>
    <row r="3245" spans="35:36" x14ac:dyDescent="0.2">
      <c r="AI3245" s="6"/>
      <c r="AJ3245" s="6"/>
    </row>
    <row r="3246" spans="35:36" x14ac:dyDescent="0.2">
      <c r="AI3246" s="6"/>
      <c r="AJ3246" s="6"/>
    </row>
    <row r="3247" spans="35:36" x14ac:dyDescent="0.2">
      <c r="AI3247" s="6"/>
      <c r="AJ3247" s="6"/>
    </row>
    <row r="3248" spans="35:36" x14ac:dyDescent="0.2">
      <c r="AI3248" s="6"/>
      <c r="AJ3248" s="6"/>
    </row>
    <row r="3249" spans="35:36" x14ac:dyDescent="0.2">
      <c r="AI3249" s="6"/>
      <c r="AJ3249" s="6"/>
    </row>
    <row r="3250" spans="35:36" x14ac:dyDescent="0.2">
      <c r="AI3250" s="6"/>
      <c r="AJ3250" s="6"/>
    </row>
    <row r="3251" spans="35:36" x14ac:dyDescent="0.2">
      <c r="AI3251" s="6"/>
      <c r="AJ3251" s="6"/>
    </row>
    <row r="3252" spans="35:36" x14ac:dyDescent="0.2">
      <c r="AI3252" s="6"/>
      <c r="AJ3252" s="6"/>
    </row>
    <row r="3253" spans="35:36" x14ac:dyDescent="0.2">
      <c r="AI3253" s="6"/>
      <c r="AJ3253" s="6"/>
    </row>
    <row r="3254" spans="35:36" x14ac:dyDescent="0.2">
      <c r="AI3254" s="6"/>
      <c r="AJ3254" s="6"/>
    </row>
    <row r="3255" spans="35:36" x14ac:dyDescent="0.2">
      <c r="AI3255" s="6"/>
      <c r="AJ3255" s="6"/>
    </row>
    <row r="3256" spans="35:36" x14ac:dyDescent="0.2">
      <c r="AI3256" s="6"/>
      <c r="AJ3256" s="6"/>
    </row>
    <row r="3257" spans="35:36" x14ac:dyDescent="0.2">
      <c r="AI3257" s="6"/>
      <c r="AJ3257" s="6"/>
    </row>
    <row r="3258" spans="35:36" x14ac:dyDescent="0.2">
      <c r="AI3258" s="6"/>
      <c r="AJ3258" s="6"/>
    </row>
    <row r="3259" spans="35:36" x14ac:dyDescent="0.2">
      <c r="AI3259" s="6"/>
      <c r="AJ3259" s="6"/>
    </row>
    <row r="3260" spans="35:36" x14ac:dyDescent="0.2">
      <c r="AI3260" s="6"/>
      <c r="AJ3260" s="6"/>
    </row>
    <row r="3261" spans="35:36" x14ac:dyDescent="0.2">
      <c r="AI3261" s="6"/>
      <c r="AJ3261" s="6"/>
    </row>
    <row r="3262" spans="35:36" x14ac:dyDescent="0.2">
      <c r="AI3262" s="6"/>
      <c r="AJ3262" s="6"/>
    </row>
    <row r="3263" spans="35:36" x14ac:dyDescent="0.2">
      <c r="AI3263" s="6"/>
      <c r="AJ3263" s="6"/>
    </row>
    <row r="3264" spans="35:36" x14ac:dyDescent="0.2">
      <c r="AI3264" s="6"/>
      <c r="AJ3264" s="6"/>
    </row>
    <row r="3265" spans="35:36" x14ac:dyDescent="0.2">
      <c r="AI3265" s="6"/>
      <c r="AJ3265" s="6"/>
    </row>
    <row r="3266" spans="35:36" x14ac:dyDescent="0.2">
      <c r="AI3266" s="6"/>
      <c r="AJ3266" s="6"/>
    </row>
    <row r="3267" spans="35:36" x14ac:dyDescent="0.2">
      <c r="AI3267" s="6"/>
      <c r="AJ3267" s="6"/>
    </row>
    <row r="3268" spans="35:36" x14ac:dyDescent="0.2">
      <c r="AI3268" s="6"/>
      <c r="AJ3268" s="6"/>
    </row>
    <row r="3269" spans="35:36" x14ac:dyDescent="0.2">
      <c r="AI3269" s="6"/>
      <c r="AJ3269" s="6"/>
    </row>
    <row r="3270" spans="35:36" x14ac:dyDescent="0.2">
      <c r="AI3270" s="6"/>
      <c r="AJ3270" s="6"/>
    </row>
    <row r="3271" spans="35:36" x14ac:dyDescent="0.2">
      <c r="AI3271" s="6"/>
      <c r="AJ3271" s="6"/>
    </row>
    <row r="3272" spans="35:36" x14ac:dyDescent="0.2">
      <c r="AI3272" s="6"/>
      <c r="AJ3272" s="6"/>
    </row>
    <row r="3273" spans="35:36" x14ac:dyDescent="0.2">
      <c r="AI3273" s="6"/>
      <c r="AJ3273" s="6"/>
    </row>
    <row r="3274" spans="35:36" x14ac:dyDescent="0.2">
      <c r="AI3274" s="6"/>
      <c r="AJ3274" s="6"/>
    </row>
    <row r="3275" spans="35:36" x14ac:dyDescent="0.2">
      <c r="AI3275" s="6"/>
      <c r="AJ3275" s="6"/>
    </row>
    <row r="3276" spans="35:36" x14ac:dyDescent="0.2">
      <c r="AI3276" s="6"/>
      <c r="AJ3276" s="6"/>
    </row>
    <row r="3277" spans="35:36" x14ac:dyDescent="0.2">
      <c r="AI3277" s="6"/>
      <c r="AJ3277" s="6"/>
    </row>
    <row r="3278" spans="35:36" x14ac:dyDescent="0.2">
      <c r="AI3278" s="6"/>
      <c r="AJ3278" s="6"/>
    </row>
    <row r="3279" spans="35:36" x14ac:dyDescent="0.2">
      <c r="AI3279" s="6"/>
      <c r="AJ3279" s="6"/>
    </row>
    <row r="3280" spans="35:36" x14ac:dyDescent="0.2">
      <c r="AI3280" s="6"/>
      <c r="AJ3280" s="6"/>
    </row>
    <row r="3281" spans="35:36" x14ac:dyDescent="0.2">
      <c r="AI3281" s="6"/>
      <c r="AJ3281" s="6"/>
    </row>
    <row r="3282" spans="35:36" x14ac:dyDescent="0.2">
      <c r="AI3282" s="6"/>
      <c r="AJ3282" s="6"/>
    </row>
    <row r="3283" spans="35:36" x14ac:dyDescent="0.2">
      <c r="AI3283" s="6"/>
      <c r="AJ3283" s="6"/>
    </row>
    <row r="3284" spans="35:36" x14ac:dyDescent="0.2">
      <c r="AI3284" s="6"/>
      <c r="AJ3284" s="6"/>
    </row>
    <row r="3285" spans="35:36" x14ac:dyDescent="0.2">
      <c r="AI3285" s="6"/>
      <c r="AJ3285" s="6"/>
    </row>
    <row r="3286" spans="35:36" x14ac:dyDescent="0.2">
      <c r="AI3286" s="6"/>
      <c r="AJ3286" s="6"/>
    </row>
    <row r="3287" spans="35:36" x14ac:dyDescent="0.2">
      <c r="AI3287" s="6"/>
      <c r="AJ3287" s="6"/>
    </row>
    <row r="3288" spans="35:36" x14ac:dyDescent="0.2">
      <c r="AI3288" s="6"/>
      <c r="AJ3288" s="6"/>
    </row>
    <row r="3289" spans="35:36" x14ac:dyDescent="0.2">
      <c r="AI3289" s="6"/>
      <c r="AJ3289" s="6"/>
    </row>
    <row r="3290" spans="35:36" x14ac:dyDescent="0.2">
      <c r="AI3290" s="6"/>
      <c r="AJ3290" s="6"/>
    </row>
    <row r="3291" spans="35:36" x14ac:dyDescent="0.2">
      <c r="AI3291" s="6"/>
      <c r="AJ3291" s="6"/>
    </row>
    <row r="3292" spans="35:36" x14ac:dyDescent="0.2">
      <c r="AI3292" s="6"/>
      <c r="AJ3292" s="6"/>
    </row>
    <row r="3293" spans="35:36" x14ac:dyDescent="0.2">
      <c r="AI3293" s="6"/>
      <c r="AJ3293" s="6"/>
    </row>
    <row r="3294" spans="35:36" x14ac:dyDescent="0.2">
      <c r="AI3294" s="6"/>
      <c r="AJ3294" s="6"/>
    </row>
    <row r="3295" spans="35:36" x14ac:dyDescent="0.2">
      <c r="AI3295" s="6"/>
      <c r="AJ3295" s="6"/>
    </row>
    <row r="3296" spans="35:36" x14ac:dyDescent="0.2">
      <c r="AI3296" s="6"/>
      <c r="AJ3296" s="6"/>
    </row>
    <row r="3297" spans="35:36" x14ac:dyDescent="0.2">
      <c r="AI3297" s="6"/>
      <c r="AJ3297" s="6"/>
    </row>
    <row r="3298" spans="35:36" x14ac:dyDescent="0.2">
      <c r="AI3298" s="6"/>
      <c r="AJ3298" s="6"/>
    </row>
    <row r="3299" spans="35:36" x14ac:dyDescent="0.2">
      <c r="AI3299" s="6"/>
      <c r="AJ3299" s="6"/>
    </row>
    <row r="3300" spans="35:36" x14ac:dyDescent="0.2">
      <c r="AI3300" s="6"/>
      <c r="AJ3300" s="6"/>
    </row>
    <row r="3301" spans="35:36" x14ac:dyDescent="0.2">
      <c r="AI3301" s="6"/>
      <c r="AJ3301" s="6"/>
    </row>
    <row r="3302" spans="35:36" x14ac:dyDescent="0.2">
      <c r="AI3302" s="6"/>
      <c r="AJ3302" s="6"/>
    </row>
    <row r="3303" spans="35:36" x14ac:dyDescent="0.2">
      <c r="AI3303" s="6"/>
      <c r="AJ3303" s="6"/>
    </row>
    <row r="3304" spans="35:36" x14ac:dyDescent="0.2">
      <c r="AI3304" s="6"/>
      <c r="AJ3304" s="6"/>
    </row>
    <row r="3305" spans="35:36" x14ac:dyDescent="0.2">
      <c r="AI3305" s="6"/>
      <c r="AJ3305" s="6"/>
    </row>
    <row r="3306" spans="35:36" x14ac:dyDescent="0.2">
      <c r="AI3306" s="6"/>
      <c r="AJ3306" s="6"/>
    </row>
    <row r="3307" spans="35:36" x14ac:dyDescent="0.2">
      <c r="AI3307" s="6"/>
      <c r="AJ3307" s="6"/>
    </row>
    <row r="3308" spans="35:36" x14ac:dyDescent="0.2">
      <c r="AI3308" s="6"/>
      <c r="AJ3308" s="6"/>
    </row>
    <row r="3309" spans="35:36" x14ac:dyDescent="0.2">
      <c r="AI3309" s="6"/>
      <c r="AJ3309" s="6"/>
    </row>
    <row r="3310" spans="35:36" x14ac:dyDescent="0.2">
      <c r="AI3310" s="6"/>
      <c r="AJ3310" s="6"/>
    </row>
    <row r="3311" spans="35:36" x14ac:dyDescent="0.2">
      <c r="AI3311" s="6"/>
      <c r="AJ3311" s="6"/>
    </row>
    <row r="3312" spans="35:36" x14ac:dyDescent="0.2">
      <c r="AI3312" s="6"/>
      <c r="AJ3312" s="6"/>
    </row>
    <row r="3313" spans="35:36" x14ac:dyDescent="0.2">
      <c r="AI3313" s="6"/>
      <c r="AJ3313" s="6"/>
    </row>
    <row r="3314" spans="35:36" x14ac:dyDescent="0.2">
      <c r="AI3314" s="6"/>
      <c r="AJ3314" s="6"/>
    </row>
    <row r="3315" spans="35:36" x14ac:dyDescent="0.2">
      <c r="AI3315" s="6"/>
      <c r="AJ3315" s="6"/>
    </row>
    <row r="3316" spans="35:36" x14ac:dyDescent="0.2">
      <c r="AI3316" s="6"/>
      <c r="AJ3316" s="6"/>
    </row>
    <row r="3317" spans="35:36" x14ac:dyDescent="0.2">
      <c r="AI3317" s="6"/>
      <c r="AJ3317" s="6"/>
    </row>
    <row r="3318" spans="35:36" x14ac:dyDescent="0.2">
      <c r="AI3318" s="6"/>
      <c r="AJ3318" s="6"/>
    </row>
    <row r="3319" spans="35:36" x14ac:dyDescent="0.2">
      <c r="AI3319" s="6"/>
      <c r="AJ3319" s="6"/>
    </row>
    <row r="3320" spans="35:36" x14ac:dyDescent="0.2">
      <c r="AI3320" s="6"/>
      <c r="AJ3320" s="6"/>
    </row>
    <row r="3321" spans="35:36" x14ac:dyDescent="0.2">
      <c r="AI3321" s="6"/>
      <c r="AJ3321" s="6"/>
    </row>
    <row r="3322" spans="35:36" x14ac:dyDescent="0.2">
      <c r="AI3322" s="6"/>
      <c r="AJ3322" s="6"/>
    </row>
    <row r="3323" spans="35:36" x14ac:dyDescent="0.2">
      <c r="AI3323" s="6"/>
      <c r="AJ3323" s="6"/>
    </row>
    <row r="3324" spans="35:36" x14ac:dyDescent="0.2">
      <c r="AI3324" s="6"/>
      <c r="AJ3324" s="6"/>
    </row>
    <row r="3325" spans="35:36" x14ac:dyDescent="0.2">
      <c r="AI3325" s="6"/>
      <c r="AJ3325" s="6"/>
    </row>
    <row r="3326" spans="35:36" x14ac:dyDescent="0.2">
      <c r="AI3326" s="6"/>
      <c r="AJ3326" s="6"/>
    </row>
    <row r="3327" spans="35:36" x14ac:dyDescent="0.2">
      <c r="AI3327" s="6"/>
      <c r="AJ3327" s="6"/>
    </row>
    <row r="3328" spans="35:36" x14ac:dyDescent="0.2">
      <c r="AI3328" s="6"/>
      <c r="AJ3328" s="6"/>
    </row>
    <row r="3329" spans="35:36" x14ac:dyDescent="0.2">
      <c r="AI3329" s="6"/>
      <c r="AJ3329" s="6"/>
    </row>
    <row r="3330" spans="35:36" x14ac:dyDescent="0.2">
      <c r="AI3330" s="6"/>
      <c r="AJ3330" s="6"/>
    </row>
    <row r="3331" spans="35:36" x14ac:dyDescent="0.2">
      <c r="AI3331" s="6"/>
      <c r="AJ3331" s="6"/>
    </row>
    <row r="3332" spans="35:36" x14ac:dyDescent="0.2">
      <c r="AI3332" s="6"/>
      <c r="AJ3332" s="6"/>
    </row>
    <row r="3333" spans="35:36" x14ac:dyDescent="0.2">
      <c r="AI3333" s="6"/>
      <c r="AJ3333" s="6"/>
    </row>
    <row r="3334" spans="35:36" x14ac:dyDescent="0.2">
      <c r="AI3334" s="6"/>
      <c r="AJ3334" s="6"/>
    </row>
    <row r="3335" spans="35:36" x14ac:dyDescent="0.2">
      <c r="AI3335" s="6"/>
      <c r="AJ3335" s="6"/>
    </row>
    <row r="3336" spans="35:36" x14ac:dyDescent="0.2">
      <c r="AI3336" s="6"/>
      <c r="AJ3336" s="6"/>
    </row>
    <row r="3337" spans="35:36" x14ac:dyDescent="0.2">
      <c r="AI3337" s="6"/>
      <c r="AJ3337" s="6"/>
    </row>
    <row r="3338" spans="35:36" x14ac:dyDescent="0.2">
      <c r="AI3338" s="6"/>
      <c r="AJ3338" s="6"/>
    </row>
    <row r="3339" spans="35:36" x14ac:dyDescent="0.2">
      <c r="AI3339" s="6"/>
      <c r="AJ3339" s="6"/>
    </row>
    <row r="3340" spans="35:36" x14ac:dyDescent="0.2">
      <c r="AI3340" s="6"/>
      <c r="AJ3340" s="6"/>
    </row>
    <row r="3341" spans="35:36" x14ac:dyDescent="0.2">
      <c r="AI3341" s="6"/>
      <c r="AJ3341" s="6"/>
    </row>
    <row r="3342" spans="35:36" x14ac:dyDescent="0.2">
      <c r="AI3342" s="6"/>
      <c r="AJ3342" s="6"/>
    </row>
    <row r="3343" spans="35:36" x14ac:dyDescent="0.2">
      <c r="AI3343" s="6"/>
      <c r="AJ3343" s="6"/>
    </row>
    <row r="3344" spans="35:36" x14ac:dyDescent="0.2">
      <c r="AI3344" s="6"/>
      <c r="AJ3344" s="6"/>
    </row>
    <row r="3345" spans="35:36" x14ac:dyDescent="0.2">
      <c r="AI3345" s="6"/>
      <c r="AJ3345" s="6"/>
    </row>
    <row r="3346" spans="35:36" x14ac:dyDescent="0.2">
      <c r="AI3346" s="6"/>
      <c r="AJ3346" s="6"/>
    </row>
    <row r="3347" spans="35:36" x14ac:dyDescent="0.2">
      <c r="AI3347" s="6"/>
      <c r="AJ3347" s="6"/>
    </row>
    <row r="3348" spans="35:36" x14ac:dyDescent="0.2">
      <c r="AI3348" s="6"/>
      <c r="AJ3348" s="6"/>
    </row>
    <row r="3349" spans="35:36" x14ac:dyDescent="0.2">
      <c r="AI3349" s="6"/>
      <c r="AJ3349" s="6"/>
    </row>
    <row r="3350" spans="35:36" x14ac:dyDescent="0.2">
      <c r="AI3350" s="6"/>
      <c r="AJ3350" s="6"/>
    </row>
    <row r="3351" spans="35:36" x14ac:dyDescent="0.2">
      <c r="AI3351" s="6"/>
      <c r="AJ3351" s="6"/>
    </row>
    <row r="3352" spans="35:36" x14ac:dyDescent="0.2">
      <c r="AI3352" s="6"/>
      <c r="AJ3352" s="6"/>
    </row>
    <row r="3353" spans="35:36" x14ac:dyDescent="0.2">
      <c r="AI3353" s="6"/>
      <c r="AJ3353" s="6"/>
    </row>
    <row r="3354" spans="35:36" x14ac:dyDescent="0.2">
      <c r="AI3354" s="6"/>
      <c r="AJ3354" s="6"/>
    </row>
    <row r="3355" spans="35:36" x14ac:dyDescent="0.2">
      <c r="AI3355" s="6"/>
      <c r="AJ3355" s="6"/>
    </row>
    <row r="3356" spans="35:36" x14ac:dyDescent="0.2">
      <c r="AI3356" s="6"/>
      <c r="AJ3356" s="6"/>
    </row>
    <row r="3357" spans="35:36" x14ac:dyDescent="0.2">
      <c r="AI3357" s="6"/>
      <c r="AJ3357" s="6"/>
    </row>
    <row r="3358" spans="35:36" x14ac:dyDescent="0.2">
      <c r="AI3358" s="6"/>
      <c r="AJ3358" s="6"/>
    </row>
    <row r="3359" spans="35:36" x14ac:dyDescent="0.2">
      <c r="AI3359" s="6"/>
      <c r="AJ3359" s="6"/>
    </row>
    <row r="3360" spans="35:36" x14ac:dyDescent="0.2">
      <c r="AI3360" s="6"/>
      <c r="AJ3360" s="6"/>
    </row>
    <row r="3361" spans="35:36" x14ac:dyDescent="0.2">
      <c r="AI3361" s="6"/>
      <c r="AJ3361" s="6"/>
    </row>
    <row r="3362" spans="35:36" x14ac:dyDescent="0.2">
      <c r="AI3362" s="6"/>
      <c r="AJ3362" s="6"/>
    </row>
    <row r="3363" spans="35:36" x14ac:dyDescent="0.2">
      <c r="AI3363" s="6"/>
      <c r="AJ3363" s="6"/>
    </row>
    <row r="3364" spans="35:36" x14ac:dyDescent="0.2">
      <c r="AI3364" s="6"/>
      <c r="AJ3364" s="6"/>
    </row>
    <row r="3365" spans="35:36" x14ac:dyDescent="0.2">
      <c r="AI3365" s="6"/>
      <c r="AJ3365" s="6"/>
    </row>
    <row r="3366" spans="35:36" x14ac:dyDescent="0.2">
      <c r="AI3366" s="6"/>
      <c r="AJ3366" s="6"/>
    </row>
    <row r="3367" spans="35:36" x14ac:dyDescent="0.2">
      <c r="AI3367" s="6"/>
      <c r="AJ3367" s="6"/>
    </row>
    <row r="3368" spans="35:36" x14ac:dyDescent="0.2">
      <c r="AI3368" s="6"/>
      <c r="AJ3368" s="6"/>
    </row>
    <row r="3369" spans="35:36" x14ac:dyDescent="0.2">
      <c r="AI3369" s="6"/>
      <c r="AJ3369" s="6"/>
    </row>
    <row r="3370" spans="35:36" x14ac:dyDescent="0.2">
      <c r="AI3370" s="6"/>
      <c r="AJ3370" s="6"/>
    </row>
    <row r="3371" spans="35:36" x14ac:dyDescent="0.2">
      <c r="AI3371" s="6"/>
      <c r="AJ3371" s="6"/>
    </row>
    <row r="3372" spans="35:36" x14ac:dyDescent="0.2">
      <c r="AI3372" s="6"/>
      <c r="AJ3372" s="6"/>
    </row>
    <row r="3373" spans="35:36" x14ac:dyDescent="0.2">
      <c r="AI3373" s="6"/>
      <c r="AJ3373" s="6"/>
    </row>
    <row r="3374" spans="35:36" x14ac:dyDescent="0.2">
      <c r="AI3374" s="6"/>
      <c r="AJ3374" s="6"/>
    </row>
    <row r="3375" spans="35:36" x14ac:dyDescent="0.2">
      <c r="AI3375" s="6"/>
      <c r="AJ3375" s="6"/>
    </row>
    <row r="3376" spans="35:36" x14ac:dyDescent="0.2">
      <c r="AI3376" s="6"/>
      <c r="AJ3376" s="6"/>
    </row>
    <row r="3377" spans="35:36" x14ac:dyDescent="0.2">
      <c r="AI3377" s="6"/>
      <c r="AJ3377" s="6"/>
    </row>
    <row r="3378" spans="35:36" x14ac:dyDescent="0.2">
      <c r="AI3378" s="6"/>
      <c r="AJ3378" s="6"/>
    </row>
    <row r="3379" spans="35:36" x14ac:dyDescent="0.2">
      <c r="AI3379" s="6"/>
      <c r="AJ3379" s="6"/>
    </row>
    <row r="3380" spans="35:36" x14ac:dyDescent="0.2">
      <c r="AI3380" s="6"/>
      <c r="AJ3380" s="6"/>
    </row>
    <row r="3381" spans="35:36" x14ac:dyDescent="0.2">
      <c r="AI3381" s="6"/>
      <c r="AJ3381" s="6"/>
    </row>
    <row r="3382" spans="35:36" x14ac:dyDescent="0.2">
      <c r="AI3382" s="6"/>
      <c r="AJ3382" s="6"/>
    </row>
    <row r="3383" spans="35:36" x14ac:dyDescent="0.2">
      <c r="AI3383" s="6"/>
      <c r="AJ3383" s="6"/>
    </row>
    <row r="3384" spans="35:36" x14ac:dyDescent="0.2">
      <c r="AI3384" s="6"/>
      <c r="AJ3384" s="6"/>
    </row>
    <row r="3385" spans="35:36" x14ac:dyDescent="0.2">
      <c r="AI3385" s="6"/>
      <c r="AJ3385" s="6"/>
    </row>
    <row r="3386" spans="35:36" x14ac:dyDescent="0.2">
      <c r="AI3386" s="6"/>
      <c r="AJ3386" s="6"/>
    </row>
    <row r="3387" spans="35:36" x14ac:dyDescent="0.2">
      <c r="AI3387" s="6"/>
      <c r="AJ3387" s="6"/>
    </row>
    <row r="3388" spans="35:36" x14ac:dyDescent="0.2">
      <c r="AI3388" s="6"/>
      <c r="AJ3388" s="6"/>
    </row>
    <row r="3389" spans="35:36" x14ac:dyDescent="0.2">
      <c r="AI3389" s="6"/>
      <c r="AJ3389" s="6"/>
    </row>
    <row r="3390" spans="35:36" x14ac:dyDescent="0.2">
      <c r="AI3390" s="6"/>
      <c r="AJ3390" s="6"/>
    </row>
    <row r="3391" spans="35:36" x14ac:dyDescent="0.2">
      <c r="AI3391" s="6"/>
      <c r="AJ3391" s="6"/>
    </row>
    <row r="3392" spans="35:36" x14ac:dyDescent="0.2">
      <c r="AI3392" s="6"/>
      <c r="AJ3392" s="6"/>
    </row>
    <row r="3393" spans="35:36" x14ac:dyDescent="0.2">
      <c r="AI3393" s="6"/>
      <c r="AJ3393" s="6"/>
    </row>
    <row r="3394" spans="35:36" x14ac:dyDescent="0.2">
      <c r="AI3394" s="6"/>
      <c r="AJ3394" s="6"/>
    </row>
    <row r="3395" spans="35:36" x14ac:dyDescent="0.2">
      <c r="AI3395" s="6"/>
      <c r="AJ3395" s="6"/>
    </row>
    <row r="3396" spans="35:36" x14ac:dyDescent="0.2">
      <c r="AI3396" s="6"/>
      <c r="AJ3396" s="6"/>
    </row>
    <row r="3397" spans="35:36" x14ac:dyDescent="0.2">
      <c r="AI3397" s="6"/>
      <c r="AJ3397" s="6"/>
    </row>
    <row r="3398" spans="35:36" x14ac:dyDescent="0.2">
      <c r="AI3398" s="6"/>
      <c r="AJ3398" s="6"/>
    </row>
    <row r="3399" spans="35:36" x14ac:dyDescent="0.2">
      <c r="AI3399" s="6"/>
      <c r="AJ3399" s="6"/>
    </row>
    <row r="3400" spans="35:36" x14ac:dyDescent="0.2">
      <c r="AI3400" s="6"/>
      <c r="AJ3400" s="6"/>
    </row>
    <row r="3401" spans="35:36" x14ac:dyDescent="0.2">
      <c r="AI3401" s="6"/>
      <c r="AJ3401" s="6"/>
    </row>
    <row r="3402" spans="35:36" x14ac:dyDescent="0.2">
      <c r="AI3402" s="6"/>
      <c r="AJ3402" s="6"/>
    </row>
    <row r="3403" spans="35:36" x14ac:dyDescent="0.2">
      <c r="AI3403" s="6"/>
      <c r="AJ3403" s="6"/>
    </row>
    <row r="3404" spans="35:36" x14ac:dyDescent="0.2">
      <c r="AI3404" s="6"/>
      <c r="AJ3404" s="6"/>
    </row>
    <row r="3405" spans="35:36" x14ac:dyDescent="0.2">
      <c r="AI3405" s="6"/>
      <c r="AJ3405" s="6"/>
    </row>
    <row r="3406" spans="35:36" x14ac:dyDescent="0.2">
      <c r="AI3406" s="6"/>
      <c r="AJ3406" s="6"/>
    </row>
    <row r="3407" spans="35:36" x14ac:dyDescent="0.2">
      <c r="AI3407" s="6"/>
      <c r="AJ3407" s="6"/>
    </row>
    <row r="3408" spans="35:36" x14ac:dyDescent="0.2">
      <c r="AI3408" s="6"/>
      <c r="AJ3408" s="6"/>
    </row>
    <row r="3409" spans="35:36" x14ac:dyDescent="0.2">
      <c r="AI3409" s="6"/>
      <c r="AJ3409" s="6"/>
    </row>
    <row r="3410" spans="35:36" x14ac:dyDescent="0.2">
      <c r="AI3410" s="6"/>
      <c r="AJ3410" s="6"/>
    </row>
    <row r="3411" spans="35:36" x14ac:dyDescent="0.2">
      <c r="AI3411" s="6"/>
      <c r="AJ3411" s="6"/>
    </row>
    <row r="3412" spans="35:36" x14ac:dyDescent="0.2">
      <c r="AI3412" s="6"/>
      <c r="AJ3412" s="6"/>
    </row>
    <row r="3413" spans="35:36" x14ac:dyDescent="0.2">
      <c r="AI3413" s="6"/>
      <c r="AJ3413" s="6"/>
    </row>
    <row r="3414" spans="35:36" x14ac:dyDescent="0.2">
      <c r="AI3414" s="6"/>
      <c r="AJ3414" s="6"/>
    </row>
    <row r="3415" spans="35:36" x14ac:dyDescent="0.2">
      <c r="AI3415" s="6"/>
      <c r="AJ3415" s="6"/>
    </row>
    <row r="3416" spans="35:36" x14ac:dyDescent="0.2">
      <c r="AI3416" s="6"/>
      <c r="AJ3416" s="6"/>
    </row>
    <row r="3417" spans="35:36" x14ac:dyDescent="0.2">
      <c r="AI3417" s="6"/>
      <c r="AJ3417" s="6"/>
    </row>
    <row r="3418" spans="35:36" x14ac:dyDescent="0.2">
      <c r="AI3418" s="6"/>
      <c r="AJ3418" s="6"/>
    </row>
    <row r="3419" spans="35:36" x14ac:dyDescent="0.2">
      <c r="AI3419" s="6"/>
      <c r="AJ3419" s="6"/>
    </row>
    <row r="3420" spans="35:36" x14ac:dyDescent="0.2">
      <c r="AI3420" s="6"/>
      <c r="AJ3420" s="6"/>
    </row>
    <row r="3421" spans="35:36" x14ac:dyDescent="0.2">
      <c r="AI3421" s="6"/>
      <c r="AJ3421" s="6"/>
    </row>
    <row r="3422" spans="35:36" x14ac:dyDescent="0.2">
      <c r="AI3422" s="6"/>
      <c r="AJ3422" s="6"/>
    </row>
    <row r="3423" spans="35:36" x14ac:dyDescent="0.2">
      <c r="AI3423" s="6"/>
      <c r="AJ3423" s="6"/>
    </row>
    <row r="3424" spans="35:36" x14ac:dyDescent="0.2">
      <c r="AI3424" s="6"/>
      <c r="AJ3424" s="6"/>
    </row>
    <row r="3425" spans="35:36" x14ac:dyDescent="0.2">
      <c r="AI3425" s="6"/>
      <c r="AJ3425" s="6"/>
    </row>
    <row r="3426" spans="35:36" x14ac:dyDescent="0.2">
      <c r="AI3426" s="6"/>
      <c r="AJ3426" s="6"/>
    </row>
    <row r="3427" spans="35:36" x14ac:dyDescent="0.2">
      <c r="AI3427" s="6"/>
      <c r="AJ3427" s="6"/>
    </row>
    <row r="3428" spans="35:36" x14ac:dyDescent="0.2">
      <c r="AI3428" s="6"/>
      <c r="AJ3428" s="6"/>
    </row>
    <row r="3429" spans="35:36" x14ac:dyDescent="0.2">
      <c r="AI3429" s="6"/>
      <c r="AJ3429" s="6"/>
    </row>
    <row r="3430" spans="35:36" x14ac:dyDescent="0.2">
      <c r="AI3430" s="6"/>
      <c r="AJ3430" s="6"/>
    </row>
    <row r="3431" spans="35:36" x14ac:dyDescent="0.2">
      <c r="AI3431" s="6"/>
      <c r="AJ3431" s="6"/>
    </row>
    <row r="3432" spans="35:36" x14ac:dyDescent="0.2">
      <c r="AI3432" s="6"/>
      <c r="AJ3432" s="6"/>
    </row>
    <row r="3433" spans="35:36" x14ac:dyDescent="0.2">
      <c r="AI3433" s="6"/>
      <c r="AJ3433" s="6"/>
    </row>
    <row r="3434" spans="35:36" x14ac:dyDescent="0.2">
      <c r="AI3434" s="6"/>
      <c r="AJ3434" s="6"/>
    </row>
    <row r="3435" spans="35:36" x14ac:dyDescent="0.2">
      <c r="AI3435" s="6"/>
      <c r="AJ3435" s="6"/>
    </row>
    <row r="3436" spans="35:36" x14ac:dyDescent="0.2">
      <c r="AI3436" s="6"/>
      <c r="AJ3436" s="6"/>
    </row>
    <row r="3437" spans="35:36" x14ac:dyDescent="0.2">
      <c r="AI3437" s="6"/>
      <c r="AJ3437" s="6"/>
    </row>
    <row r="3438" spans="35:36" x14ac:dyDescent="0.2">
      <c r="AI3438" s="6"/>
      <c r="AJ3438" s="6"/>
    </row>
    <row r="3439" spans="35:36" x14ac:dyDescent="0.2">
      <c r="AI3439" s="6"/>
      <c r="AJ3439" s="6"/>
    </row>
    <row r="3440" spans="35:36" x14ac:dyDescent="0.2">
      <c r="AI3440" s="6"/>
      <c r="AJ3440" s="6"/>
    </row>
    <row r="3441" spans="35:36" x14ac:dyDescent="0.2">
      <c r="AI3441" s="6"/>
      <c r="AJ3441" s="6"/>
    </row>
    <row r="3442" spans="35:36" x14ac:dyDescent="0.2">
      <c r="AI3442" s="6"/>
      <c r="AJ3442" s="6"/>
    </row>
    <row r="3443" spans="35:36" x14ac:dyDescent="0.2">
      <c r="AI3443" s="6"/>
      <c r="AJ3443" s="6"/>
    </row>
    <row r="3444" spans="35:36" x14ac:dyDescent="0.2">
      <c r="AI3444" s="6"/>
      <c r="AJ3444" s="6"/>
    </row>
    <row r="3445" spans="35:36" x14ac:dyDescent="0.2">
      <c r="AI3445" s="6"/>
      <c r="AJ3445" s="6"/>
    </row>
    <row r="3446" spans="35:36" x14ac:dyDescent="0.2">
      <c r="AI3446" s="6"/>
      <c r="AJ3446" s="6"/>
    </row>
    <row r="3447" spans="35:36" x14ac:dyDescent="0.2">
      <c r="AI3447" s="6"/>
      <c r="AJ3447" s="6"/>
    </row>
    <row r="3448" spans="35:36" x14ac:dyDescent="0.2">
      <c r="AI3448" s="6"/>
      <c r="AJ3448" s="6"/>
    </row>
    <row r="3449" spans="35:36" x14ac:dyDescent="0.2">
      <c r="AI3449" s="6"/>
      <c r="AJ3449" s="6"/>
    </row>
    <row r="3450" spans="35:36" x14ac:dyDescent="0.2">
      <c r="AI3450" s="6"/>
      <c r="AJ3450" s="6"/>
    </row>
    <row r="3451" spans="35:36" x14ac:dyDescent="0.2">
      <c r="AI3451" s="6"/>
      <c r="AJ3451" s="6"/>
    </row>
    <row r="3452" spans="35:36" x14ac:dyDescent="0.2">
      <c r="AI3452" s="6"/>
      <c r="AJ3452" s="6"/>
    </row>
    <row r="3453" spans="35:36" x14ac:dyDescent="0.2">
      <c r="AI3453" s="6"/>
      <c r="AJ3453" s="6"/>
    </row>
    <row r="3454" spans="35:36" x14ac:dyDescent="0.2">
      <c r="AI3454" s="6"/>
      <c r="AJ3454" s="6"/>
    </row>
    <row r="3455" spans="35:36" x14ac:dyDescent="0.2">
      <c r="AI3455" s="6"/>
      <c r="AJ3455" s="6"/>
    </row>
    <row r="3456" spans="35:36" x14ac:dyDescent="0.2">
      <c r="AI3456" s="6"/>
      <c r="AJ3456" s="6"/>
    </row>
    <row r="3457" spans="35:36" x14ac:dyDescent="0.2">
      <c r="AI3457" s="6"/>
      <c r="AJ3457" s="6"/>
    </row>
    <row r="3458" spans="35:36" x14ac:dyDescent="0.2">
      <c r="AI3458" s="6"/>
      <c r="AJ3458" s="6"/>
    </row>
    <row r="3459" spans="35:36" x14ac:dyDescent="0.2">
      <c r="AI3459" s="6"/>
      <c r="AJ3459" s="6"/>
    </row>
    <row r="3460" spans="35:36" x14ac:dyDescent="0.2">
      <c r="AI3460" s="6"/>
      <c r="AJ3460" s="6"/>
    </row>
    <row r="3461" spans="35:36" x14ac:dyDescent="0.2">
      <c r="AI3461" s="6"/>
      <c r="AJ3461" s="6"/>
    </row>
    <row r="3462" spans="35:36" x14ac:dyDescent="0.2">
      <c r="AI3462" s="6"/>
      <c r="AJ3462" s="6"/>
    </row>
    <row r="3463" spans="35:36" x14ac:dyDescent="0.2">
      <c r="AI3463" s="6"/>
      <c r="AJ3463" s="6"/>
    </row>
    <row r="3464" spans="35:36" x14ac:dyDescent="0.2">
      <c r="AI3464" s="6"/>
      <c r="AJ3464" s="6"/>
    </row>
    <row r="3465" spans="35:36" x14ac:dyDescent="0.2">
      <c r="AI3465" s="6"/>
      <c r="AJ3465" s="6"/>
    </row>
    <row r="3466" spans="35:36" x14ac:dyDescent="0.2">
      <c r="AI3466" s="6"/>
      <c r="AJ3466" s="6"/>
    </row>
    <row r="3467" spans="35:36" x14ac:dyDescent="0.2">
      <c r="AI3467" s="6"/>
      <c r="AJ3467" s="6"/>
    </row>
    <row r="3468" spans="35:36" x14ac:dyDescent="0.2">
      <c r="AI3468" s="6"/>
      <c r="AJ3468" s="6"/>
    </row>
    <row r="3469" spans="35:36" x14ac:dyDescent="0.2">
      <c r="AI3469" s="6"/>
      <c r="AJ3469" s="6"/>
    </row>
    <row r="3470" spans="35:36" x14ac:dyDescent="0.2">
      <c r="AI3470" s="6"/>
      <c r="AJ3470" s="6"/>
    </row>
    <row r="3471" spans="35:36" x14ac:dyDescent="0.2">
      <c r="AI3471" s="6"/>
      <c r="AJ3471" s="6"/>
    </row>
    <row r="3472" spans="35:36" x14ac:dyDescent="0.2">
      <c r="AI3472" s="6"/>
      <c r="AJ3472" s="6"/>
    </row>
    <row r="3473" spans="35:36" x14ac:dyDescent="0.2">
      <c r="AI3473" s="6"/>
      <c r="AJ3473" s="6"/>
    </row>
    <row r="3474" spans="35:36" x14ac:dyDescent="0.2">
      <c r="AI3474" s="6"/>
      <c r="AJ3474" s="6"/>
    </row>
    <row r="3475" spans="35:36" x14ac:dyDescent="0.2">
      <c r="AI3475" s="6"/>
      <c r="AJ3475" s="6"/>
    </row>
    <row r="3476" spans="35:36" x14ac:dyDescent="0.2">
      <c r="AI3476" s="6"/>
      <c r="AJ3476" s="6"/>
    </row>
    <row r="3477" spans="35:36" x14ac:dyDescent="0.2">
      <c r="AI3477" s="6"/>
      <c r="AJ3477" s="6"/>
    </row>
    <row r="3478" spans="35:36" x14ac:dyDescent="0.2">
      <c r="AI3478" s="6"/>
      <c r="AJ3478" s="6"/>
    </row>
    <row r="3479" spans="35:36" x14ac:dyDescent="0.2">
      <c r="AI3479" s="6"/>
      <c r="AJ3479" s="6"/>
    </row>
    <row r="3480" spans="35:36" x14ac:dyDescent="0.2">
      <c r="AI3480" s="6"/>
      <c r="AJ3480" s="6"/>
    </row>
    <row r="3481" spans="35:36" x14ac:dyDescent="0.2">
      <c r="AI3481" s="6"/>
      <c r="AJ3481" s="6"/>
    </row>
    <row r="3482" spans="35:36" x14ac:dyDescent="0.2">
      <c r="AI3482" s="6"/>
      <c r="AJ3482" s="6"/>
    </row>
    <row r="3483" spans="35:36" x14ac:dyDescent="0.2">
      <c r="AI3483" s="6"/>
      <c r="AJ3483" s="6"/>
    </row>
    <row r="3484" spans="35:36" x14ac:dyDescent="0.2">
      <c r="AI3484" s="6"/>
      <c r="AJ3484" s="6"/>
    </row>
    <row r="3485" spans="35:36" x14ac:dyDescent="0.2">
      <c r="AI3485" s="6"/>
      <c r="AJ3485" s="6"/>
    </row>
    <row r="3486" spans="35:36" x14ac:dyDescent="0.2">
      <c r="AI3486" s="6"/>
      <c r="AJ3486" s="6"/>
    </row>
    <row r="3487" spans="35:36" x14ac:dyDescent="0.2">
      <c r="AI3487" s="6"/>
      <c r="AJ3487" s="6"/>
    </row>
    <row r="3488" spans="35:36" x14ac:dyDescent="0.2">
      <c r="AI3488" s="6"/>
      <c r="AJ3488" s="6"/>
    </row>
    <row r="3489" spans="35:36" x14ac:dyDescent="0.2">
      <c r="AI3489" s="6"/>
      <c r="AJ3489" s="6"/>
    </row>
    <row r="3490" spans="35:36" x14ac:dyDescent="0.2">
      <c r="AI3490" s="6"/>
      <c r="AJ3490" s="6"/>
    </row>
    <row r="3491" spans="35:36" x14ac:dyDescent="0.2">
      <c r="AI3491" s="6"/>
      <c r="AJ3491" s="6"/>
    </row>
    <row r="3492" spans="35:36" x14ac:dyDescent="0.2">
      <c r="AI3492" s="6"/>
      <c r="AJ3492" s="6"/>
    </row>
    <row r="3493" spans="35:36" x14ac:dyDescent="0.2">
      <c r="AI3493" s="6"/>
      <c r="AJ3493" s="6"/>
    </row>
    <row r="3494" spans="35:36" x14ac:dyDescent="0.2">
      <c r="AI3494" s="6"/>
      <c r="AJ3494" s="6"/>
    </row>
    <row r="3495" spans="35:36" x14ac:dyDescent="0.2">
      <c r="AI3495" s="6"/>
      <c r="AJ3495" s="6"/>
    </row>
    <row r="3496" spans="35:36" x14ac:dyDescent="0.2">
      <c r="AI3496" s="6"/>
      <c r="AJ3496" s="6"/>
    </row>
    <row r="3497" spans="35:36" x14ac:dyDescent="0.2">
      <c r="AI3497" s="6"/>
      <c r="AJ3497" s="6"/>
    </row>
    <row r="3498" spans="35:36" x14ac:dyDescent="0.2">
      <c r="AI3498" s="6"/>
      <c r="AJ3498" s="6"/>
    </row>
    <row r="3499" spans="35:36" x14ac:dyDescent="0.2">
      <c r="AI3499" s="6"/>
      <c r="AJ3499" s="6"/>
    </row>
    <row r="3500" spans="35:36" x14ac:dyDescent="0.2">
      <c r="AI3500" s="6"/>
      <c r="AJ3500" s="6"/>
    </row>
    <row r="3501" spans="35:36" x14ac:dyDescent="0.2">
      <c r="AI3501" s="6"/>
      <c r="AJ3501" s="6"/>
    </row>
    <row r="3502" spans="35:36" x14ac:dyDescent="0.2">
      <c r="AI3502" s="6"/>
      <c r="AJ3502" s="6"/>
    </row>
    <row r="3503" spans="35:36" x14ac:dyDescent="0.2">
      <c r="AI3503" s="6"/>
      <c r="AJ3503" s="6"/>
    </row>
    <row r="3504" spans="35:36" x14ac:dyDescent="0.2">
      <c r="AI3504" s="6"/>
      <c r="AJ3504" s="6"/>
    </row>
    <row r="3505" spans="35:36" x14ac:dyDescent="0.2">
      <c r="AI3505" s="6"/>
      <c r="AJ3505" s="6"/>
    </row>
    <row r="3506" spans="35:36" x14ac:dyDescent="0.2">
      <c r="AI3506" s="6"/>
      <c r="AJ3506" s="6"/>
    </row>
    <row r="3507" spans="35:36" x14ac:dyDescent="0.2">
      <c r="AI3507" s="6"/>
      <c r="AJ3507" s="6"/>
    </row>
    <row r="3508" spans="35:36" x14ac:dyDescent="0.2">
      <c r="AI3508" s="6"/>
      <c r="AJ3508" s="6"/>
    </row>
    <row r="3509" spans="35:36" x14ac:dyDescent="0.2">
      <c r="AI3509" s="6"/>
      <c r="AJ3509" s="6"/>
    </row>
    <row r="3510" spans="35:36" x14ac:dyDescent="0.2">
      <c r="AI3510" s="6"/>
      <c r="AJ3510" s="6"/>
    </row>
    <row r="3511" spans="35:36" x14ac:dyDescent="0.2">
      <c r="AI3511" s="6"/>
      <c r="AJ3511" s="6"/>
    </row>
    <row r="3512" spans="35:36" x14ac:dyDescent="0.2">
      <c r="AI3512" s="6"/>
      <c r="AJ3512" s="6"/>
    </row>
    <row r="3513" spans="35:36" x14ac:dyDescent="0.2">
      <c r="AI3513" s="6"/>
      <c r="AJ3513" s="6"/>
    </row>
    <row r="3514" spans="35:36" x14ac:dyDescent="0.2">
      <c r="AI3514" s="6"/>
      <c r="AJ3514" s="6"/>
    </row>
    <row r="3515" spans="35:36" x14ac:dyDescent="0.2">
      <c r="AI3515" s="6"/>
      <c r="AJ3515" s="6"/>
    </row>
    <row r="3516" spans="35:36" x14ac:dyDescent="0.2">
      <c r="AI3516" s="6"/>
      <c r="AJ3516" s="6"/>
    </row>
    <row r="3517" spans="35:36" x14ac:dyDescent="0.2">
      <c r="AI3517" s="6"/>
      <c r="AJ3517" s="6"/>
    </row>
    <row r="3518" spans="35:36" x14ac:dyDescent="0.2">
      <c r="AI3518" s="6"/>
      <c r="AJ3518" s="6"/>
    </row>
    <row r="3519" spans="35:36" x14ac:dyDescent="0.2">
      <c r="AI3519" s="6"/>
      <c r="AJ3519" s="6"/>
    </row>
    <row r="3520" spans="35:36" x14ac:dyDescent="0.2">
      <c r="AI3520" s="6"/>
      <c r="AJ3520" s="6"/>
    </row>
    <row r="3521" spans="35:36" x14ac:dyDescent="0.2">
      <c r="AI3521" s="6"/>
      <c r="AJ3521" s="6"/>
    </row>
    <row r="3522" spans="35:36" x14ac:dyDescent="0.2">
      <c r="AI3522" s="6"/>
      <c r="AJ3522" s="6"/>
    </row>
    <row r="3523" spans="35:36" x14ac:dyDescent="0.2">
      <c r="AI3523" s="6"/>
      <c r="AJ3523" s="6"/>
    </row>
    <row r="3524" spans="35:36" x14ac:dyDescent="0.2">
      <c r="AI3524" s="6"/>
      <c r="AJ3524" s="6"/>
    </row>
    <row r="3525" spans="35:36" x14ac:dyDescent="0.2">
      <c r="AI3525" s="6"/>
      <c r="AJ3525" s="6"/>
    </row>
    <row r="3526" spans="35:36" x14ac:dyDescent="0.2">
      <c r="AI3526" s="6"/>
      <c r="AJ3526" s="6"/>
    </row>
    <row r="3527" spans="35:36" x14ac:dyDescent="0.2">
      <c r="AI3527" s="6"/>
      <c r="AJ3527" s="6"/>
    </row>
    <row r="3528" spans="35:36" x14ac:dyDescent="0.2">
      <c r="AI3528" s="6"/>
      <c r="AJ3528" s="6"/>
    </row>
    <row r="3529" spans="35:36" x14ac:dyDescent="0.2">
      <c r="AI3529" s="6"/>
      <c r="AJ3529" s="6"/>
    </row>
    <row r="3530" spans="35:36" x14ac:dyDescent="0.2">
      <c r="AI3530" s="6"/>
      <c r="AJ3530" s="6"/>
    </row>
    <row r="3531" spans="35:36" x14ac:dyDescent="0.2">
      <c r="AI3531" s="6"/>
      <c r="AJ3531" s="6"/>
    </row>
    <row r="3532" spans="35:36" x14ac:dyDescent="0.2">
      <c r="AI3532" s="6"/>
      <c r="AJ3532" s="6"/>
    </row>
    <row r="3533" spans="35:36" x14ac:dyDescent="0.2">
      <c r="AI3533" s="6"/>
      <c r="AJ3533" s="6"/>
    </row>
    <row r="3534" spans="35:36" x14ac:dyDescent="0.2">
      <c r="AI3534" s="6"/>
      <c r="AJ3534" s="6"/>
    </row>
    <row r="3535" spans="35:36" x14ac:dyDescent="0.2">
      <c r="AI3535" s="6"/>
      <c r="AJ3535" s="6"/>
    </row>
    <row r="3536" spans="35:36" x14ac:dyDescent="0.2">
      <c r="AI3536" s="6"/>
      <c r="AJ3536" s="6"/>
    </row>
    <row r="3537" spans="35:36" x14ac:dyDescent="0.2">
      <c r="AI3537" s="6"/>
      <c r="AJ3537" s="6"/>
    </row>
    <row r="3538" spans="35:36" x14ac:dyDescent="0.2">
      <c r="AI3538" s="6"/>
      <c r="AJ3538" s="6"/>
    </row>
    <row r="3539" spans="35:36" x14ac:dyDescent="0.2">
      <c r="AI3539" s="6"/>
      <c r="AJ3539" s="6"/>
    </row>
    <row r="3540" spans="35:36" x14ac:dyDescent="0.2">
      <c r="AI3540" s="6"/>
      <c r="AJ3540" s="6"/>
    </row>
    <row r="3541" spans="35:36" x14ac:dyDescent="0.2">
      <c r="AI3541" s="6"/>
      <c r="AJ3541" s="6"/>
    </row>
    <row r="3542" spans="35:36" x14ac:dyDescent="0.2">
      <c r="AI3542" s="6"/>
      <c r="AJ3542" s="6"/>
    </row>
    <row r="3543" spans="35:36" x14ac:dyDescent="0.2">
      <c r="AI3543" s="6"/>
      <c r="AJ3543" s="6"/>
    </row>
    <row r="3544" spans="35:36" x14ac:dyDescent="0.2">
      <c r="AI3544" s="6"/>
      <c r="AJ3544" s="6"/>
    </row>
    <row r="3545" spans="35:36" x14ac:dyDescent="0.2">
      <c r="AI3545" s="6"/>
      <c r="AJ3545" s="6"/>
    </row>
    <row r="3546" spans="35:36" x14ac:dyDescent="0.2">
      <c r="AI3546" s="6"/>
      <c r="AJ3546" s="6"/>
    </row>
    <row r="3547" spans="35:36" x14ac:dyDescent="0.2">
      <c r="AI3547" s="6"/>
      <c r="AJ3547" s="6"/>
    </row>
    <row r="3548" spans="35:36" x14ac:dyDescent="0.2">
      <c r="AI3548" s="6"/>
      <c r="AJ3548" s="6"/>
    </row>
    <row r="3549" spans="35:36" x14ac:dyDescent="0.2">
      <c r="AI3549" s="6"/>
      <c r="AJ3549" s="6"/>
    </row>
    <row r="3550" spans="35:36" x14ac:dyDescent="0.2">
      <c r="AI3550" s="6"/>
      <c r="AJ3550" s="6"/>
    </row>
    <row r="3551" spans="35:36" x14ac:dyDescent="0.2">
      <c r="AI3551" s="6"/>
      <c r="AJ3551" s="6"/>
    </row>
    <row r="3552" spans="35:36" x14ac:dyDescent="0.2">
      <c r="AI3552" s="6"/>
      <c r="AJ3552" s="6"/>
    </row>
    <row r="3553" spans="35:36" x14ac:dyDescent="0.2">
      <c r="AI3553" s="6"/>
      <c r="AJ3553" s="6"/>
    </row>
    <row r="3554" spans="35:36" x14ac:dyDescent="0.2">
      <c r="AI3554" s="6"/>
      <c r="AJ3554" s="6"/>
    </row>
    <row r="3555" spans="35:36" x14ac:dyDescent="0.2">
      <c r="AI3555" s="6"/>
      <c r="AJ3555" s="6"/>
    </row>
    <row r="3556" spans="35:36" x14ac:dyDescent="0.2">
      <c r="AI3556" s="6"/>
      <c r="AJ3556" s="6"/>
    </row>
    <row r="3557" spans="35:36" x14ac:dyDescent="0.2">
      <c r="AI3557" s="6"/>
      <c r="AJ3557" s="6"/>
    </row>
    <row r="3558" spans="35:36" x14ac:dyDescent="0.2">
      <c r="AI3558" s="6"/>
      <c r="AJ3558" s="6"/>
    </row>
    <row r="3559" spans="35:36" x14ac:dyDescent="0.2">
      <c r="AI3559" s="6"/>
      <c r="AJ3559" s="6"/>
    </row>
    <row r="3560" spans="35:36" x14ac:dyDescent="0.2">
      <c r="AI3560" s="6"/>
      <c r="AJ3560" s="6"/>
    </row>
    <row r="3561" spans="35:36" x14ac:dyDescent="0.2">
      <c r="AI3561" s="6"/>
      <c r="AJ3561" s="6"/>
    </row>
    <row r="3562" spans="35:36" x14ac:dyDescent="0.2">
      <c r="AI3562" s="6"/>
      <c r="AJ3562" s="6"/>
    </row>
    <row r="3563" spans="35:36" x14ac:dyDescent="0.2">
      <c r="AI3563" s="6"/>
      <c r="AJ3563" s="6"/>
    </row>
    <row r="3564" spans="35:36" x14ac:dyDescent="0.2">
      <c r="AI3564" s="6"/>
      <c r="AJ3564" s="6"/>
    </row>
    <row r="3565" spans="35:36" x14ac:dyDescent="0.2">
      <c r="AI3565" s="6"/>
      <c r="AJ3565" s="6"/>
    </row>
    <row r="3566" spans="35:36" x14ac:dyDescent="0.2">
      <c r="AI3566" s="6"/>
      <c r="AJ3566" s="6"/>
    </row>
    <row r="3567" spans="35:36" x14ac:dyDescent="0.2">
      <c r="AI3567" s="6"/>
      <c r="AJ3567" s="6"/>
    </row>
    <row r="3568" spans="35:36" x14ac:dyDescent="0.2">
      <c r="AI3568" s="6"/>
      <c r="AJ3568" s="6"/>
    </row>
    <row r="3569" spans="35:36" x14ac:dyDescent="0.2">
      <c r="AI3569" s="6"/>
      <c r="AJ3569" s="6"/>
    </row>
    <row r="3570" spans="35:36" x14ac:dyDescent="0.2">
      <c r="AI3570" s="6"/>
      <c r="AJ3570" s="6"/>
    </row>
    <row r="3571" spans="35:36" x14ac:dyDescent="0.2">
      <c r="AI3571" s="6"/>
      <c r="AJ3571" s="6"/>
    </row>
    <row r="3572" spans="35:36" x14ac:dyDescent="0.2">
      <c r="AI3572" s="6"/>
      <c r="AJ3572" s="6"/>
    </row>
    <row r="3573" spans="35:36" x14ac:dyDescent="0.2">
      <c r="AI3573" s="6"/>
      <c r="AJ3573" s="6"/>
    </row>
    <row r="3574" spans="35:36" x14ac:dyDescent="0.2">
      <c r="AI3574" s="6"/>
      <c r="AJ3574" s="6"/>
    </row>
    <row r="3575" spans="35:36" x14ac:dyDescent="0.2">
      <c r="AI3575" s="6"/>
      <c r="AJ3575" s="6"/>
    </row>
    <row r="3576" spans="35:36" x14ac:dyDescent="0.2">
      <c r="AI3576" s="6"/>
      <c r="AJ3576" s="6"/>
    </row>
    <row r="3577" spans="35:36" x14ac:dyDescent="0.2">
      <c r="AI3577" s="6"/>
      <c r="AJ3577" s="6"/>
    </row>
    <row r="3578" spans="35:36" x14ac:dyDescent="0.2">
      <c r="AI3578" s="6"/>
      <c r="AJ3578" s="6"/>
    </row>
    <row r="3579" spans="35:36" x14ac:dyDescent="0.2">
      <c r="AI3579" s="6"/>
      <c r="AJ3579" s="6"/>
    </row>
    <row r="3580" spans="35:36" x14ac:dyDescent="0.2">
      <c r="AI3580" s="6"/>
      <c r="AJ3580" s="6"/>
    </row>
    <row r="3581" spans="35:36" x14ac:dyDescent="0.2">
      <c r="AI3581" s="6"/>
      <c r="AJ3581" s="6"/>
    </row>
    <row r="3582" spans="35:36" x14ac:dyDescent="0.2">
      <c r="AI3582" s="6"/>
      <c r="AJ3582" s="6"/>
    </row>
    <row r="3583" spans="35:36" x14ac:dyDescent="0.2">
      <c r="AI3583" s="6"/>
      <c r="AJ3583" s="6"/>
    </row>
    <row r="3584" spans="35:36" x14ac:dyDescent="0.2">
      <c r="AI3584" s="6"/>
      <c r="AJ3584" s="6"/>
    </row>
    <row r="3585" spans="35:36" x14ac:dyDescent="0.2">
      <c r="AI3585" s="6"/>
      <c r="AJ3585" s="6"/>
    </row>
    <row r="3586" spans="35:36" x14ac:dyDescent="0.2">
      <c r="AI3586" s="6"/>
      <c r="AJ3586" s="6"/>
    </row>
    <row r="3587" spans="35:36" x14ac:dyDescent="0.2">
      <c r="AI3587" s="6"/>
      <c r="AJ3587" s="6"/>
    </row>
    <row r="3588" spans="35:36" x14ac:dyDescent="0.2">
      <c r="AI3588" s="6"/>
      <c r="AJ3588" s="6"/>
    </row>
    <row r="3589" spans="35:36" x14ac:dyDescent="0.2">
      <c r="AI3589" s="6"/>
      <c r="AJ3589" s="6"/>
    </row>
    <row r="3590" spans="35:36" x14ac:dyDescent="0.2">
      <c r="AI3590" s="6"/>
      <c r="AJ3590" s="6"/>
    </row>
    <row r="3591" spans="35:36" x14ac:dyDescent="0.2">
      <c r="AI3591" s="6"/>
      <c r="AJ3591" s="6"/>
    </row>
    <row r="3592" spans="35:36" x14ac:dyDescent="0.2">
      <c r="AI3592" s="6"/>
      <c r="AJ3592" s="6"/>
    </row>
    <row r="3593" spans="35:36" x14ac:dyDescent="0.2">
      <c r="AI3593" s="6"/>
      <c r="AJ3593" s="6"/>
    </row>
    <row r="3594" spans="35:36" x14ac:dyDescent="0.2">
      <c r="AI3594" s="6"/>
      <c r="AJ3594" s="6"/>
    </row>
    <row r="3595" spans="35:36" x14ac:dyDescent="0.2">
      <c r="AI3595" s="6"/>
      <c r="AJ3595" s="6"/>
    </row>
    <row r="3596" spans="35:36" x14ac:dyDescent="0.2">
      <c r="AI3596" s="6"/>
      <c r="AJ3596" s="6"/>
    </row>
    <row r="3597" spans="35:36" x14ac:dyDescent="0.2">
      <c r="AI3597" s="6"/>
      <c r="AJ3597" s="6"/>
    </row>
    <row r="3598" spans="35:36" x14ac:dyDescent="0.2">
      <c r="AI3598" s="6"/>
      <c r="AJ3598" s="6"/>
    </row>
    <row r="3599" spans="35:36" x14ac:dyDescent="0.2">
      <c r="AI3599" s="6"/>
      <c r="AJ3599" s="6"/>
    </row>
    <row r="3600" spans="35:36" x14ac:dyDescent="0.2">
      <c r="AI3600" s="6"/>
      <c r="AJ3600" s="6"/>
    </row>
    <row r="3601" spans="35:36" x14ac:dyDescent="0.2">
      <c r="AI3601" s="6"/>
      <c r="AJ3601" s="6"/>
    </row>
    <row r="3602" spans="35:36" x14ac:dyDescent="0.2">
      <c r="AI3602" s="6"/>
      <c r="AJ3602" s="6"/>
    </row>
    <row r="3603" spans="35:36" x14ac:dyDescent="0.2">
      <c r="AI3603" s="6"/>
      <c r="AJ3603" s="6"/>
    </row>
    <row r="3604" spans="35:36" x14ac:dyDescent="0.2">
      <c r="AI3604" s="6"/>
      <c r="AJ3604" s="6"/>
    </row>
    <row r="3605" spans="35:36" x14ac:dyDescent="0.2">
      <c r="AI3605" s="6"/>
      <c r="AJ3605" s="6"/>
    </row>
    <row r="3606" spans="35:36" x14ac:dyDescent="0.2">
      <c r="AI3606" s="6"/>
      <c r="AJ3606" s="6"/>
    </row>
    <row r="3607" spans="35:36" x14ac:dyDescent="0.2">
      <c r="AI3607" s="6"/>
      <c r="AJ3607" s="6"/>
    </row>
    <row r="3608" spans="35:36" x14ac:dyDescent="0.2">
      <c r="AI3608" s="6"/>
      <c r="AJ3608" s="6"/>
    </row>
    <row r="3609" spans="35:36" x14ac:dyDescent="0.2">
      <c r="AI3609" s="6"/>
      <c r="AJ3609" s="6"/>
    </row>
    <row r="3610" spans="35:36" x14ac:dyDescent="0.2">
      <c r="AI3610" s="6"/>
      <c r="AJ3610" s="6"/>
    </row>
    <row r="3611" spans="35:36" x14ac:dyDescent="0.2">
      <c r="AI3611" s="6"/>
      <c r="AJ3611" s="6"/>
    </row>
    <row r="3612" spans="35:36" x14ac:dyDescent="0.2">
      <c r="AI3612" s="6"/>
      <c r="AJ3612" s="6"/>
    </row>
    <row r="3613" spans="35:36" x14ac:dyDescent="0.2">
      <c r="AI3613" s="6"/>
      <c r="AJ3613" s="6"/>
    </row>
    <row r="3614" spans="35:36" x14ac:dyDescent="0.2">
      <c r="AI3614" s="6"/>
      <c r="AJ3614" s="6"/>
    </row>
    <row r="3615" spans="35:36" x14ac:dyDescent="0.2">
      <c r="AI3615" s="6"/>
      <c r="AJ3615" s="6"/>
    </row>
    <row r="3616" spans="35:36" x14ac:dyDescent="0.2">
      <c r="AI3616" s="6"/>
      <c r="AJ3616" s="6"/>
    </row>
    <row r="3617" spans="35:36" x14ac:dyDescent="0.2">
      <c r="AI3617" s="6"/>
      <c r="AJ3617" s="6"/>
    </row>
    <row r="3618" spans="35:36" x14ac:dyDescent="0.2">
      <c r="AI3618" s="6"/>
      <c r="AJ3618" s="6"/>
    </row>
    <row r="3619" spans="35:36" x14ac:dyDescent="0.2">
      <c r="AI3619" s="6"/>
      <c r="AJ3619" s="6"/>
    </row>
    <row r="3620" spans="35:36" x14ac:dyDescent="0.2">
      <c r="AI3620" s="6"/>
      <c r="AJ3620" s="6"/>
    </row>
    <row r="3621" spans="35:36" x14ac:dyDescent="0.2">
      <c r="AI3621" s="6"/>
      <c r="AJ3621" s="6"/>
    </row>
    <row r="3622" spans="35:36" x14ac:dyDescent="0.2">
      <c r="AI3622" s="6"/>
      <c r="AJ3622" s="6"/>
    </row>
    <row r="3623" spans="35:36" x14ac:dyDescent="0.2">
      <c r="AI3623" s="6"/>
      <c r="AJ3623" s="6"/>
    </row>
    <row r="3624" spans="35:36" x14ac:dyDescent="0.2">
      <c r="AI3624" s="6"/>
      <c r="AJ3624" s="6"/>
    </row>
    <row r="3625" spans="35:36" x14ac:dyDescent="0.2">
      <c r="AI3625" s="6"/>
      <c r="AJ3625" s="6"/>
    </row>
    <row r="3626" spans="35:36" x14ac:dyDescent="0.2">
      <c r="AI3626" s="6"/>
      <c r="AJ3626" s="6"/>
    </row>
    <row r="3627" spans="35:36" x14ac:dyDescent="0.2">
      <c r="AI3627" s="6"/>
      <c r="AJ3627" s="6"/>
    </row>
    <row r="3628" spans="35:36" x14ac:dyDescent="0.2">
      <c r="AI3628" s="6"/>
      <c r="AJ3628" s="6"/>
    </row>
    <row r="3629" spans="35:36" x14ac:dyDescent="0.2">
      <c r="AI3629" s="6"/>
      <c r="AJ3629" s="6"/>
    </row>
    <row r="3630" spans="35:36" x14ac:dyDescent="0.2">
      <c r="AI3630" s="6"/>
      <c r="AJ3630" s="6"/>
    </row>
    <row r="3631" spans="35:36" x14ac:dyDescent="0.2">
      <c r="AI3631" s="6"/>
      <c r="AJ3631" s="6"/>
    </row>
    <row r="3632" spans="35:36" x14ac:dyDescent="0.2">
      <c r="AI3632" s="6"/>
      <c r="AJ3632" s="6"/>
    </row>
    <row r="3633" spans="35:36" x14ac:dyDescent="0.2">
      <c r="AI3633" s="6"/>
      <c r="AJ3633" s="6"/>
    </row>
    <row r="3634" spans="35:36" x14ac:dyDescent="0.2">
      <c r="AI3634" s="6"/>
      <c r="AJ3634" s="6"/>
    </row>
    <row r="3635" spans="35:36" x14ac:dyDescent="0.2">
      <c r="AI3635" s="6"/>
      <c r="AJ3635" s="6"/>
    </row>
    <row r="3636" spans="35:36" x14ac:dyDescent="0.2">
      <c r="AI3636" s="6"/>
      <c r="AJ3636" s="6"/>
    </row>
    <row r="3637" spans="35:36" x14ac:dyDescent="0.2">
      <c r="AI3637" s="6"/>
      <c r="AJ3637" s="6"/>
    </row>
    <row r="3638" spans="35:36" x14ac:dyDescent="0.2">
      <c r="AI3638" s="6"/>
      <c r="AJ3638" s="6"/>
    </row>
    <row r="3639" spans="35:36" x14ac:dyDescent="0.2">
      <c r="AI3639" s="6"/>
      <c r="AJ3639" s="6"/>
    </row>
    <row r="3640" spans="35:36" x14ac:dyDescent="0.2">
      <c r="AI3640" s="6"/>
      <c r="AJ3640" s="6"/>
    </row>
    <row r="3641" spans="35:36" x14ac:dyDescent="0.2">
      <c r="AI3641" s="6"/>
      <c r="AJ3641" s="6"/>
    </row>
    <row r="3642" spans="35:36" x14ac:dyDescent="0.2">
      <c r="AI3642" s="6"/>
      <c r="AJ3642" s="6"/>
    </row>
    <row r="3643" spans="35:36" x14ac:dyDescent="0.2">
      <c r="AI3643" s="6"/>
      <c r="AJ3643" s="6"/>
    </row>
    <row r="3644" spans="35:36" x14ac:dyDescent="0.2">
      <c r="AI3644" s="6"/>
      <c r="AJ3644" s="6"/>
    </row>
    <row r="3645" spans="35:36" x14ac:dyDescent="0.2">
      <c r="AI3645" s="6"/>
      <c r="AJ3645" s="6"/>
    </row>
    <row r="3646" spans="35:36" x14ac:dyDescent="0.2">
      <c r="AI3646" s="6"/>
      <c r="AJ3646" s="6"/>
    </row>
    <row r="3647" spans="35:36" x14ac:dyDescent="0.2">
      <c r="AI3647" s="6"/>
      <c r="AJ3647" s="6"/>
    </row>
    <row r="3648" spans="35:36" x14ac:dyDescent="0.2">
      <c r="AI3648" s="6"/>
      <c r="AJ3648" s="6"/>
    </row>
    <row r="3649" spans="35:36" x14ac:dyDescent="0.2">
      <c r="AI3649" s="6"/>
      <c r="AJ3649" s="6"/>
    </row>
    <row r="3650" spans="35:36" x14ac:dyDescent="0.2">
      <c r="AI3650" s="6"/>
      <c r="AJ3650" s="6"/>
    </row>
    <row r="3651" spans="35:36" x14ac:dyDescent="0.2">
      <c r="AI3651" s="6"/>
      <c r="AJ3651" s="6"/>
    </row>
    <row r="3652" spans="35:36" x14ac:dyDescent="0.2">
      <c r="AI3652" s="6"/>
      <c r="AJ3652" s="6"/>
    </row>
    <row r="3653" spans="35:36" x14ac:dyDescent="0.2">
      <c r="AI3653" s="6"/>
      <c r="AJ3653" s="6"/>
    </row>
    <row r="3654" spans="35:36" x14ac:dyDescent="0.2">
      <c r="AI3654" s="6"/>
      <c r="AJ3654" s="6"/>
    </row>
    <row r="3655" spans="35:36" x14ac:dyDescent="0.2">
      <c r="AI3655" s="6"/>
      <c r="AJ3655" s="6"/>
    </row>
    <row r="3656" spans="35:36" x14ac:dyDescent="0.2">
      <c r="AI3656" s="6"/>
      <c r="AJ3656" s="6"/>
    </row>
    <row r="3657" spans="35:36" x14ac:dyDescent="0.2">
      <c r="AI3657" s="6"/>
      <c r="AJ3657" s="6"/>
    </row>
    <row r="3658" spans="35:36" x14ac:dyDescent="0.2">
      <c r="AI3658" s="6"/>
      <c r="AJ3658" s="6"/>
    </row>
    <row r="3659" spans="35:36" x14ac:dyDescent="0.2">
      <c r="AI3659" s="6"/>
      <c r="AJ3659" s="6"/>
    </row>
    <row r="3660" spans="35:36" x14ac:dyDescent="0.2">
      <c r="AI3660" s="6"/>
      <c r="AJ3660" s="6"/>
    </row>
    <row r="3661" spans="35:36" x14ac:dyDescent="0.2">
      <c r="AI3661" s="6"/>
      <c r="AJ3661" s="6"/>
    </row>
    <row r="3662" spans="35:36" x14ac:dyDescent="0.2">
      <c r="AI3662" s="6"/>
      <c r="AJ3662" s="6"/>
    </row>
    <row r="3663" spans="35:36" x14ac:dyDescent="0.2">
      <c r="AI3663" s="6"/>
      <c r="AJ3663" s="6"/>
    </row>
    <row r="3664" spans="35:36" x14ac:dyDescent="0.2">
      <c r="AI3664" s="6"/>
      <c r="AJ3664" s="6"/>
    </row>
    <row r="3665" spans="35:36" x14ac:dyDescent="0.2">
      <c r="AI3665" s="6"/>
      <c r="AJ3665" s="6"/>
    </row>
    <row r="3666" spans="35:36" x14ac:dyDescent="0.2">
      <c r="AI3666" s="6"/>
      <c r="AJ3666" s="6"/>
    </row>
    <row r="3667" spans="35:36" x14ac:dyDescent="0.2">
      <c r="AI3667" s="6"/>
      <c r="AJ3667" s="6"/>
    </row>
    <row r="3668" spans="35:36" x14ac:dyDescent="0.2">
      <c r="AI3668" s="6"/>
      <c r="AJ3668" s="6"/>
    </row>
    <row r="3669" spans="35:36" x14ac:dyDescent="0.2">
      <c r="AI3669" s="6"/>
      <c r="AJ3669" s="6"/>
    </row>
    <row r="3670" spans="35:36" x14ac:dyDescent="0.2">
      <c r="AI3670" s="6"/>
      <c r="AJ3670" s="6"/>
    </row>
    <row r="3671" spans="35:36" x14ac:dyDescent="0.2">
      <c r="AI3671" s="6"/>
      <c r="AJ3671" s="6"/>
    </row>
    <row r="3672" spans="35:36" x14ac:dyDescent="0.2">
      <c r="AI3672" s="6"/>
      <c r="AJ3672" s="6"/>
    </row>
    <row r="3673" spans="35:36" x14ac:dyDescent="0.2">
      <c r="AI3673" s="6"/>
      <c r="AJ3673" s="6"/>
    </row>
    <row r="3674" spans="35:36" x14ac:dyDescent="0.2">
      <c r="AI3674" s="6"/>
      <c r="AJ3674" s="6"/>
    </row>
    <row r="3675" spans="35:36" x14ac:dyDescent="0.2">
      <c r="AI3675" s="6"/>
      <c r="AJ3675" s="6"/>
    </row>
    <row r="3676" spans="35:36" x14ac:dyDescent="0.2">
      <c r="AI3676" s="6"/>
      <c r="AJ3676" s="6"/>
    </row>
    <row r="3677" spans="35:36" x14ac:dyDescent="0.2">
      <c r="AI3677" s="6"/>
      <c r="AJ3677" s="6"/>
    </row>
    <row r="3678" spans="35:36" x14ac:dyDescent="0.2">
      <c r="AI3678" s="6"/>
      <c r="AJ3678" s="6"/>
    </row>
    <row r="3679" spans="35:36" x14ac:dyDescent="0.2">
      <c r="AI3679" s="6"/>
      <c r="AJ3679" s="6"/>
    </row>
    <row r="3680" spans="35:36" x14ac:dyDescent="0.2">
      <c r="AI3680" s="6"/>
      <c r="AJ3680" s="6"/>
    </row>
    <row r="3681" spans="35:36" x14ac:dyDescent="0.2">
      <c r="AI3681" s="6"/>
      <c r="AJ3681" s="6"/>
    </row>
    <row r="3682" spans="35:36" x14ac:dyDescent="0.2">
      <c r="AI3682" s="6"/>
      <c r="AJ3682" s="6"/>
    </row>
    <row r="3683" spans="35:36" x14ac:dyDescent="0.2">
      <c r="AI3683" s="6"/>
      <c r="AJ3683" s="6"/>
    </row>
    <row r="3684" spans="35:36" x14ac:dyDescent="0.2">
      <c r="AI3684" s="6"/>
      <c r="AJ3684" s="6"/>
    </row>
    <row r="3685" spans="35:36" x14ac:dyDescent="0.2">
      <c r="AI3685" s="6"/>
      <c r="AJ3685" s="6"/>
    </row>
    <row r="3686" spans="35:36" x14ac:dyDescent="0.2">
      <c r="AI3686" s="6"/>
      <c r="AJ3686" s="6"/>
    </row>
    <row r="3687" spans="35:36" x14ac:dyDescent="0.2">
      <c r="AI3687" s="6"/>
      <c r="AJ3687" s="6"/>
    </row>
    <row r="3688" spans="35:36" x14ac:dyDescent="0.2">
      <c r="AI3688" s="6"/>
      <c r="AJ3688" s="6"/>
    </row>
    <row r="3689" spans="35:36" x14ac:dyDescent="0.2">
      <c r="AI3689" s="6"/>
      <c r="AJ3689" s="6"/>
    </row>
    <row r="3690" spans="35:36" x14ac:dyDescent="0.2">
      <c r="AI3690" s="6"/>
      <c r="AJ3690" s="6"/>
    </row>
    <row r="3691" spans="35:36" x14ac:dyDescent="0.2">
      <c r="AI3691" s="6"/>
      <c r="AJ3691" s="6"/>
    </row>
    <row r="3692" spans="35:36" x14ac:dyDescent="0.2">
      <c r="AI3692" s="6"/>
      <c r="AJ3692" s="6"/>
    </row>
    <row r="3693" spans="35:36" x14ac:dyDescent="0.2">
      <c r="AI3693" s="6"/>
      <c r="AJ3693" s="6"/>
    </row>
    <row r="3694" spans="35:36" x14ac:dyDescent="0.2">
      <c r="AI3694" s="6"/>
      <c r="AJ3694" s="6"/>
    </row>
    <row r="3695" spans="35:36" x14ac:dyDescent="0.2">
      <c r="AI3695" s="6"/>
      <c r="AJ3695" s="6"/>
    </row>
    <row r="3696" spans="35:36" x14ac:dyDescent="0.2">
      <c r="AI3696" s="6"/>
      <c r="AJ3696" s="6"/>
    </row>
    <row r="3697" spans="35:36" x14ac:dyDescent="0.2">
      <c r="AI3697" s="6"/>
      <c r="AJ3697" s="6"/>
    </row>
    <row r="3698" spans="35:36" x14ac:dyDescent="0.2">
      <c r="AI3698" s="6"/>
      <c r="AJ3698" s="6"/>
    </row>
    <row r="3699" spans="35:36" x14ac:dyDescent="0.2">
      <c r="AI3699" s="6"/>
      <c r="AJ3699" s="6"/>
    </row>
    <row r="3700" spans="35:36" x14ac:dyDescent="0.2">
      <c r="AI3700" s="6"/>
      <c r="AJ3700" s="6"/>
    </row>
    <row r="3701" spans="35:36" x14ac:dyDescent="0.2">
      <c r="AI3701" s="6"/>
      <c r="AJ3701" s="6"/>
    </row>
    <row r="3702" spans="35:36" x14ac:dyDescent="0.2">
      <c r="AI3702" s="6"/>
      <c r="AJ3702" s="6"/>
    </row>
    <row r="3703" spans="35:36" x14ac:dyDescent="0.2">
      <c r="AI3703" s="6"/>
      <c r="AJ3703" s="6"/>
    </row>
    <row r="3704" spans="35:36" x14ac:dyDescent="0.2">
      <c r="AI3704" s="6"/>
      <c r="AJ3704" s="6"/>
    </row>
    <row r="3705" spans="35:36" x14ac:dyDescent="0.2">
      <c r="AI3705" s="6"/>
      <c r="AJ3705" s="6"/>
    </row>
    <row r="3706" spans="35:36" x14ac:dyDescent="0.2">
      <c r="AI3706" s="6"/>
      <c r="AJ3706" s="6"/>
    </row>
    <row r="3707" spans="35:36" x14ac:dyDescent="0.2">
      <c r="AI3707" s="6"/>
      <c r="AJ3707" s="6"/>
    </row>
    <row r="3708" spans="35:36" x14ac:dyDescent="0.2">
      <c r="AI3708" s="6"/>
      <c r="AJ3708" s="6"/>
    </row>
    <row r="3709" spans="35:36" x14ac:dyDescent="0.2">
      <c r="AI3709" s="6"/>
      <c r="AJ3709" s="6"/>
    </row>
    <row r="3710" spans="35:36" x14ac:dyDescent="0.2">
      <c r="AI3710" s="6"/>
      <c r="AJ3710" s="6"/>
    </row>
    <row r="3711" spans="35:36" x14ac:dyDescent="0.2">
      <c r="AI3711" s="6"/>
      <c r="AJ3711" s="6"/>
    </row>
    <row r="3712" spans="35:36" x14ac:dyDescent="0.2">
      <c r="AI3712" s="6"/>
      <c r="AJ3712" s="6"/>
    </row>
    <row r="3713" spans="35:36" x14ac:dyDescent="0.2">
      <c r="AI3713" s="6"/>
      <c r="AJ3713" s="6"/>
    </row>
    <row r="3714" spans="35:36" x14ac:dyDescent="0.2">
      <c r="AI3714" s="6"/>
      <c r="AJ3714" s="6"/>
    </row>
    <row r="3715" spans="35:36" x14ac:dyDescent="0.2">
      <c r="AI3715" s="6"/>
      <c r="AJ3715" s="6"/>
    </row>
    <row r="3716" spans="35:36" x14ac:dyDescent="0.2">
      <c r="AI3716" s="6"/>
      <c r="AJ3716" s="6"/>
    </row>
    <row r="3717" spans="35:36" x14ac:dyDescent="0.2">
      <c r="AI3717" s="6"/>
      <c r="AJ3717" s="6"/>
    </row>
    <row r="3718" spans="35:36" x14ac:dyDescent="0.2">
      <c r="AI3718" s="6"/>
      <c r="AJ3718" s="6"/>
    </row>
    <row r="3719" spans="35:36" x14ac:dyDescent="0.2">
      <c r="AI3719" s="6"/>
      <c r="AJ3719" s="6"/>
    </row>
    <row r="3720" spans="35:36" x14ac:dyDescent="0.2">
      <c r="AI3720" s="6"/>
      <c r="AJ3720" s="6"/>
    </row>
    <row r="3721" spans="35:36" x14ac:dyDescent="0.2">
      <c r="AI3721" s="6"/>
      <c r="AJ3721" s="6"/>
    </row>
    <row r="3722" spans="35:36" x14ac:dyDescent="0.2">
      <c r="AI3722" s="6"/>
      <c r="AJ3722" s="6"/>
    </row>
    <row r="3723" spans="35:36" x14ac:dyDescent="0.2">
      <c r="AI3723" s="6"/>
      <c r="AJ3723" s="6"/>
    </row>
    <row r="3724" spans="35:36" x14ac:dyDescent="0.2">
      <c r="AI3724" s="6"/>
      <c r="AJ3724" s="6"/>
    </row>
    <row r="3725" spans="35:36" x14ac:dyDescent="0.2">
      <c r="AI3725" s="6"/>
      <c r="AJ3725" s="6"/>
    </row>
    <row r="3726" spans="35:36" x14ac:dyDescent="0.2">
      <c r="AI3726" s="6"/>
      <c r="AJ3726" s="6"/>
    </row>
    <row r="3727" spans="35:36" x14ac:dyDescent="0.2">
      <c r="AI3727" s="6"/>
      <c r="AJ3727" s="6"/>
    </row>
    <row r="3728" spans="35:36" x14ac:dyDescent="0.2">
      <c r="AI3728" s="6"/>
      <c r="AJ3728" s="6"/>
    </row>
    <row r="3729" spans="35:36" x14ac:dyDescent="0.2">
      <c r="AI3729" s="6"/>
      <c r="AJ3729" s="6"/>
    </row>
    <row r="3730" spans="35:36" x14ac:dyDescent="0.2">
      <c r="AI3730" s="6"/>
      <c r="AJ3730" s="6"/>
    </row>
    <row r="3731" spans="35:36" x14ac:dyDescent="0.2">
      <c r="AI3731" s="6"/>
      <c r="AJ3731" s="6"/>
    </row>
    <row r="3732" spans="35:36" x14ac:dyDescent="0.2">
      <c r="AI3732" s="6"/>
      <c r="AJ3732" s="6"/>
    </row>
    <row r="3733" spans="35:36" x14ac:dyDescent="0.2">
      <c r="AI3733" s="6"/>
      <c r="AJ3733" s="6"/>
    </row>
    <row r="3734" spans="35:36" x14ac:dyDescent="0.2">
      <c r="AI3734" s="6"/>
      <c r="AJ3734" s="6"/>
    </row>
    <row r="3735" spans="35:36" x14ac:dyDescent="0.2">
      <c r="AI3735" s="6"/>
      <c r="AJ3735" s="6"/>
    </row>
    <row r="3736" spans="35:36" x14ac:dyDescent="0.2">
      <c r="AI3736" s="6"/>
      <c r="AJ3736" s="6"/>
    </row>
    <row r="3737" spans="35:36" x14ac:dyDescent="0.2">
      <c r="AI3737" s="6"/>
      <c r="AJ3737" s="6"/>
    </row>
    <row r="3738" spans="35:36" x14ac:dyDescent="0.2">
      <c r="AI3738" s="6"/>
      <c r="AJ3738" s="6"/>
    </row>
    <row r="3739" spans="35:36" x14ac:dyDescent="0.2">
      <c r="AI3739" s="6"/>
      <c r="AJ3739" s="6"/>
    </row>
    <row r="3740" spans="35:36" x14ac:dyDescent="0.2">
      <c r="AI3740" s="6"/>
      <c r="AJ3740" s="6"/>
    </row>
    <row r="3741" spans="35:36" x14ac:dyDescent="0.2">
      <c r="AI3741" s="6"/>
      <c r="AJ3741" s="6"/>
    </row>
    <row r="3742" spans="35:36" x14ac:dyDescent="0.2">
      <c r="AI3742" s="6"/>
      <c r="AJ3742" s="6"/>
    </row>
    <row r="3743" spans="35:36" x14ac:dyDescent="0.2">
      <c r="AI3743" s="6"/>
      <c r="AJ3743" s="6"/>
    </row>
    <row r="3744" spans="35:36" x14ac:dyDescent="0.2">
      <c r="AI3744" s="6"/>
      <c r="AJ3744" s="6"/>
    </row>
    <row r="3745" spans="35:36" x14ac:dyDescent="0.2">
      <c r="AI3745" s="6"/>
      <c r="AJ3745" s="6"/>
    </row>
    <row r="3746" spans="35:36" x14ac:dyDescent="0.2">
      <c r="AI3746" s="6"/>
      <c r="AJ3746" s="6"/>
    </row>
    <row r="3747" spans="35:36" x14ac:dyDescent="0.2">
      <c r="AI3747" s="6"/>
      <c r="AJ3747" s="6"/>
    </row>
    <row r="3748" spans="35:36" x14ac:dyDescent="0.2">
      <c r="AI3748" s="6"/>
      <c r="AJ3748" s="6"/>
    </row>
    <row r="3749" spans="35:36" x14ac:dyDescent="0.2">
      <c r="AI3749" s="6"/>
      <c r="AJ3749" s="6"/>
    </row>
    <row r="3750" spans="35:36" x14ac:dyDescent="0.2">
      <c r="AI3750" s="6"/>
      <c r="AJ3750" s="6"/>
    </row>
    <row r="3751" spans="35:36" x14ac:dyDescent="0.2">
      <c r="AI3751" s="6"/>
      <c r="AJ3751" s="6"/>
    </row>
    <row r="3752" spans="35:36" x14ac:dyDescent="0.2">
      <c r="AI3752" s="6"/>
      <c r="AJ3752" s="6"/>
    </row>
    <row r="3753" spans="35:36" x14ac:dyDescent="0.2">
      <c r="AI3753" s="6"/>
      <c r="AJ3753" s="6"/>
    </row>
    <row r="3754" spans="35:36" x14ac:dyDescent="0.2">
      <c r="AI3754" s="6"/>
      <c r="AJ3754" s="6"/>
    </row>
    <row r="3755" spans="35:36" x14ac:dyDescent="0.2">
      <c r="AI3755" s="6"/>
      <c r="AJ3755" s="6"/>
    </row>
    <row r="3756" spans="35:36" x14ac:dyDescent="0.2">
      <c r="AI3756" s="6"/>
      <c r="AJ3756" s="6"/>
    </row>
    <row r="3757" spans="35:36" x14ac:dyDescent="0.2">
      <c r="AI3757" s="6"/>
      <c r="AJ3757" s="6"/>
    </row>
    <row r="3758" spans="35:36" x14ac:dyDescent="0.2">
      <c r="AI3758" s="6"/>
      <c r="AJ3758" s="6"/>
    </row>
    <row r="3759" spans="35:36" x14ac:dyDescent="0.2">
      <c r="AI3759" s="6"/>
      <c r="AJ3759" s="6"/>
    </row>
    <row r="3760" spans="35:36" x14ac:dyDescent="0.2">
      <c r="AI3760" s="6"/>
      <c r="AJ3760" s="6"/>
    </row>
    <row r="3761" spans="35:36" x14ac:dyDescent="0.2">
      <c r="AI3761" s="6"/>
      <c r="AJ3761" s="6"/>
    </row>
    <row r="3762" spans="35:36" x14ac:dyDescent="0.2">
      <c r="AI3762" s="6"/>
      <c r="AJ3762" s="6"/>
    </row>
    <row r="3763" spans="35:36" x14ac:dyDescent="0.2">
      <c r="AI3763" s="6"/>
      <c r="AJ3763" s="6"/>
    </row>
    <row r="3764" spans="35:36" x14ac:dyDescent="0.2">
      <c r="AI3764" s="6"/>
      <c r="AJ3764" s="6"/>
    </row>
    <row r="3765" spans="35:36" x14ac:dyDescent="0.2">
      <c r="AI3765" s="6"/>
      <c r="AJ3765" s="6"/>
    </row>
    <row r="3766" spans="35:36" x14ac:dyDescent="0.2">
      <c r="AI3766" s="6"/>
      <c r="AJ3766" s="6"/>
    </row>
    <row r="3767" spans="35:36" x14ac:dyDescent="0.2">
      <c r="AI3767" s="6"/>
      <c r="AJ3767" s="6"/>
    </row>
    <row r="3768" spans="35:36" x14ac:dyDescent="0.2">
      <c r="AI3768" s="6"/>
      <c r="AJ3768" s="6"/>
    </row>
    <row r="3769" spans="35:36" x14ac:dyDescent="0.2">
      <c r="AI3769" s="6"/>
      <c r="AJ3769" s="6"/>
    </row>
    <row r="3770" spans="35:36" x14ac:dyDescent="0.2">
      <c r="AI3770" s="6"/>
      <c r="AJ3770" s="6"/>
    </row>
    <row r="3771" spans="35:36" x14ac:dyDescent="0.2">
      <c r="AI3771" s="6"/>
      <c r="AJ3771" s="6"/>
    </row>
    <row r="3772" spans="35:36" x14ac:dyDescent="0.2">
      <c r="AI3772" s="6"/>
      <c r="AJ3772" s="6"/>
    </row>
    <row r="3773" spans="35:36" x14ac:dyDescent="0.2">
      <c r="AI3773" s="6"/>
      <c r="AJ3773" s="6"/>
    </row>
    <row r="3774" spans="35:36" x14ac:dyDescent="0.2">
      <c r="AI3774" s="6"/>
      <c r="AJ3774" s="6"/>
    </row>
    <row r="3775" spans="35:36" x14ac:dyDescent="0.2">
      <c r="AI3775" s="6"/>
      <c r="AJ3775" s="6"/>
    </row>
    <row r="3776" spans="35:36" x14ac:dyDescent="0.2">
      <c r="AI3776" s="6"/>
      <c r="AJ3776" s="6"/>
    </row>
    <row r="3777" spans="35:36" x14ac:dyDescent="0.2">
      <c r="AI3777" s="6"/>
      <c r="AJ3777" s="6"/>
    </row>
    <row r="3778" spans="35:36" x14ac:dyDescent="0.2">
      <c r="AI3778" s="6"/>
      <c r="AJ3778" s="6"/>
    </row>
    <row r="3779" spans="35:36" x14ac:dyDescent="0.2">
      <c r="AI3779" s="6"/>
      <c r="AJ3779" s="6"/>
    </row>
    <row r="3780" spans="35:36" x14ac:dyDescent="0.2">
      <c r="AI3780" s="6"/>
      <c r="AJ3780" s="6"/>
    </row>
    <row r="3781" spans="35:36" x14ac:dyDescent="0.2">
      <c r="AI3781" s="6"/>
      <c r="AJ3781" s="6"/>
    </row>
    <row r="3782" spans="35:36" x14ac:dyDescent="0.2">
      <c r="AI3782" s="6"/>
      <c r="AJ3782" s="6"/>
    </row>
    <row r="3783" spans="35:36" x14ac:dyDescent="0.2">
      <c r="AI3783" s="6"/>
      <c r="AJ3783" s="6"/>
    </row>
    <row r="3784" spans="35:36" x14ac:dyDescent="0.2">
      <c r="AI3784" s="6"/>
      <c r="AJ3784" s="6"/>
    </row>
    <row r="3785" spans="35:36" x14ac:dyDescent="0.2">
      <c r="AI3785" s="6"/>
      <c r="AJ3785" s="6"/>
    </row>
    <row r="3786" spans="35:36" x14ac:dyDescent="0.2">
      <c r="AI3786" s="6"/>
      <c r="AJ3786" s="6"/>
    </row>
    <row r="3787" spans="35:36" x14ac:dyDescent="0.2">
      <c r="AI3787" s="6"/>
      <c r="AJ3787" s="6"/>
    </row>
    <row r="3788" spans="35:36" x14ac:dyDescent="0.2">
      <c r="AI3788" s="6"/>
      <c r="AJ3788" s="6"/>
    </row>
    <row r="3789" spans="35:36" x14ac:dyDescent="0.2">
      <c r="AI3789" s="6"/>
      <c r="AJ3789" s="6"/>
    </row>
    <row r="3790" spans="35:36" x14ac:dyDescent="0.2">
      <c r="AI3790" s="6"/>
      <c r="AJ3790" s="6"/>
    </row>
    <row r="3791" spans="35:36" x14ac:dyDescent="0.2">
      <c r="AI3791" s="6"/>
      <c r="AJ3791" s="6"/>
    </row>
    <row r="3792" spans="35:36" x14ac:dyDescent="0.2">
      <c r="AI3792" s="6"/>
      <c r="AJ3792" s="6"/>
    </row>
    <row r="3793" spans="35:36" x14ac:dyDescent="0.2">
      <c r="AI3793" s="6"/>
      <c r="AJ3793" s="6"/>
    </row>
    <row r="3794" spans="35:36" x14ac:dyDescent="0.2">
      <c r="AI3794" s="6"/>
      <c r="AJ3794" s="6"/>
    </row>
    <row r="3795" spans="35:36" x14ac:dyDescent="0.2">
      <c r="AI3795" s="6"/>
      <c r="AJ3795" s="6"/>
    </row>
    <row r="3796" spans="35:36" x14ac:dyDescent="0.2">
      <c r="AI3796" s="6"/>
      <c r="AJ3796" s="6"/>
    </row>
    <row r="3797" spans="35:36" x14ac:dyDescent="0.2">
      <c r="AI3797" s="6"/>
      <c r="AJ3797" s="6"/>
    </row>
    <row r="3798" spans="35:36" x14ac:dyDescent="0.2">
      <c r="AI3798" s="6"/>
      <c r="AJ3798" s="6"/>
    </row>
    <row r="3799" spans="35:36" x14ac:dyDescent="0.2">
      <c r="AI3799" s="6"/>
      <c r="AJ3799" s="6"/>
    </row>
    <row r="3800" spans="35:36" x14ac:dyDescent="0.2">
      <c r="AI3800" s="6"/>
      <c r="AJ3800" s="6"/>
    </row>
    <row r="3801" spans="35:36" x14ac:dyDescent="0.2">
      <c r="AI3801" s="6"/>
      <c r="AJ3801" s="6"/>
    </row>
    <row r="3802" spans="35:36" x14ac:dyDescent="0.2">
      <c r="AI3802" s="6"/>
      <c r="AJ3802" s="6"/>
    </row>
    <row r="3803" spans="35:36" x14ac:dyDescent="0.2">
      <c r="AI3803" s="6"/>
      <c r="AJ3803" s="6"/>
    </row>
    <row r="3804" spans="35:36" x14ac:dyDescent="0.2">
      <c r="AI3804" s="6"/>
      <c r="AJ3804" s="6"/>
    </row>
    <row r="3805" spans="35:36" x14ac:dyDescent="0.2">
      <c r="AI3805" s="6"/>
      <c r="AJ3805" s="6"/>
    </row>
    <row r="3806" spans="35:36" x14ac:dyDescent="0.2">
      <c r="AI3806" s="6"/>
      <c r="AJ3806" s="6"/>
    </row>
    <row r="3807" spans="35:36" x14ac:dyDescent="0.2">
      <c r="AI3807" s="6"/>
      <c r="AJ3807" s="6"/>
    </row>
    <row r="3808" spans="35:36" x14ac:dyDescent="0.2">
      <c r="AI3808" s="6"/>
      <c r="AJ3808" s="6"/>
    </row>
    <row r="3809" spans="35:36" x14ac:dyDescent="0.2">
      <c r="AI3809" s="6"/>
      <c r="AJ3809" s="6"/>
    </row>
    <row r="3810" spans="35:36" x14ac:dyDescent="0.2">
      <c r="AI3810" s="6"/>
      <c r="AJ3810" s="6"/>
    </row>
    <row r="3811" spans="35:36" x14ac:dyDescent="0.2">
      <c r="AI3811" s="6"/>
      <c r="AJ3811" s="6"/>
    </row>
    <row r="3812" spans="35:36" x14ac:dyDescent="0.2">
      <c r="AI3812" s="6"/>
      <c r="AJ3812" s="6"/>
    </row>
    <row r="3813" spans="35:36" x14ac:dyDescent="0.2">
      <c r="AI3813" s="6"/>
      <c r="AJ3813" s="6"/>
    </row>
    <row r="3814" spans="35:36" x14ac:dyDescent="0.2">
      <c r="AI3814" s="6"/>
      <c r="AJ3814" s="6"/>
    </row>
    <row r="3815" spans="35:36" x14ac:dyDescent="0.2">
      <c r="AI3815" s="6"/>
      <c r="AJ3815" s="6"/>
    </row>
    <row r="3816" spans="35:36" x14ac:dyDescent="0.2">
      <c r="AI3816" s="6"/>
      <c r="AJ3816" s="6"/>
    </row>
    <row r="3817" spans="35:36" x14ac:dyDescent="0.2">
      <c r="AI3817" s="6"/>
      <c r="AJ3817" s="6"/>
    </row>
    <row r="3818" spans="35:36" x14ac:dyDescent="0.2">
      <c r="AI3818" s="6"/>
      <c r="AJ3818" s="6"/>
    </row>
    <row r="3819" spans="35:36" x14ac:dyDescent="0.2">
      <c r="AI3819" s="6"/>
      <c r="AJ3819" s="6"/>
    </row>
    <row r="3820" spans="35:36" x14ac:dyDescent="0.2">
      <c r="AI3820" s="6"/>
      <c r="AJ3820" s="6"/>
    </row>
    <row r="3821" spans="35:36" x14ac:dyDescent="0.2">
      <c r="AI3821" s="6"/>
      <c r="AJ3821" s="6"/>
    </row>
    <row r="3822" spans="35:36" x14ac:dyDescent="0.2">
      <c r="AI3822" s="6"/>
      <c r="AJ3822" s="6"/>
    </row>
    <row r="3823" spans="35:36" x14ac:dyDescent="0.2">
      <c r="AI3823" s="6"/>
      <c r="AJ3823" s="6"/>
    </row>
    <row r="3824" spans="35:36" x14ac:dyDescent="0.2">
      <c r="AI3824" s="6"/>
      <c r="AJ3824" s="6"/>
    </row>
    <row r="3825" spans="35:36" x14ac:dyDescent="0.2">
      <c r="AI3825" s="6"/>
      <c r="AJ3825" s="6"/>
    </row>
    <row r="3826" spans="35:36" x14ac:dyDescent="0.2">
      <c r="AI3826" s="6"/>
      <c r="AJ3826" s="6"/>
    </row>
    <row r="3827" spans="35:36" x14ac:dyDescent="0.2">
      <c r="AI3827" s="6"/>
      <c r="AJ3827" s="6"/>
    </row>
    <row r="3828" spans="35:36" x14ac:dyDescent="0.2">
      <c r="AI3828" s="6"/>
      <c r="AJ3828" s="6"/>
    </row>
    <row r="3829" spans="35:36" x14ac:dyDescent="0.2">
      <c r="AI3829" s="6"/>
      <c r="AJ3829" s="6"/>
    </row>
    <row r="3830" spans="35:36" x14ac:dyDescent="0.2">
      <c r="AI3830" s="6"/>
      <c r="AJ3830" s="6"/>
    </row>
    <row r="3831" spans="35:36" x14ac:dyDescent="0.2">
      <c r="AI3831" s="6"/>
      <c r="AJ3831" s="6"/>
    </row>
    <row r="3832" spans="35:36" x14ac:dyDescent="0.2">
      <c r="AI3832" s="6"/>
      <c r="AJ3832" s="6"/>
    </row>
    <row r="3833" spans="35:36" x14ac:dyDescent="0.2">
      <c r="AI3833" s="6"/>
      <c r="AJ3833" s="6"/>
    </row>
    <row r="3834" spans="35:36" x14ac:dyDescent="0.2">
      <c r="AI3834" s="6"/>
      <c r="AJ3834" s="6"/>
    </row>
    <row r="3835" spans="35:36" x14ac:dyDescent="0.2">
      <c r="AI3835" s="6"/>
      <c r="AJ3835" s="6"/>
    </row>
    <row r="3836" spans="35:36" x14ac:dyDescent="0.2">
      <c r="AI3836" s="6"/>
      <c r="AJ3836" s="6"/>
    </row>
    <row r="3837" spans="35:36" x14ac:dyDescent="0.2">
      <c r="AI3837" s="6"/>
      <c r="AJ3837" s="6"/>
    </row>
    <row r="3838" spans="35:36" x14ac:dyDescent="0.2">
      <c r="AI3838" s="6"/>
      <c r="AJ3838" s="6"/>
    </row>
    <row r="3839" spans="35:36" x14ac:dyDescent="0.2">
      <c r="AI3839" s="6"/>
      <c r="AJ3839" s="6"/>
    </row>
    <row r="3840" spans="35:36" x14ac:dyDescent="0.2">
      <c r="AI3840" s="6"/>
      <c r="AJ3840" s="6"/>
    </row>
    <row r="3841" spans="35:36" x14ac:dyDescent="0.2">
      <c r="AI3841" s="6"/>
      <c r="AJ3841" s="6"/>
    </row>
    <row r="3842" spans="35:36" x14ac:dyDescent="0.2">
      <c r="AI3842" s="6"/>
      <c r="AJ3842" s="6"/>
    </row>
    <row r="3843" spans="35:36" x14ac:dyDescent="0.2">
      <c r="AI3843" s="6"/>
      <c r="AJ3843" s="6"/>
    </row>
    <row r="3844" spans="35:36" x14ac:dyDescent="0.2">
      <c r="AI3844" s="6"/>
      <c r="AJ3844" s="6"/>
    </row>
    <row r="3845" spans="35:36" x14ac:dyDescent="0.2">
      <c r="AI3845" s="6"/>
      <c r="AJ3845" s="6"/>
    </row>
    <row r="3846" spans="35:36" x14ac:dyDescent="0.2">
      <c r="AI3846" s="6"/>
      <c r="AJ3846" s="6"/>
    </row>
    <row r="3847" spans="35:36" x14ac:dyDescent="0.2">
      <c r="AI3847" s="6"/>
      <c r="AJ3847" s="6"/>
    </row>
    <row r="3848" spans="35:36" x14ac:dyDescent="0.2">
      <c r="AI3848" s="6"/>
      <c r="AJ3848" s="6"/>
    </row>
    <row r="3849" spans="35:36" x14ac:dyDescent="0.2">
      <c r="AI3849" s="6"/>
      <c r="AJ3849" s="6"/>
    </row>
    <row r="3850" spans="35:36" x14ac:dyDescent="0.2">
      <c r="AI3850" s="6"/>
      <c r="AJ3850" s="6"/>
    </row>
    <row r="3851" spans="35:36" x14ac:dyDescent="0.2">
      <c r="AI3851" s="6"/>
      <c r="AJ3851" s="6"/>
    </row>
    <row r="3852" spans="35:36" x14ac:dyDescent="0.2">
      <c r="AI3852" s="6"/>
      <c r="AJ3852" s="6"/>
    </row>
    <row r="3853" spans="35:36" x14ac:dyDescent="0.2">
      <c r="AI3853" s="6"/>
      <c r="AJ3853" s="6"/>
    </row>
    <row r="3854" spans="35:36" x14ac:dyDescent="0.2">
      <c r="AI3854" s="6"/>
      <c r="AJ3854" s="6"/>
    </row>
    <row r="3855" spans="35:36" x14ac:dyDescent="0.2">
      <c r="AI3855" s="6"/>
      <c r="AJ3855" s="6"/>
    </row>
    <row r="3856" spans="35:36" x14ac:dyDescent="0.2">
      <c r="AI3856" s="6"/>
      <c r="AJ3856" s="6"/>
    </row>
    <row r="3857" spans="35:36" x14ac:dyDescent="0.2">
      <c r="AI3857" s="6"/>
      <c r="AJ3857" s="6"/>
    </row>
    <row r="3858" spans="35:36" x14ac:dyDescent="0.2">
      <c r="AI3858" s="6"/>
      <c r="AJ3858" s="6"/>
    </row>
    <row r="3859" spans="35:36" x14ac:dyDescent="0.2">
      <c r="AI3859" s="6"/>
      <c r="AJ3859" s="6"/>
    </row>
    <row r="3860" spans="35:36" x14ac:dyDescent="0.2">
      <c r="AI3860" s="6"/>
      <c r="AJ3860" s="6"/>
    </row>
    <row r="3861" spans="35:36" x14ac:dyDescent="0.2">
      <c r="AI3861" s="6"/>
      <c r="AJ3861" s="6"/>
    </row>
    <row r="3862" spans="35:36" x14ac:dyDescent="0.2">
      <c r="AI3862" s="6"/>
      <c r="AJ3862" s="6"/>
    </row>
    <row r="3863" spans="35:36" x14ac:dyDescent="0.2">
      <c r="AI3863" s="6"/>
      <c r="AJ3863" s="6"/>
    </row>
    <row r="3864" spans="35:36" x14ac:dyDescent="0.2">
      <c r="AI3864" s="6"/>
      <c r="AJ3864" s="6"/>
    </row>
    <row r="3865" spans="35:36" x14ac:dyDescent="0.2">
      <c r="AI3865" s="6"/>
      <c r="AJ3865" s="6"/>
    </row>
    <row r="3866" spans="35:36" x14ac:dyDescent="0.2">
      <c r="AI3866" s="6"/>
      <c r="AJ3866" s="6"/>
    </row>
    <row r="3867" spans="35:36" x14ac:dyDescent="0.2">
      <c r="AI3867" s="6"/>
      <c r="AJ3867" s="6"/>
    </row>
    <row r="3868" spans="35:36" x14ac:dyDescent="0.2">
      <c r="AI3868" s="6"/>
      <c r="AJ3868" s="6"/>
    </row>
    <row r="3869" spans="35:36" x14ac:dyDescent="0.2">
      <c r="AI3869" s="6"/>
      <c r="AJ3869" s="6"/>
    </row>
    <row r="3870" spans="35:36" x14ac:dyDescent="0.2">
      <c r="AI3870" s="6"/>
      <c r="AJ3870" s="6"/>
    </row>
    <row r="3871" spans="35:36" x14ac:dyDescent="0.2">
      <c r="AI3871" s="6"/>
      <c r="AJ3871" s="6"/>
    </row>
    <row r="3872" spans="35:36" x14ac:dyDescent="0.2">
      <c r="AI3872" s="6"/>
      <c r="AJ3872" s="6"/>
    </row>
    <row r="3873" spans="35:36" x14ac:dyDescent="0.2">
      <c r="AI3873" s="6"/>
      <c r="AJ3873" s="6"/>
    </row>
    <row r="3874" spans="35:36" x14ac:dyDescent="0.2">
      <c r="AI3874" s="6"/>
      <c r="AJ3874" s="6"/>
    </row>
    <row r="3875" spans="35:36" x14ac:dyDescent="0.2">
      <c r="AI3875" s="6"/>
      <c r="AJ3875" s="6"/>
    </row>
    <row r="3876" spans="35:36" x14ac:dyDescent="0.2">
      <c r="AI3876" s="6"/>
      <c r="AJ3876" s="6"/>
    </row>
    <row r="3877" spans="35:36" x14ac:dyDescent="0.2">
      <c r="AI3877" s="6"/>
      <c r="AJ3877" s="6"/>
    </row>
    <row r="3878" spans="35:36" x14ac:dyDescent="0.2">
      <c r="AI3878" s="6"/>
      <c r="AJ3878" s="6"/>
    </row>
    <row r="3879" spans="35:36" x14ac:dyDescent="0.2">
      <c r="AI3879" s="6"/>
      <c r="AJ3879" s="6"/>
    </row>
    <row r="3880" spans="35:36" x14ac:dyDescent="0.2">
      <c r="AI3880" s="6"/>
      <c r="AJ3880" s="6"/>
    </row>
    <row r="3881" spans="35:36" x14ac:dyDescent="0.2">
      <c r="AI3881" s="6"/>
      <c r="AJ3881" s="6"/>
    </row>
    <row r="3882" spans="35:36" x14ac:dyDescent="0.2">
      <c r="AI3882" s="6"/>
      <c r="AJ3882" s="6"/>
    </row>
    <row r="3883" spans="35:36" x14ac:dyDescent="0.2">
      <c r="AI3883" s="6"/>
      <c r="AJ3883" s="6"/>
    </row>
    <row r="3884" spans="35:36" x14ac:dyDescent="0.2">
      <c r="AI3884" s="6"/>
      <c r="AJ3884" s="6"/>
    </row>
    <row r="3885" spans="35:36" x14ac:dyDescent="0.2">
      <c r="AI3885" s="6"/>
      <c r="AJ3885" s="6"/>
    </row>
    <row r="3886" spans="35:36" x14ac:dyDescent="0.2">
      <c r="AI3886" s="6"/>
      <c r="AJ3886" s="6"/>
    </row>
    <row r="3887" spans="35:36" x14ac:dyDescent="0.2">
      <c r="AI3887" s="6"/>
      <c r="AJ3887" s="6"/>
    </row>
    <row r="3888" spans="35:36" x14ac:dyDescent="0.2">
      <c r="AI3888" s="6"/>
      <c r="AJ3888" s="6"/>
    </row>
    <row r="3889" spans="35:36" x14ac:dyDescent="0.2">
      <c r="AI3889" s="6"/>
      <c r="AJ3889" s="6"/>
    </row>
    <row r="3890" spans="35:36" x14ac:dyDescent="0.2">
      <c r="AI3890" s="6"/>
      <c r="AJ3890" s="6"/>
    </row>
    <row r="3891" spans="35:36" x14ac:dyDescent="0.2">
      <c r="AI3891" s="6"/>
      <c r="AJ3891" s="6"/>
    </row>
    <row r="3892" spans="35:36" x14ac:dyDescent="0.2">
      <c r="AI3892" s="6"/>
      <c r="AJ3892" s="6"/>
    </row>
    <row r="3893" spans="35:36" x14ac:dyDescent="0.2">
      <c r="AI3893" s="6"/>
      <c r="AJ3893" s="6"/>
    </row>
    <row r="3894" spans="35:36" x14ac:dyDescent="0.2">
      <c r="AI3894" s="6"/>
      <c r="AJ3894" s="6"/>
    </row>
    <row r="3895" spans="35:36" x14ac:dyDescent="0.2">
      <c r="AI3895" s="6"/>
      <c r="AJ3895" s="6"/>
    </row>
    <row r="3896" spans="35:36" x14ac:dyDescent="0.2">
      <c r="AI3896" s="6"/>
      <c r="AJ3896" s="6"/>
    </row>
    <row r="3897" spans="35:36" x14ac:dyDescent="0.2">
      <c r="AI3897" s="6"/>
      <c r="AJ3897" s="6"/>
    </row>
    <row r="3898" spans="35:36" x14ac:dyDescent="0.2">
      <c r="AI3898" s="6"/>
      <c r="AJ3898" s="6"/>
    </row>
    <row r="3899" spans="35:36" x14ac:dyDescent="0.2">
      <c r="AI3899" s="6"/>
      <c r="AJ3899" s="6"/>
    </row>
    <row r="3900" spans="35:36" x14ac:dyDescent="0.2">
      <c r="AI3900" s="6"/>
      <c r="AJ3900" s="6"/>
    </row>
    <row r="3901" spans="35:36" x14ac:dyDescent="0.2">
      <c r="AI3901" s="6"/>
      <c r="AJ3901" s="6"/>
    </row>
    <row r="3902" spans="35:36" x14ac:dyDescent="0.2">
      <c r="AI3902" s="6"/>
      <c r="AJ3902" s="6"/>
    </row>
    <row r="3903" spans="35:36" x14ac:dyDescent="0.2">
      <c r="AI3903" s="6"/>
      <c r="AJ3903" s="6"/>
    </row>
    <row r="3904" spans="35:36" x14ac:dyDescent="0.2">
      <c r="AI3904" s="6"/>
      <c r="AJ3904" s="6"/>
    </row>
    <row r="3905" spans="35:36" x14ac:dyDescent="0.2">
      <c r="AI3905" s="6"/>
      <c r="AJ3905" s="6"/>
    </row>
    <row r="3906" spans="35:36" x14ac:dyDescent="0.2">
      <c r="AI3906" s="6"/>
      <c r="AJ3906" s="6"/>
    </row>
    <row r="3907" spans="35:36" x14ac:dyDescent="0.2">
      <c r="AI3907" s="6"/>
      <c r="AJ3907" s="6"/>
    </row>
    <row r="3908" spans="35:36" x14ac:dyDescent="0.2">
      <c r="AI3908" s="6"/>
      <c r="AJ3908" s="6"/>
    </row>
    <row r="3909" spans="35:36" x14ac:dyDescent="0.2">
      <c r="AI3909" s="6"/>
      <c r="AJ3909" s="6"/>
    </row>
    <row r="3910" spans="35:36" x14ac:dyDescent="0.2">
      <c r="AI3910" s="6"/>
      <c r="AJ3910" s="6"/>
    </row>
    <row r="3911" spans="35:36" x14ac:dyDescent="0.2">
      <c r="AI3911" s="6"/>
      <c r="AJ3911" s="6"/>
    </row>
    <row r="3912" spans="35:36" x14ac:dyDescent="0.2">
      <c r="AI3912" s="6"/>
      <c r="AJ3912" s="6"/>
    </row>
    <row r="3913" spans="35:36" x14ac:dyDescent="0.2">
      <c r="AI3913" s="6"/>
      <c r="AJ3913" s="6"/>
    </row>
    <row r="3914" spans="35:36" x14ac:dyDescent="0.2">
      <c r="AI3914" s="6"/>
      <c r="AJ3914" s="6"/>
    </row>
    <row r="3915" spans="35:36" x14ac:dyDescent="0.2">
      <c r="AI3915" s="6"/>
      <c r="AJ3915" s="6"/>
    </row>
    <row r="3916" spans="35:36" x14ac:dyDescent="0.2">
      <c r="AI3916" s="6"/>
      <c r="AJ3916" s="6"/>
    </row>
    <row r="3917" spans="35:36" x14ac:dyDescent="0.2">
      <c r="AI3917" s="6"/>
      <c r="AJ3917" s="6"/>
    </row>
    <row r="3918" spans="35:36" x14ac:dyDescent="0.2">
      <c r="AI3918" s="6"/>
      <c r="AJ3918" s="6"/>
    </row>
    <row r="3919" spans="35:36" x14ac:dyDescent="0.2">
      <c r="AI3919" s="6"/>
      <c r="AJ3919" s="6"/>
    </row>
    <row r="3920" spans="35:36" x14ac:dyDescent="0.2">
      <c r="AI3920" s="6"/>
      <c r="AJ3920" s="6"/>
    </row>
    <row r="3921" spans="35:36" x14ac:dyDescent="0.2">
      <c r="AI3921" s="6"/>
      <c r="AJ3921" s="6"/>
    </row>
    <row r="3922" spans="35:36" x14ac:dyDescent="0.2">
      <c r="AI3922" s="6"/>
      <c r="AJ3922" s="6"/>
    </row>
    <row r="3923" spans="35:36" x14ac:dyDescent="0.2">
      <c r="AI3923" s="6"/>
      <c r="AJ3923" s="6"/>
    </row>
    <row r="3924" spans="35:36" x14ac:dyDescent="0.2">
      <c r="AI3924" s="6"/>
      <c r="AJ3924" s="6"/>
    </row>
    <row r="3925" spans="35:36" x14ac:dyDescent="0.2">
      <c r="AI3925" s="6"/>
      <c r="AJ3925" s="6"/>
    </row>
    <row r="3926" spans="35:36" x14ac:dyDescent="0.2">
      <c r="AI3926" s="6"/>
      <c r="AJ3926" s="6"/>
    </row>
    <row r="3927" spans="35:36" x14ac:dyDescent="0.2">
      <c r="AI3927" s="6"/>
      <c r="AJ3927" s="6"/>
    </row>
    <row r="3928" spans="35:36" x14ac:dyDescent="0.2">
      <c r="AI3928" s="6"/>
      <c r="AJ3928" s="6"/>
    </row>
    <row r="3929" spans="35:36" x14ac:dyDescent="0.2">
      <c r="AI3929" s="6"/>
      <c r="AJ3929" s="6"/>
    </row>
    <row r="3930" spans="35:36" x14ac:dyDescent="0.2">
      <c r="AI3930" s="6"/>
      <c r="AJ3930" s="6"/>
    </row>
    <row r="3931" spans="35:36" x14ac:dyDescent="0.2">
      <c r="AI3931" s="6"/>
      <c r="AJ3931" s="6"/>
    </row>
    <row r="3932" spans="35:36" x14ac:dyDescent="0.2">
      <c r="AI3932" s="6"/>
      <c r="AJ3932" s="6"/>
    </row>
    <row r="3933" spans="35:36" x14ac:dyDescent="0.2">
      <c r="AI3933" s="6"/>
      <c r="AJ3933" s="6"/>
    </row>
    <row r="3934" spans="35:36" x14ac:dyDescent="0.2">
      <c r="AI3934" s="6"/>
      <c r="AJ3934" s="6"/>
    </row>
    <row r="3935" spans="35:36" x14ac:dyDescent="0.2">
      <c r="AI3935" s="6"/>
      <c r="AJ3935" s="6"/>
    </row>
    <row r="3936" spans="35:36" x14ac:dyDescent="0.2">
      <c r="AI3936" s="6"/>
      <c r="AJ3936" s="6"/>
    </row>
    <row r="3937" spans="35:36" x14ac:dyDescent="0.2">
      <c r="AI3937" s="6"/>
      <c r="AJ3937" s="6"/>
    </row>
    <row r="3938" spans="35:36" x14ac:dyDescent="0.2">
      <c r="AI3938" s="6"/>
      <c r="AJ3938" s="6"/>
    </row>
    <row r="3939" spans="35:36" x14ac:dyDescent="0.2">
      <c r="AI3939" s="6"/>
      <c r="AJ3939" s="6"/>
    </row>
    <row r="3940" spans="35:36" x14ac:dyDescent="0.2">
      <c r="AI3940" s="6"/>
      <c r="AJ3940" s="6"/>
    </row>
    <row r="3941" spans="35:36" x14ac:dyDescent="0.2">
      <c r="AI3941" s="6"/>
      <c r="AJ3941" s="6"/>
    </row>
    <row r="3942" spans="35:36" x14ac:dyDescent="0.2">
      <c r="AI3942" s="6"/>
      <c r="AJ3942" s="6"/>
    </row>
    <row r="3943" spans="35:36" x14ac:dyDescent="0.2">
      <c r="AI3943" s="6"/>
      <c r="AJ3943" s="6"/>
    </row>
    <row r="3944" spans="35:36" x14ac:dyDescent="0.2">
      <c r="AI3944" s="6"/>
      <c r="AJ3944" s="6"/>
    </row>
    <row r="3945" spans="35:36" x14ac:dyDescent="0.2">
      <c r="AI3945" s="6"/>
      <c r="AJ3945" s="6"/>
    </row>
    <row r="3946" spans="35:36" x14ac:dyDescent="0.2">
      <c r="AI3946" s="6"/>
      <c r="AJ3946" s="6"/>
    </row>
    <row r="3947" spans="35:36" x14ac:dyDescent="0.2">
      <c r="AI3947" s="6"/>
      <c r="AJ3947" s="6"/>
    </row>
    <row r="3948" spans="35:36" x14ac:dyDescent="0.2">
      <c r="AI3948" s="6"/>
      <c r="AJ3948" s="6"/>
    </row>
    <row r="3949" spans="35:36" x14ac:dyDescent="0.2">
      <c r="AI3949" s="6"/>
      <c r="AJ3949" s="6"/>
    </row>
    <row r="3950" spans="35:36" x14ac:dyDescent="0.2">
      <c r="AI3950" s="6"/>
      <c r="AJ3950" s="6"/>
    </row>
    <row r="3951" spans="35:36" x14ac:dyDescent="0.2">
      <c r="AI3951" s="6"/>
      <c r="AJ3951" s="6"/>
    </row>
    <row r="3952" spans="35:36" x14ac:dyDescent="0.2">
      <c r="AI3952" s="6"/>
      <c r="AJ3952" s="6"/>
    </row>
    <row r="3953" spans="35:36" x14ac:dyDescent="0.2">
      <c r="AI3953" s="6"/>
      <c r="AJ3953" s="6"/>
    </row>
    <row r="3954" spans="35:36" x14ac:dyDescent="0.2">
      <c r="AI3954" s="6"/>
      <c r="AJ3954" s="6"/>
    </row>
    <row r="3955" spans="35:36" x14ac:dyDescent="0.2">
      <c r="AI3955" s="6"/>
      <c r="AJ3955" s="6"/>
    </row>
    <row r="3956" spans="35:36" x14ac:dyDescent="0.2">
      <c r="AI3956" s="6"/>
      <c r="AJ3956" s="6"/>
    </row>
    <row r="3957" spans="35:36" x14ac:dyDescent="0.2">
      <c r="AI3957" s="6"/>
      <c r="AJ3957" s="6"/>
    </row>
    <row r="3958" spans="35:36" x14ac:dyDescent="0.2">
      <c r="AI3958" s="6"/>
      <c r="AJ3958" s="6"/>
    </row>
    <row r="3959" spans="35:36" x14ac:dyDescent="0.2">
      <c r="AI3959" s="6"/>
      <c r="AJ3959" s="6"/>
    </row>
    <row r="3960" spans="35:36" x14ac:dyDescent="0.2">
      <c r="AI3960" s="6"/>
      <c r="AJ3960" s="6"/>
    </row>
    <row r="3961" spans="35:36" x14ac:dyDescent="0.2">
      <c r="AI3961" s="6"/>
      <c r="AJ3961" s="6"/>
    </row>
    <row r="3962" spans="35:36" x14ac:dyDescent="0.2">
      <c r="AI3962" s="6"/>
      <c r="AJ3962" s="6"/>
    </row>
    <row r="3963" spans="35:36" x14ac:dyDescent="0.2">
      <c r="AI3963" s="6"/>
      <c r="AJ3963" s="6"/>
    </row>
    <row r="3964" spans="35:36" x14ac:dyDescent="0.2">
      <c r="AI3964" s="6"/>
      <c r="AJ3964" s="6"/>
    </row>
    <row r="3965" spans="35:36" x14ac:dyDescent="0.2">
      <c r="AI3965" s="6"/>
      <c r="AJ3965" s="6"/>
    </row>
    <row r="3966" spans="35:36" x14ac:dyDescent="0.2">
      <c r="AI3966" s="6"/>
      <c r="AJ3966" s="6"/>
    </row>
    <row r="3967" spans="35:36" x14ac:dyDescent="0.2">
      <c r="AI3967" s="6"/>
      <c r="AJ3967" s="6"/>
    </row>
    <row r="3968" spans="35:36" x14ac:dyDescent="0.2">
      <c r="AI3968" s="6"/>
      <c r="AJ3968" s="6"/>
    </row>
    <row r="3969" spans="35:36" x14ac:dyDescent="0.2">
      <c r="AI3969" s="6"/>
      <c r="AJ3969" s="6"/>
    </row>
    <row r="3970" spans="35:36" x14ac:dyDescent="0.2">
      <c r="AI3970" s="6"/>
      <c r="AJ3970" s="6"/>
    </row>
    <row r="3971" spans="35:36" x14ac:dyDescent="0.2">
      <c r="AI3971" s="6"/>
      <c r="AJ3971" s="6"/>
    </row>
    <row r="3972" spans="35:36" x14ac:dyDescent="0.2">
      <c r="AI3972" s="6"/>
      <c r="AJ3972" s="6"/>
    </row>
    <row r="3973" spans="35:36" x14ac:dyDescent="0.2">
      <c r="AI3973" s="6"/>
      <c r="AJ3973" s="6"/>
    </row>
    <row r="3974" spans="35:36" x14ac:dyDescent="0.2">
      <c r="AI3974" s="6"/>
      <c r="AJ3974" s="6"/>
    </row>
    <row r="3975" spans="35:36" x14ac:dyDescent="0.2">
      <c r="AI3975" s="6"/>
      <c r="AJ3975" s="6"/>
    </row>
    <row r="3976" spans="35:36" x14ac:dyDescent="0.2">
      <c r="AI3976" s="6"/>
      <c r="AJ3976" s="6"/>
    </row>
    <row r="3977" spans="35:36" x14ac:dyDescent="0.2">
      <c r="AI3977" s="6"/>
      <c r="AJ3977" s="6"/>
    </row>
    <row r="3978" spans="35:36" x14ac:dyDescent="0.2">
      <c r="AI3978" s="6"/>
      <c r="AJ3978" s="6"/>
    </row>
    <row r="3979" spans="35:36" x14ac:dyDescent="0.2">
      <c r="AI3979" s="6"/>
      <c r="AJ3979" s="6"/>
    </row>
    <row r="3980" spans="35:36" x14ac:dyDescent="0.2">
      <c r="AI3980" s="6"/>
      <c r="AJ3980" s="6"/>
    </row>
    <row r="3981" spans="35:36" x14ac:dyDescent="0.2">
      <c r="AI3981" s="6"/>
      <c r="AJ3981" s="6"/>
    </row>
    <row r="3982" spans="35:36" x14ac:dyDescent="0.2">
      <c r="AI3982" s="6"/>
      <c r="AJ3982" s="6"/>
    </row>
    <row r="3983" spans="35:36" x14ac:dyDescent="0.2">
      <c r="AI3983" s="6"/>
      <c r="AJ3983" s="6"/>
    </row>
    <row r="3984" spans="35:36" x14ac:dyDescent="0.2">
      <c r="AI3984" s="6"/>
      <c r="AJ3984" s="6"/>
    </row>
    <row r="3985" spans="35:36" x14ac:dyDescent="0.2">
      <c r="AI3985" s="6"/>
      <c r="AJ3985" s="6"/>
    </row>
    <row r="3986" spans="35:36" x14ac:dyDescent="0.2">
      <c r="AI3986" s="6"/>
      <c r="AJ3986" s="6"/>
    </row>
    <row r="3987" spans="35:36" x14ac:dyDescent="0.2">
      <c r="AI3987" s="6"/>
      <c r="AJ3987" s="6"/>
    </row>
    <row r="3988" spans="35:36" x14ac:dyDescent="0.2">
      <c r="AI3988" s="6"/>
      <c r="AJ3988" s="6"/>
    </row>
    <row r="3989" spans="35:36" x14ac:dyDescent="0.2">
      <c r="AI3989" s="6"/>
      <c r="AJ3989" s="6"/>
    </row>
    <row r="3990" spans="35:36" x14ac:dyDescent="0.2">
      <c r="AI3990" s="6"/>
      <c r="AJ3990" s="6"/>
    </row>
    <row r="3991" spans="35:36" x14ac:dyDescent="0.2">
      <c r="AI3991" s="6"/>
      <c r="AJ3991" s="6"/>
    </row>
    <row r="3992" spans="35:36" x14ac:dyDescent="0.2">
      <c r="AI3992" s="6"/>
      <c r="AJ3992" s="6"/>
    </row>
    <row r="3993" spans="35:36" x14ac:dyDescent="0.2">
      <c r="AI3993" s="6"/>
      <c r="AJ3993" s="6"/>
    </row>
    <row r="3994" spans="35:36" x14ac:dyDescent="0.2">
      <c r="AI3994" s="6"/>
      <c r="AJ3994" s="6"/>
    </row>
    <row r="3995" spans="35:36" x14ac:dyDescent="0.2">
      <c r="AI3995" s="6"/>
      <c r="AJ3995" s="6"/>
    </row>
    <row r="3996" spans="35:36" x14ac:dyDescent="0.2">
      <c r="AI3996" s="6"/>
      <c r="AJ3996" s="6"/>
    </row>
    <row r="3997" spans="35:36" x14ac:dyDescent="0.2">
      <c r="AI3997" s="6"/>
      <c r="AJ3997" s="6"/>
    </row>
    <row r="3998" spans="35:36" x14ac:dyDescent="0.2">
      <c r="AI3998" s="6"/>
      <c r="AJ3998" s="6"/>
    </row>
    <row r="3999" spans="35:36" x14ac:dyDescent="0.2">
      <c r="AI3999" s="6"/>
      <c r="AJ3999" s="6"/>
    </row>
    <row r="4000" spans="35:36" x14ac:dyDescent="0.2">
      <c r="AI4000" s="6"/>
      <c r="AJ4000" s="6"/>
    </row>
    <row r="4001" spans="35:36" x14ac:dyDescent="0.2">
      <c r="AI4001" s="6"/>
      <c r="AJ4001" s="6"/>
    </row>
    <row r="4002" spans="35:36" x14ac:dyDescent="0.2">
      <c r="AI4002" s="6"/>
      <c r="AJ4002" s="6"/>
    </row>
    <row r="4003" spans="35:36" x14ac:dyDescent="0.2">
      <c r="AI4003" s="6"/>
      <c r="AJ4003" s="6"/>
    </row>
    <row r="4004" spans="35:36" x14ac:dyDescent="0.2">
      <c r="AI4004" s="6"/>
      <c r="AJ4004" s="6"/>
    </row>
    <row r="4005" spans="35:36" x14ac:dyDescent="0.2">
      <c r="AI4005" s="6"/>
      <c r="AJ4005" s="6"/>
    </row>
    <row r="4006" spans="35:36" x14ac:dyDescent="0.2">
      <c r="AI4006" s="6"/>
      <c r="AJ4006" s="6"/>
    </row>
    <row r="4007" spans="35:36" x14ac:dyDescent="0.2">
      <c r="AI4007" s="6"/>
      <c r="AJ4007" s="6"/>
    </row>
    <row r="4008" spans="35:36" x14ac:dyDescent="0.2">
      <c r="AI4008" s="6"/>
      <c r="AJ4008" s="6"/>
    </row>
    <row r="4009" spans="35:36" x14ac:dyDescent="0.2">
      <c r="AI4009" s="6"/>
      <c r="AJ4009" s="6"/>
    </row>
    <row r="4010" spans="35:36" x14ac:dyDescent="0.2">
      <c r="AI4010" s="6"/>
      <c r="AJ4010" s="6"/>
    </row>
    <row r="4011" spans="35:36" x14ac:dyDescent="0.2">
      <c r="AI4011" s="6"/>
      <c r="AJ4011" s="6"/>
    </row>
    <row r="4012" spans="35:36" x14ac:dyDescent="0.2">
      <c r="AI4012" s="6"/>
      <c r="AJ4012" s="6"/>
    </row>
    <row r="4013" spans="35:36" x14ac:dyDescent="0.2">
      <c r="AI4013" s="6"/>
      <c r="AJ4013" s="6"/>
    </row>
    <row r="4014" spans="35:36" x14ac:dyDescent="0.2">
      <c r="AI4014" s="6"/>
      <c r="AJ4014" s="6"/>
    </row>
    <row r="4015" spans="35:36" x14ac:dyDescent="0.2">
      <c r="AI4015" s="6"/>
      <c r="AJ4015" s="6"/>
    </row>
    <row r="4016" spans="35:36" x14ac:dyDescent="0.2">
      <c r="AI4016" s="6"/>
      <c r="AJ4016" s="6"/>
    </row>
    <row r="4017" spans="35:36" x14ac:dyDescent="0.2">
      <c r="AI4017" s="6"/>
      <c r="AJ4017" s="6"/>
    </row>
    <row r="4018" spans="35:36" x14ac:dyDescent="0.2">
      <c r="AI4018" s="6"/>
      <c r="AJ4018" s="6"/>
    </row>
    <row r="4019" spans="35:36" x14ac:dyDescent="0.2">
      <c r="AI4019" s="6"/>
      <c r="AJ4019" s="6"/>
    </row>
    <row r="4020" spans="35:36" x14ac:dyDescent="0.2">
      <c r="AI4020" s="6"/>
      <c r="AJ4020" s="6"/>
    </row>
    <row r="4021" spans="35:36" x14ac:dyDescent="0.2">
      <c r="AI4021" s="6"/>
      <c r="AJ4021" s="6"/>
    </row>
    <row r="4022" spans="35:36" x14ac:dyDescent="0.2">
      <c r="AI4022" s="6"/>
      <c r="AJ4022" s="6"/>
    </row>
    <row r="4023" spans="35:36" x14ac:dyDescent="0.2">
      <c r="AI4023" s="6"/>
      <c r="AJ4023" s="6"/>
    </row>
    <row r="4024" spans="35:36" x14ac:dyDescent="0.2">
      <c r="AI4024" s="6"/>
      <c r="AJ4024" s="6"/>
    </row>
    <row r="4025" spans="35:36" x14ac:dyDescent="0.2">
      <c r="AI4025" s="6"/>
      <c r="AJ4025" s="6"/>
    </row>
    <row r="4026" spans="35:36" x14ac:dyDescent="0.2">
      <c r="AI4026" s="6"/>
      <c r="AJ4026" s="6"/>
    </row>
    <row r="4027" spans="35:36" x14ac:dyDescent="0.2">
      <c r="AI4027" s="6"/>
      <c r="AJ4027" s="6"/>
    </row>
    <row r="4028" spans="35:36" x14ac:dyDescent="0.2">
      <c r="AI4028" s="6"/>
      <c r="AJ4028" s="6"/>
    </row>
    <row r="4029" spans="35:36" x14ac:dyDescent="0.2">
      <c r="AI4029" s="6"/>
      <c r="AJ4029" s="6"/>
    </row>
    <row r="4030" spans="35:36" x14ac:dyDescent="0.2">
      <c r="AI4030" s="6"/>
      <c r="AJ4030" s="6"/>
    </row>
    <row r="4031" spans="35:36" x14ac:dyDescent="0.2">
      <c r="AI4031" s="6"/>
      <c r="AJ4031" s="6"/>
    </row>
    <row r="4032" spans="35:36" x14ac:dyDescent="0.2">
      <c r="AI4032" s="6"/>
      <c r="AJ4032" s="6"/>
    </row>
    <row r="4033" spans="35:36" x14ac:dyDescent="0.2">
      <c r="AI4033" s="6"/>
      <c r="AJ4033" s="6"/>
    </row>
    <row r="4034" spans="35:36" x14ac:dyDescent="0.2">
      <c r="AI4034" s="6"/>
      <c r="AJ4034" s="6"/>
    </row>
    <row r="4035" spans="35:36" x14ac:dyDescent="0.2">
      <c r="AI4035" s="6"/>
      <c r="AJ4035" s="6"/>
    </row>
    <row r="4036" spans="35:36" x14ac:dyDescent="0.2">
      <c r="AI4036" s="6"/>
      <c r="AJ4036" s="6"/>
    </row>
    <row r="4037" spans="35:36" x14ac:dyDescent="0.2">
      <c r="AI4037" s="6"/>
      <c r="AJ4037" s="6"/>
    </row>
    <row r="4038" spans="35:36" x14ac:dyDescent="0.2">
      <c r="AI4038" s="6"/>
      <c r="AJ4038" s="6"/>
    </row>
    <row r="4039" spans="35:36" x14ac:dyDescent="0.2">
      <c r="AI4039" s="6"/>
      <c r="AJ4039" s="6"/>
    </row>
    <row r="4040" spans="35:36" x14ac:dyDescent="0.2">
      <c r="AI4040" s="6"/>
      <c r="AJ4040" s="6"/>
    </row>
    <row r="4041" spans="35:36" x14ac:dyDescent="0.2">
      <c r="AI4041" s="6"/>
      <c r="AJ4041" s="6"/>
    </row>
    <row r="4042" spans="35:36" x14ac:dyDescent="0.2">
      <c r="AI4042" s="6"/>
      <c r="AJ4042" s="6"/>
    </row>
    <row r="4043" spans="35:36" x14ac:dyDescent="0.2">
      <c r="AI4043" s="6"/>
      <c r="AJ4043" s="6"/>
    </row>
    <row r="4044" spans="35:36" x14ac:dyDescent="0.2">
      <c r="AI4044" s="6"/>
      <c r="AJ4044" s="6"/>
    </row>
    <row r="4045" spans="35:36" x14ac:dyDescent="0.2">
      <c r="AI4045" s="6"/>
      <c r="AJ4045" s="6"/>
    </row>
    <row r="4046" spans="35:36" x14ac:dyDescent="0.2">
      <c r="AI4046" s="6"/>
      <c r="AJ4046" s="6"/>
    </row>
    <row r="4047" spans="35:36" x14ac:dyDescent="0.2">
      <c r="AI4047" s="6"/>
      <c r="AJ4047" s="6"/>
    </row>
    <row r="4048" spans="35:36" x14ac:dyDescent="0.2">
      <c r="AI4048" s="6"/>
      <c r="AJ4048" s="6"/>
    </row>
    <row r="4049" spans="35:36" x14ac:dyDescent="0.2">
      <c r="AI4049" s="6"/>
      <c r="AJ4049" s="6"/>
    </row>
    <row r="4050" spans="35:36" x14ac:dyDescent="0.2">
      <c r="AI4050" s="6"/>
      <c r="AJ4050" s="6"/>
    </row>
    <row r="4051" spans="35:36" x14ac:dyDescent="0.2">
      <c r="AI4051" s="6"/>
      <c r="AJ4051" s="6"/>
    </row>
    <row r="4052" spans="35:36" x14ac:dyDescent="0.2">
      <c r="AI4052" s="6"/>
      <c r="AJ4052" s="6"/>
    </row>
    <row r="4053" spans="35:36" x14ac:dyDescent="0.2">
      <c r="AI4053" s="6"/>
      <c r="AJ4053" s="6"/>
    </row>
    <row r="4054" spans="35:36" x14ac:dyDescent="0.2">
      <c r="AI4054" s="6"/>
      <c r="AJ4054" s="6"/>
    </row>
    <row r="4055" spans="35:36" x14ac:dyDescent="0.2">
      <c r="AI4055" s="6"/>
      <c r="AJ4055" s="6"/>
    </row>
    <row r="4056" spans="35:36" x14ac:dyDescent="0.2">
      <c r="AI4056" s="6"/>
      <c r="AJ4056" s="6"/>
    </row>
    <row r="4057" spans="35:36" x14ac:dyDescent="0.2">
      <c r="AI4057" s="6"/>
      <c r="AJ4057" s="6"/>
    </row>
    <row r="4058" spans="35:36" x14ac:dyDescent="0.2">
      <c r="AI4058" s="6"/>
      <c r="AJ4058" s="6"/>
    </row>
    <row r="4059" spans="35:36" x14ac:dyDescent="0.2">
      <c r="AI4059" s="6"/>
      <c r="AJ4059" s="6"/>
    </row>
    <row r="4060" spans="35:36" x14ac:dyDescent="0.2">
      <c r="AI4060" s="6"/>
      <c r="AJ4060" s="6"/>
    </row>
    <row r="4061" spans="35:36" x14ac:dyDescent="0.2">
      <c r="AI4061" s="6"/>
      <c r="AJ4061" s="6"/>
    </row>
    <row r="4062" spans="35:36" x14ac:dyDescent="0.2">
      <c r="AI4062" s="6"/>
      <c r="AJ4062" s="6"/>
    </row>
    <row r="4063" spans="35:36" x14ac:dyDescent="0.2">
      <c r="AI4063" s="6"/>
      <c r="AJ4063" s="6"/>
    </row>
    <row r="4064" spans="35:36" x14ac:dyDescent="0.2">
      <c r="AI4064" s="6"/>
      <c r="AJ4064" s="6"/>
    </row>
    <row r="4065" spans="35:36" x14ac:dyDescent="0.2">
      <c r="AI4065" s="6"/>
      <c r="AJ4065" s="6"/>
    </row>
    <row r="4066" spans="35:36" x14ac:dyDescent="0.2">
      <c r="AI4066" s="6"/>
      <c r="AJ4066" s="6"/>
    </row>
    <row r="4067" spans="35:36" x14ac:dyDescent="0.2">
      <c r="AI4067" s="6"/>
      <c r="AJ4067" s="6"/>
    </row>
    <row r="4068" spans="35:36" x14ac:dyDescent="0.2">
      <c r="AI4068" s="6"/>
      <c r="AJ4068" s="6"/>
    </row>
    <row r="4069" spans="35:36" x14ac:dyDescent="0.2">
      <c r="AI4069" s="6"/>
      <c r="AJ4069" s="6"/>
    </row>
    <row r="4070" spans="35:36" x14ac:dyDescent="0.2">
      <c r="AI4070" s="6"/>
      <c r="AJ4070" s="6"/>
    </row>
    <row r="4071" spans="35:36" x14ac:dyDescent="0.2">
      <c r="AI4071" s="6"/>
      <c r="AJ4071" s="6"/>
    </row>
    <row r="4072" spans="35:36" x14ac:dyDescent="0.2">
      <c r="AI4072" s="6"/>
      <c r="AJ4072" s="6"/>
    </row>
    <row r="4073" spans="35:36" x14ac:dyDescent="0.2">
      <c r="AI4073" s="6"/>
      <c r="AJ4073" s="6"/>
    </row>
    <row r="4074" spans="35:36" x14ac:dyDescent="0.2">
      <c r="AI4074" s="6"/>
      <c r="AJ4074" s="6"/>
    </row>
    <row r="4075" spans="35:36" x14ac:dyDescent="0.2">
      <c r="AI4075" s="6"/>
      <c r="AJ4075" s="6"/>
    </row>
    <row r="4076" spans="35:36" x14ac:dyDescent="0.2">
      <c r="AI4076" s="6"/>
      <c r="AJ4076" s="6"/>
    </row>
    <row r="4077" spans="35:36" x14ac:dyDescent="0.2">
      <c r="AI4077" s="6"/>
      <c r="AJ4077" s="6"/>
    </row>
    <row r="4078" spans="35:36" x14ac:dyDescent="0.2">
      <c r="AI4078" s="6"/>
      <c r="AJ4078" s="6"/>
    </row>
    <row r="4079" spans="35:36" x14ac:dyDescent="0.2">
      <c r="AI4079" s="6"/>
      <c r="AJ4079" s="6"/>
    </row>
    <row r="4080" spans="35:36" x14ac:dyDescent="0.2">
      <c r="AI4080" s="6"/>
      <c r="AJ4080" s="6"/>
    </row>
    <row r="4081" spans="35:36" x14ac:dyDescent="0.2">
      <c r="AI4081" s="6"/>
      <c r="AJ4081" s="6"/>
    </row>
    <row r="4082" spans="35:36" x14ac:dyDescent="0.2">
      <c r="AI4082" s="6"/>
      <c r="AJ4082" s="6"/>
    </row>
    <row r="4083" spans="35:36" x14ac:dyDescent="0.2">
      <c r="AI4083" s="6"/>
      <c r="AJ4083" s="6"/>
    </row>
    <row r="4084" spans="35:36" x14ac:dyDescent="0.2">
      <c r="AI4084" s="6"/>
      <c r="AJ4084" s="6"/>
    </row>
    <row r="4085" spans="35:36" x14ac:dyDescent="0.2">
      <c r="AI4085" s="6"/>
      <c r="AJ4085" s="6"/>
    </row>
    <row r="4086" spans="35:36" x14ac:dyDescent="0.2">
      <c r="AI4086" s="6"/>
      <c r="AJ4086" s="6"/>
    </row>
    <row r="4087" spans="35:36" x14ac:dyDescent="0.2">
      <c r="AI4087" s="6"/>
      <c r="AJ4087" s="6"/>
    </row>
    <row r="4088" spans="35:36" x14ac:dyDescent="0.2">
      <c r="AI4088" s="6"/>
      <c r="AJ4088" s="6"/>
    </row>
    <row r="4089" spans="35:36" x14ac:dyDescent="0.2">
      <c r="AI4089" s="6"/>
      <c r="AJ4089" s="6"/>
    </row>
    <row r="4090" spans="35:36" x14ac:dyDescent="0.2">
      <c r="AI4090" s="6"/>
      <c r="AJ4090" s="6"/>
    </row>
    <row r="4091" spans="35:36" x14ac:dyDescent="0.2">
      <c r="AI4091" s="6"/>
      <c r="AJ4091" s="6"/>
    </row>
    <row r="4092" spans="35:36" x14ac:dyDescent="0.2">
      <c r="AI4092" s="6"/>
      <c r="AJ4092" s="6"/>
    </row>
    <row r="4093" spans="35:36" x14ac:dyDescent="0.2">
      <c r="AI4093" s="6"/>
      <c r="AJ4093" s="6"/>
    </row>
    <row r="4094" spans="35:36" x14ac:dyDescent="0.2">
      <c r="AI4094" s="6"/>
      <c r="AJ4094" s="6"/>
    </row>
    <row r="4095" spans="35:36" x14ac:dyDescent="0.2">
      <c r="AI4095" s="6"/>
      <c r="AJ4095" s="6"/>
    </row>
    <row r="4096" spans="35:36" x14ac:dyDescent="0.2">
      <c r="AI4096" s="6"/>
      <c r="AJ4096" s="6"/>
    </row>
    <row r="4097" spans="35:36" x14ac:dyDescent="0.2">
      <c r="AI4097" s="6"/>
      <c r="AJ4097" s="6"/>
    </row>
    <row r="4098" spans="35:36" x14ac:dyDescent="0.2">
      <c r="AI4098" s="6"/>
      <c r="AJ4098" s="6"/>
    </row>
    <row r="4099" spans="35:36" x14ac:dyDescent="0.2">
      <c r="AI4099" s="6"/>
      <c r="AJ4099" s="6"/>
    </row>
    <row r="4100" spans="35:36" x14ac:dyDescent="0.2">
      <c r="AI4100" s="6"/>
      <c r="AJ4100" s="6"/>
    </row>
    <row r="4101" spans="35:36" x14ac:dyDescent="0.2">
      <c r="AI4101" s="6"/>
      <c r="AJ4101" s="6"/>
    </row>
    <row r="4102" spans="35:36" x14ac:dyDescent="0.2">
      <c r="AI4102" s="6"/>
      <c r="AJ4102" s="6"/>
    </row>
    <row r="4103" spans="35:36" x14ac:dyDescent="0.2">
      <c r="AI4103" s="6"/>
      <c r="AJ4103" s="6"/>
    </row>
    <row r="4104" spans="35:36" x14ac:dyDescent="0.2">
      <c r="AI4104" s="6"/>
      <c r="AJ4104" s="6"/>
    </row>
    <row r="4105" spans="35:36" x14ac:dyDescent="0.2">
      <c r="AI4105" s="6"/>
      <c r="AJ4105" s="6"/>
    </row>
    <row r="4106" spans="35:36" x14ac:dyDescent="0.2">
      <c r="AI4106" s="6"/>
      <c r="AJ4106" s="6"/>
    </row>
    <row r="4107" spans="35:36" x14ac:dyDescent="0.2">
      <c r="AI4107" s="6"/>
      <c r="AJ4107" s="6"/>
    </row>
    <row r="4108" spans="35:36" x14ac:dyDescent="0.2">
      <c r="AI4108" s="6"/>
      <c r="AJ4108" s="6"/>
    </row>
    <row r="4109" spans="35:36" x14ac:dyDescent="0.2">
      <c r="AI4109" s="6"/>
      <c r="AJ4109" s="6"/>
    </row>
    <row r="4110" spans="35:36" x14ac:dyDescent="0.2">
      <c r="AI4110" s="6"/>
      <c r="AJ4110" s="6"/>
    </row>
    <row r="4111" spans="35:36" x14ac:dyDescent="0.2">
      <c r="AI4111" s="6"/>
      <c r="AJ4111" s="6"/>
    </row>
    <row r="4112" spans="35:36" x14ac:dyDescent="0.2">
      <c r="AI4112" s="6"/>
      <c r="AJ4112" s="6"/>
    </row>
    <row r="4113" spans="35:36" x14ac:dyDescent="0.2">
      <c r="AI4113" s="6"/>
      <c r="AJ4113" s="6"/>
    </row>
    <row r="4114" spans="35:36" x14ac:dyDescent="0.2">
      <c r="AI4114" s="6"/>
      <c r="AJ4114" s="6"/>
    </row>
    <row r="4115" spans="35:36" x14ac:dyDescent="0.2">
      <c r="AI4115" s="6"/>
      <c r="AJ4115" s="6"/>
    </row>
    <row r="4116" spans="35:36" x14ac:dyDescent="0.2">
      <c r="AI4116" s="6"/>
      <c r="AJ4116" s="6"/>
    </row>
    <row r="4117" spans="35:36" x14ac:dyDescent="0.2">
      <c r="AI4117" s="6"/>
      <c r="AJ4117" s="6"/>
    </row>
    <row r="4118" spans="35:36" x14ac:dyDescent="0.2">
      <c r="AI4118" s="6"/>
      <c r="AJ4118" s="6"/>
    </row>
    <row r="4119" spans="35:36" x14ac:dyDescent="0.2">
      <c r="AI4119" s="6"/>
      <c r="AJ4119" s="6"/>
    </row>
    <row r="4120" spans="35:36" x14ac:dyDescent="0.2">
      <c r="AI4120" s="6"/>
      <c r="AJ4120" s="6"/>
    </row>
    <row r="4121" spans="35:36" x14ac:dyDescent="0.2">
      <c r="AI4121" s="6"/>
      <c r="AJ4121" s="6"/>
    </row>
    <row r="4122" spans="35:36" x14ac:dyDescent="0.2">
      <c r="AI4122" s="6"/>
      <c r="AJ4122" s="6"/>
    </row>
    <row r="4123" spans="35:36" x14ac:dyDescent="0.2">
      <c r="AI4123" s="6"/>
      <c r="AJ4123" s="6"/>
    </row>
    <row r="4124" spans="35:36" x14ac:dyDescent="0.2">
      <c r="AI4124" s="6"/>
      <c r="AJ4124" s="6"/>
    </row>
    <row r="4125" spans="35:36" x14ac:dyDescent="0.2">
      <c r="AI4125" s="6"/>
      <c r="AJ4125" s="6"/>
    </row>
    <row r="4126" spans="35:36" x14ac:dyDescent="0.2">
      <c r="AI4126" s="6"/>
      <c r="AJ4126" s="6"/>
    </row>
    <row r="4127" spans="35:36" x14ac:dyDescent="0.2">
      <c r="AI4127" s="6"/>
      <c r="AJ4127" s="6"/>
    </row>
    <row r="4128" spans="35:36" x14ac:dyDescent="0.2">
      <c r="AI4128" s="6"/>
      <c r="AJ4128" s="6"/>
    </row>
    <row r="4129" spans="35:36" x14ac:dyDescent="0.2">
      <c r="AI4129" s="6"/>
      <c r="AJ4129" s="6"/>
    </row>
    <row r="4130" spans="35:36" x14ac:dyDescent="0.2">
      <c r="AI4130" s="6"/>
      <c r="AJ4130" s="6"/>
    </row>
    <row r="4131" spans="35:36" x14ac:dyDescent="0.2">
      <c r="AI4131" s="6"/>
      <c r="AJ4131" s="6"/>
    </row>
    <row r="4132" spans="35:36" x14ac:dyDescent="0.2">
      <c r="AI4132" s="6"/>
      <c r="AJ4132" s="6"/>
    </row>
    <row r="4133" spans="35:36" x14ac:dyDescent="0.2">
      <c r="AI4133" s="6"/>
      <c r="AJ4133" s="6"/>
    </row>
    <row r="4134" spans="35:36" x14ac:dyDescent="0.2">
      <c r="AI4134" s="6"/>
      <c r="AJ4134" s="6"/>
    </row>
    <row r="4135" spans="35:36" x14ac:dyDescent="0.2">
      <c r="AI4135" s="6"/>
      <c r="AJ4135" s="6"/>
    </row>
    <row r="4136" spans="35:36" x14ac:dyDescent="0.2">
      <c r="AI4136" s="6"/>
      <c r="AJ4136" s="6"/>
    </row>
    <row r="4137" spans="35:36" x14ac:dyDescent="0.2">
      <c r="AI4137" s="6"/>
      <c r="AJ4137" s="6"/>
    </row>
    <row r="4138" spans="35:36" x14ac:dyDescent="0.2">
      <c r="AI4138" s="6"/>
      <c r="AJ4138" s="6"/>
    </row>
    <row r="4139" spans="35:36" x14ac:dyDescent="0.2">
      <c r="AI4139" s="6"/>
      <c r="AJ4139" s="6"/>
    </row>
    <row r="4140" spans="35:36" x14ac:dyDescent="0.2">
      <c r="AI4140" s="6"/>
      <c r="AJ4140" s="6"/>
    </row>
    <row r="4141" spans="35:36" x14ac:dyDescent="0.2">
      <c r="AI4141" s="6"/>
      <c r="AJ4141" s="6"/>
    </row>
    <row r="4142" spans="35:36" x14ac:dyDescent="0.2">
      <c r="AI4142" s="6"/>
      <c r="AJ4142" s="6"/>
    </row>
    <row r="4143" spans="35:36" x14ac:dyDescent="0.2">
      <c r="AI4143" s="6"/>
      <c r="AJ4143" s="6"/>
    </row>
    <row r="4144" spans="35:36" x14ac:dyDescent="0.2">
      <c r="AI4144" s="6"/>
      <c r="AJ4144" s="6"/>
    </row>
    <row r="4145" spans="35:36" x14ac:dyDescent="0.2">
      <c r="AI4145" s="6"/>
      <c r="AJ4145" s="6"/>
    </row>
    <row r="4146" spans="35:36" x14ac:dyDescent="0.2">
      <c r="AI4146" s="6"/>
      <c r="AJ4146" s="6"/>
    </row>
    <row r="4147" spans="35:36" x14ac:dyDescent="0.2">
      <c r="AI4147" s="6"/>
      <c r="AJ4147" s="6"/>
    </row>
    <row r="4148" spans="35:36" x14ac:dyDescent="0.2">
      <c r="AI4148" s="6"/>
      <c r="AJ4148" s="6"/>
    </row>
    <row r="4149" spans="35:36" x14ac:dyDescent="0.2">
      <c r="AI4149" s="6"/>
      <c r="AJ4149" s="6"/>
    </row>
    <row r="4150" spans="35:36" x14ac:dyDescent="0.2">
      <c r="AI4150" s="6"/>
      <c r="AJ4150" s="6"/>
    </row>
    <row r="4151" spans="35:36" x14ac:dyDescent="0.2">
      <c r="AI4151" s="6"/>
      <c r="AJ4151" s="6"/>
    </row>
    <row r="4152" spans="35:36" x14ac:dyDescent="0.2">
      <c r="AI4152" s="6"/>
      <c r="AJ4152" s="6"/>
    </row>
    <row r="4153" spans="35:36" x14ac:dyDescent="0.2">
      <c r="AI4153" s="6"/>
      <c r="AJ4153" s="6"/>
    </row>
    <row r="4154" spans="35:36" x14ac:dyDescent="0.2">
      <c r="AI4154" s="6"/>
      <c r="AJ4154" s="6"/>
    </row>
    <row r="4155" spans="35:36" x14ac:dyDescent="0.2">
      <c r="AI4155" s="6"/>
      <c r="AJ4155" s="6"/>
    </row>
    <row r="4156" spans="35:36" x14ac:dyDescent="0.2">
      <c r="AI4156" s="6"/>
      <c r="AJ4156" s="6"/>
    </row>
    <row r="4157" spans="35:36" x14ac:dyDescent="0.2">
      <c r="AI4157" s="6"/>
      <c r="AJ4157" s="6"/>
    </row>
    <row r="4158" spans="35:36" x14ac:dyDescent="0.2">
      <c r="AI4158" s="6"/>
      <c r="AJ4158" s="6"/>
    </row>
    <row r="4159" spans="35:36" x14ac:dyDescent="0.2">
      <c r="AI4159" s="6"/>
      <c r="AJ4159" s="6"/>
    </row>
    <row r="4160" spans="35:36" x14ac:dyDescent="0.2">
      <c r="AI4160" s="6"/>
      <c r="AJ4160" s="6"/>
    </row>
    <row r="4161" spans="35:36" x14ac:dyDescent="0.2">
      <c r="AI4161" s="6"/>
      <c r="AJ4161" s="6"/>
    </row>
    <row r="4162" spans="35:36" x14ac:dyDescent="0.2">
      <c r="AI4162" s="6"/>
      <c r="AJ4162" s="6"/>
    </row>
    <row r="4163" spans="35:36" x14ac:dyDescent="0.2">
      <c r="AI4163" s="6"/>
      <c r="AJ4163" s="6"/>
    </row>
    <row r="4164" spans="35:36" x14ac:dyDescent="0.2">
      <c r="AI4164" s="6"/>
      <c r="AJ4164" s="6"/>
    </row>
    <row r="4165" spans="35:36" x14ac:dyDescent="0.2">
      <c r="AI4165" s="6"/>
      <c r="AJ4165" s="6"/>
    </row>
    <row r="4166" spans="35:36" x14ac:dyDescent="0.2">
      <c r="AI4166" s="6"/>
      <c r="AJ4166" s="6"/>
    </row>
  </sheetData>
  <sheetProtection algorithmName="SHA-512" hashValue="6h1N04duq5yZ5LhM1JctyHPUR5BtrXBiRVA098zzly2tKrsMwpOOBARLuUrHNfuSWUpkYqkOvOC/a7jwea0p2g==" saltValue="CrPxo1525nx8MWVgJ9ZnQQ==" spinCount="100000" sheet="1" deleteRows="0"/>
  <protectedRanges>
    <protectedRange password="CF15" sqref="M13:N13 S44:S45 T257:T388 F46 T160:T188 A44:R44 S40 T43:U46 T156 T189:U256 A45:C46 K46 N46 J389:K389 S155:S388 M389:T389 M45 O45:O46 L45:L46 U155:U188 CM13:CN13 W43:IV256 F45:J45 F389:G389 A43:B43 F43:R43 A47:L154 N155:N388 A155:C389 E155:L388" name="Oblast1"/>
    <protectedRange password="CF15" sqref="G46:J46" name="Oblast1_1"/>
    <protectedRange password="CF15" sqref="D45:E45" name="Oblast1_3"/>
    <protectedRange password="CF15" sqref="D46" name="Oblast1_1_1_2"/>
    <protectedRange password="CF15" sqref="E46" name="Oblast1_1_1"/>
    <protectedRange password="CF15" sqref="T47:U48 M132:M135 M137:M142" name="Oblast1_2_1"/>
    <protectedRange password="CF15" sqref="C43:E43" name="Oblast1_2_1_1"/>
    <protectedRange password="CF15" sqref="H389" name="Oblast1_2"/>
    <protectedRange password="CF15" sqref="D155" name="Oblast1_2_5"/>
    <protectedRange password="CF15" sqref="D156:D388" name="Oblast1_2_6"/>
  </protectedRanges>
  <dataConsolidate/>
  <mergeCells count="793">
    <mergeCell ref="F387:J387"/>
    <mergeCell ref="L387:M387"/>
    <mergeCell ref="P387:Q387"/>
    <mergeCell ref="F388:J388"/>
    <mergeCell ref="L388:M388"/>
    <mergeCell ref="P388:Q388"/>
    <mergeCell ref="F385:J385"/>
    <mergeCell ref="L385:M385"/>
    <mergeCell ref="P385:Q385"/>
    <mergeCell ref="F386:J386"/>
    <mergeCell ref="L386:M386"/>
    <mergeCell ref="P386:Q386"/>
    <mergeCell ref="F383:J383"/>
    <mergeCell ref="L383:M383"/>
    <mergeCell ref="P383:Q383"/>
    <mergeCell ref="F384:J384"/>
    <mergeCell ref="L384:M384"/>
    <mergeCell ref="P384:Q384"/>
    <mergeCell ref="F381:J381"/>
    <mergeCell ref="L381:M381"/>
    <mergeCell ref="P381:Q381"/>
    <mergeCell ref="F382:J382"/>
    <mergeCell ref="L382:M382"/>
    <mergeCell ref="P382:Q382"/>
    <mergeCell ref="F379:J379"/>
    <mergeCell ref="L379:M379"/>
    <mergeCell ref="P379:Q379"/>
    <mergeCell ref="F380:J380"/>
    <mergeCell ref="L380:M380"/>
    <mergeCell ref="P380:Q380"/>
    <mergeCell ref="F377:J377"/>
    <mergeCell ref="L377:M377"/>
    <mergeCell ref="P377:Q377"/>
    <mergeCell ref="F378:J378"/>
    <mergeCell ref="L378:M378"/>
    <mergeCell ref="P378:Q378"/>
    <mergeCell ref="F375:J375"/>
    <mergeCell ref="L375:M375"/>
    <mergeCell ref="P375:Q375"/>
    <mergeCell ref="F376:J376"/>
    <mergeCell ref="L376:M376"/>
    <mergeCell ref="P376:Q376"/>
    <mergeCell ref="F373:J373"/>
    <mergeCell ref="L373:M373"/>
    <mergeCell ref="P373:Q373"/>
    <mergeCell ref="F374:J374"/>
    <mergeCell ref="L374:M374"/>
    <mergeCell ref="P374:Q374"/>
    <mergeCell ref="F371:J371"/>
    <mergeCell ref="L371:M371"/>
    <mergeCell ref="P371:Q371"/>
    <mergeCell ref="F372:J372"/>
    <mergeCell ref="L372:M372"/>
    <mergeCell ref="P372:Q372"/>
    <mergeCell ref="F369:J369"/>
    <mergeCell ref="L369:M369"/>
    <mergeCell ref="P369:Q369"/>
    <mergeCell ref="F370:J370"/>
    <mergeCell ref="L370:M370"/>
    <mergeCell ref="P370:Q370"/>
    <mergeCell ref="F367:J367"/>
    <mergeCell ref="L367:M367"/>
    <mergeCell ref="P367:Q367"/>
    <mergeCell ref="F368:J368"/>
    <mergeCell ref="L368:M368"/>
    <mergeCell ref="P368:Q368"/>
    <mergeCell ref="F365:J365"/>
    <mergeCell ref="L365:M365"/>
    <mergeCell ref="P365:Q365"/>
    <mergeCell ref="F366:J366"/>
    <mergeCell ref="L366:M366"/>
    <mergeCell ref="P366:Q366"/>
    <mergeCell ref="F363:J363"/>
    <mergeCell ref="L363:M363"/>
    <mergeCell ref="P363:Q363"/>
    <mergeCell ref="F364:J364"/>
    <mergeCell ref="L364:M364"/>
    <mergeCell ref="P364:Q364"/>
    <mergeCell ref="F361:J361"/>
    <mergeCell ref="L361:M361"/>
    <mergeCell ref="P361:Q361"/>
    <mergeCell ref="F362:J362"/>
    <mergeCell ref="L362:M362"/>
    <mergeCell ref="P362:Q362"/>
    <mergeCell ref="F359:J359"/>
    <mergeCell ref="L359:M359"/>
    <mergeCell ref="P359:Q359"/>
    <mergeCell ref="F360:J360"/>
    <mergeCell ref="L360:M360"/>
    <mergeCell ref="P360:Q360"/>
    <mergeCell ref="F357:J357"/>
    <mergeCell ref="L357:M357"/>
    <mergeCell ref="P357:Q357"/>
    <mergeCell ref="F358:J358"/>
    <mergeCell ref="L358:M358"/>
    <mergeCell ref="P358:Q358"/>
    <mergeCell ref="F355:J355"/>
    <mergeCell ref="L355:M355"/>
    <mergeCell ref="P355:Q355"/>
    <mergeCell ref="F356:J356"/>
    <mergeCell ref="L356:M356"/>
    <mergeCell ref="P356:Q356"/>
    <mergeCell ref="F353:J353"/>
    <mergeCell ref="L353:M353"/>
    <mergeCell ref="P353:Q353"/>
    <mergeCell ref="F354:J354"/>
    <mergeCell ref="L354:M354"/>
    <mergeCell ref="P354:Q354"/>
    <mergeCell ref="F351:J351"/>
    <mergeCell ref="L351:M351"/>
    <mergeCell ref="P351:Q351"/>
    <mergeCell ref="F352:J352"/>
    <mergeCell ref="L352:M352"/>
    <mergeCell ref="P352:Q352"/>
    <mergeCell ref="F349:J349"/>
    <mergeCell ref="L349:M349"/>
    <mergeCell ref="P349:Q349"/>
    <mergeCell ref="F350:J350"/>
    <mergeCell ref="L350:M350"/>
    <mergeCell ref="P350:Q350"/>
    <mergeCell ref="F347:J347"/>
    <mergeCell ref="L347:M347"/>
    <mergeCell ref="P347:Q347"/>
    <mergeCell ref="F348:J348"/>
    <mergeCell ref="L348:M348"/>
    <mergeCell ref="P348:Q348"/>
    <mergeCell ref="F345:J345"/>
    <mergeCell ref="L345:M345"/>
    <mergeCell ref="P345:Q345"/>
    <mergeCell ref="F346:J346"/>
    <mergeCell ref="L346:M346"/>
    <mergeCell ref="P346:Q346"/>
    <mergeCell ref="F343:J343"/>
    <mergeCell ref="L343:M343"/>
    <mergeCell ref="P343:Q343"/>
    <mergeCell ref="F344:J344"/>
    <mergeCell ref="L344:M344"/>
    <mergeCell ref="P344:Q344"/>
    <mergeCell ref="F341:J341"/>
    <mergeCell ref="L341:M341"/>
    <mergeCell ref="P341:Q341"/>
    <mergeCell ref="F342:J342"/>
    <mergeCell ref="L342:M342"/>
    <mergeCell ref="P342:Q342"/>
    <mergeCell ref="F339:J339"/>
    <mergeCell ref="L339:M339"/>
    <mergeCell ref="P339:Q339"/>
    <mergeCell ref="F340:J340"/>
    <mergeCell ref="L340:M340"/>
    <mergeCell ref="P340:Q340"/>
    <mergeCell ref="F337:J337"/>
    <mergeCell ref="L337:M337"/>
    <mergeCell ref="P337:Q337"/>
    <mergeCell ref="F338:J338"/>
    <mergeCell ref="L338:M338"/>
    <mergeCell ref="P338:Q338"/>
    <mergeCell ref="F335:J335"/>
    <mergeCell ref="L335:M335"/>
    <mergeCell ref="P335:Q335"/>
    <mergeCell ref="F336:J336"/>
    <mergeCell ref="L336:M336"/>
    <mergeCell ref="P336:Q336"/>
    <mergeCell ref="F333:J333"/>
    <mergeCell ref="L333:M333"/>
    <mergeCell ref="P333:Q333"/>
    <mergeCell ref="F334:J334"/>
    <mergeCell ref="L334:M334"/>
    <mergeCell ref="P334:Q334"/>
    <mergeCell ref="F331:J331"/>
    <mergeCell ref="L331:M331"/>
    <mergeCell ref="P331:Q331"/>
    <mergeCell ref="F332:J332"/>
    <mergeCell ref="L332:M332"/>
    <mergeCell ref="P332:Q332"/>
    <mergeCell ref="F329:J329"/>
    <mergeCell ref="L329:M329"/>
    <mergeCell ref="P329:Q329"/>
    <mergeCell ref="F330:J330"/>
    <mergeCell ref="L330:M330"/>
    <mergeCell ref="P330:Q330"/>
    <mergeCell ref="F327:J327"/>
    <mergeCell ref="L327:M327"/>
    <mergeCell ref="P327:Q327"/>
    <mergeCell ref="F328:J328"/>
    <mergeCell ref="L328:M328"/>
    <mergeCell ref="P328:Q328"/>
    <mergeCell ref="F325:J325"/>
    <mergeCell ref="L325:M325"/>
    <mergeCell ref="P325:Q325"/>
    <mergeCell ref="F326:J326"/>
    <mergeCell ref="L326:M326"/>
    <mergeCell ref="P326:Q326"/>
    <mergeCell ref="F323:J323"/>
    <mergeCell ref="L323:M323"/>
    <mergeCell ref="P323:Q323"/>
    <mergeCell ref="F324:J324"/>
    <mergeCell ref="L324:M324"/>
    <mergeCell ref="P324:Q324"/>
    <mergeCell ref="F321:J321"/>
    <mergeCell ref="L321:M321"/>
    <mergeCell ref="P321:Q321"/>
    <mergeCell ref="F322:J322"/>
    <mergeCell ref="L322:M322"/>
    <mergeCell ref="P322:Q322"/>
    <mergeCell ref="F319:J319"/>
    <mergeCell ref="L319:M319"/>
    <mergeCell ref="P319:Q319"/>
    <mergeCell ref="F320:J320"/>
    <mergeCell ref="L320:M320"/>
    <mergeCell ref="P320:Q320"/>
    <mergeCell ref="F317:J317"/>
    <mergeCell ref="L317:M317"/>
    <mergeCell ref="P317:Q317"/>
    <mergeCell ref="F318:J318"/>
    <mergeCell ref="L318:M318"/>
    <mergeCell ref="P318:Q318"/>
    <mergeCell ref="F315:J315"/>
    <mergeCell ref="L315:M315"/>
    <mergeCell ref="P315:Q315"/>
    <mergeCell ref="F316:J316"/>
    <mergeCell ref="L316:M316"/>
    <mergeCell ref="P316:Q316"/>
    <mergeCell ref="F313:J313"/>
    <mergeCell ref="L313:M313"/>
    <mergeCell ref="P313:Q313"/>
    <mergeCell ref="F314:J314"/>
    <mergeCell ref="L314:M314"/>
    <mergeCell ref="P314:Q314"/>
    <mergeCell ref="F311:J311"/>
    <mergeCell ref="L311:M311"/>
    <mergeCell ref="P311:Q311"/>
    <mergeCell ref="F312:J312"/>
    <mergeCell ref="L312:M312"/>
    <mergeCell ref="P312:Q312"/>
    <mergeCell ref="F309:J309"/>
    <mergeCell ref="L309:M309"/>
    <mergeCell ref="P309:Q309"/>
    <mergeCell ref="F310:J310"/>
    <mergeCell ref="L310:M310"/>
    <mergeCell ref="P310:Q310"/>
    <mergeCell ref="F307:J307"/>
    <mergeCell ref="L307:M307"/>
    <mergeCell ref="P307:Q307"/>
    <mergeCell ref="F308:J308"/>
    <mergeCell ref="L308:M308"/>
    <mergeCell ref="P308:Q308"/>
    <mergeCell ref="F305:J305"/>
    <mergeCell ref="L305:M305"/>
    <mergeCell ref="P305:Q305"/>
    <mergeCell ref="F306:J306"/>
    <mergeCell ref="L306:M306"/>
    <mergeCell ref="P306:Q306"/>
    <mergeCell ref="F303:J303"/>
    <mergeCell ref="L303:M303"/>
    <mergeCell ref="P303:Q303"/>
    <mergeCell ref="F304:J304"/>
    <mergeCell ref="L304:M304"/>
    <mergeCell ref="P304:Q304"/>
    <mergeCell ref="F301:J301"/>
    <mergeCell ref="L301:M301"/>
    <mergeCell ref="P301:Q301"/>
    <mergeCell ref="F302:J302"/>
    <mergeCell ref="L302:M302"/>
    <mergeCell ref="P302:Q302"/>
    <mergeCell ref="F299:J299"/>
    <mergeCell ref="L299:M299"/>
    <mergeCell ref="P299:Q299"/>
    <mergeCell ref="F300:J300"/>
    <mergeCell ref="L300:M300"/>
    <mergeCell ref="P300:Q300"/>
    <mergeCell ref="F297:J297"/>
    <mergeCell ref="L297:M297"/>
    <mergeCell ref="P297:Q297"/>
    <mergeCell ref="F298:J298"/>
    <mergeCell ref="L298:M298"/>
    <mergeCell ref="P298:Q298"/>
    <mergeCell ref="F295:J295"/>
    <mergeCell ref="L295:M295"/>
    <mergeCell ref="P295:Q295"/>
    <mergeCell ref="F296:J296"/>
    <mergeCell ref="L296:M296"/>
    <mergeCell ref="P296:Q296"/>
    <mergeCell ref="F293:J293"/>
    <mergeCell ref="L293:M293"/>
    <mergeCell ref="P293:Q293"/>
    <mergeCell ref="F294:J294"/>
    <mergeCell ref="L294:M294"/>
    <mergeCell ref="P294:Q294"/>
    <mergeCell ref="F291:J291"/>
    <mergeCell ref="L291:M291"/>
    <mergeCell ref="P291:Q291"/>
    <mergeCell ref="F292:J292"/>
    <mergeCell ref="L292:M292"/>
    <mergeCell ref="P292:Q292"/>
    <mergeCell ref="F289:J289"/>
    <mergeCell ref="L289:M289"/>
    <mergeCell ref="P289:Q289"/>
    <mergeCell ref="F290:J290"/>
    <mergeCell ref="L290:M290"/>
    <mergeCell ref="P290:Q290"/>
    <mergeCell ref="F287:J287"/>
    <mergeCell ref="L287:M287"/>
    <mergeCell ref="P287:Q287"/>
    <mergeCell ref="F288:J288"/>
    <mergeCell ref="L288:M288"/>
    <mergeCell ref="P288:Q288"/>
    <mergeCell ref="F285:J285"/>
    <mergeCell ref="L285:M285"/>
    <mergeCell ref="P285:Q285"/>
    <mergeCell ref="F286:J286"/>
    <mergeCell ref="L286:M286"/>
    <mergeCell ref="P286:Q286"/>
    <mergeCell ref="F283:J283"/>
    <mergeCell ref="L283:M283"/>
    <mergeCell ref="P283:Q283"/>
    <mergeCell ref="F284:J284"/>
    <mergeCell ref="L284:M284"/>
    <mergeCell ref="P284:Q284"/>
    <mergeCell ref="F281:J281"/>
    <mergeCell ref="L281:M281"/>
    <mergeCell ref="P281:Q281"/>
    <mergeCell ref="F282:J282"/>
    <mergeCell ref="L282:M282"/>
    <mergeCell ref="P282:Q282"/>
    <mergeCell ref="F279:J279"/>
    <mergeCell ref="L279:M279"/>
    <mergeCell ref="P279:Q279"/>
    <mergeCell ref="F280:J280"/>
    <mergeCell ref="L280:M280"/>
    <mergeCell ref="P280:Q280"/>
    <mergeCell ref="F277:J277"/>
    <mergeCell ref="L277:M277"/>
    <mergeCell ref="P277:Q277"/>
    <mergeCell ref="F278:J278"/>
    <mergeCell ref="L278:M278"/>
    <mergeCell ref="P278:Q278"/>
    <mergeCell ref="F275:J275"/>
    <mergeCell ref="L275:M275"/>
    <mergeCell ref="P275:Q275"/>
    <mergeCell ref="F276:J276"/>
    <mergeCell ref="L276:M276"/>
    <mergeCell ref="P276:Q276"/>
    <mergeCell ref="F273:J273"/>
    <mergeCell ref="L273:M273"/>
    <mergeCell ref="P273:Q273"/>
    <mergeCell ref="F274:J274"/>
    <mergeCell ref="L274:M274"/>
    <mergeCell ref="P274:Q274"/>
    <mergeCell ref="F271:J271"/>
    <mergeCell ref="L271:M271"/>
    <mergeCell ref="P271:Q271"/>
    <mergeCell ref="F272:J272"/>
    <mergeCell ref="L272:M272"/>
    <mergeCell ref="P272:Q272"/>
    <mergeCell ref="F269:J269"/>
    <mergeCell ref="L269:M269"/>
    <mergeCell ref="P269:Q269"/>
    <mergeCell ref="F270:J270"/>
    <mergeCell ref="L270:M270"/>
    <mergeCell ref="P270:Q270"/>
    <mergeCell ref="F267:J267"/>
    <mergeCell ref="L267:M267"/>
    <mergeCell ref="P267:Q267"/>
    <mergeCell ref="F268:J268"/>
    <mergeCell ref="L268:M268"/>
    <mergeCell ref="P268:Q268"/>
    <mergeCell ref="F265:J265"/>
    <mergeCell ref="L265:M265"/>
    <mergeCell ref="P265:Q265"/>
    <mergeCell ref="F266:J266"/>
    <mergeCell ref="L266:M266"/>
    <mergeCell ref="P266:Q266"/>
    <mergeCell ref="F263:J263"/>
    <mergeCell ref="L263:M263"/>
    <mergeCell ref="P263:Q263"/>
    <mergeCell ref="F264:J264"/>
    <mergeCell ref="L264:M264"/>
    <mergeCell ref="P264:Q264"/>
    <mergeCell ref="F261:J261"/>
    <mergeCell ref="L261:M261"/>
    <mergeCell ref="P261:Q261"/>
    <mergeCell ref="F262:J262"/>
    <mergeCell ref="L262:M262"/>
    <mergeCell ref="P262:Q262"/>
    <mergeCell ref="F259:J259"/>
    <mergeCell ref="L259:M259"/>
    <mergeCell ref="P259:Q259"/>
    <mergeCell ref="F260:J260"/>
    <mergeCell ref="L260:M260"/>
    <mergeCell ref="P260:Q260"/>
    <mergeCell ref="F257:J257"/>
    <mergeCell ref="L257:M257"/>
    <mergeCell ref="P257:Q257"/>
    <mergeCell ref="F258:J258"/>
    <mergeCell ref="L258:M258"/>
    <mergeCell ref="P258:Q258"/>
    <mergeCell ref="F255:J255"/>
    <mergeCell ref="L255:M255"/>
    <mergeCell ref="P255:Q255"/>
    <mergeCell ref="F256:J256"/>
    <mergeCell ref="L256:M256"/>
    <mergeCell ref="P256:Q256"/>
    <mergeCell ref="F253:J253"/>
    <mergeCell ref="L253:M253"/>
    <mergeCell ref="P253:Q253"/>
    <mergeCell ref="F254:J254"/>
    <mergeCell ref="L254:M254"/>
    <mergeCell ref="P254:Q254"/>
    <mergeCell ref="F251:J251"/>
    <mergeCell ref="L251:M251"/>
    <mergeCell ref="P251:Q251"/>
    <mergeCell ref="F252:J252"/>
    <mergeCell ref="L252:M252"/>
    <mergeCell ref="P252:Q252"/>
    <mergeCell ref="F249:J249"/>
    <mergeCell ref="L249:M249"/>
    <mergeCell ref="P249:Q249"/>
    <mergeCell ref="F250:J250"/>
    <mergeCell ref="L250:M250"/>
    <mergeCell ref="P250:Q250"/>
    <mergeCell ref="F247:J247"/>
    <mergeCell ref="L247:M247"/>
    <mergeCell ref="P247:Q247"/>
    <mergeCell ref="F248:J248"/>
    <mergeCell ref="L248:M248"/>
    <mergeCell ref="P248:Q248"/>
    <mergeCell ref="F245:J245"/>
    <mergeCell ref="L245:M245"/>
    <mergeCell ref="P245:Q245"/>
    <mergeCell ref="F246:J246"/>
    <mergeCell ref="L246:M246"/>
    <mergeCell ref="P246:Q246"/>
    <mergeCell ref="F243:J243"/>
    <mergeCell ref="L243:M243"/>
    <mergeCell ref="P243:Q243"/>
    <mergeCell ref="F244:J244"/>
    <mergeCell ref="L244:M244"/>
    <mergeCell ref="P244:Q244"/>
    <mergeCell ref="F241:J241"/>
    <mergeCell ref="L241:M241"/>
    <mergeCell ref="P241:Q241"/>
    <mergeCell ref="F242:J242"/>
    <mergeCell ref="L242:M242"/>
    <mergeCell ref="P242:Q242"/>
    <mergeCell ref="F239:J239"/>
    <mergeCell ref="L239:M239"/>
    <mergeCell ref="P239:Q239"/>
    <mergeCell ref="F240:J240"/>
    <mergeCell ref="L240:M240"/>
    <mergeCell ref="P240:Q240"/>
    <mergeCell ref="F237:J237"/>
    <mergeCell ref="L237:M237"/>
    <mergeCell ref="P237:Q237"/>
    <mergeCell ref="F238:J238"/>
    <mergeCell ref="L238:M238"/>
    <mergeCell ref="P238:Q238"/>
    <mergeCell ref="F235:J235"/>
    <mergeCell ref="L235:M235"/>
    <mergeCell ref="P235:Q235"/>
    <mergeCell ref="F236:J236"/>
    <mergeCell ref="L236:M236"/>
    <mergeCell ref="P236:Q236"/>
    <mergeCell ref="F233:J233"/>
    <mergeCell ref="L233:M233"/>
    <mergeCell ref="P233:Q233"/>
    <mergeCell ref="F234:J234"/>
    <mergeCell ref="L234:M234"/>
    <mergeCell ref="P234:Q234"/>
    <mergeCell ref="F231:J231"/>
    <mergeCell ref="L231:M231"/>
    <mergeCell ref="P231:Q231"/>
    <mergeCell ref="F232:J232"/>
    <mergeCell ref="L232:M232"/>
    <mergeCell ref="P232:Q232"/>
    <mergeCell ref="F229:J229"/>
    <mergeCell ref="L229:M229"/>
    <mergeCell ref="P229:Q229"/>
    <mergeCell ref="F230:J230"/>
    <mergeCell ref="L230:M230"/>
    <mergeCell ref="P230:Q230"/>
    <mergeCell ref="F227:J227"/>
    <mergeCell ref="L227:M227"/>
    <mergeCell ref="P227:Q227"/>
    <mergeCell ref="F228:J228"/>
    <mergeCell ref="L228:M228"/>
    <mergeCell ref="P228:Q228"/>
    <mergeCell ref="F225:J225"/>
    <mergeCell ref="L225:M225"/>
    <mergeCell ref="P225:Q225"/>
    <mergeCell ref="F226:J226"/>
    <mergeCell ref="L226:M226"/>
    <mergeCell ref="P226:Q226"/>
    <mergeCell ref="F223:J223"/>
    <mergeCell ref="L223:M223"/>
    <mergeCell ref="P223:Q223"/>
    <mergeCell ref="F224:J224"/>
    <mergeCell ref="L224:M224"/>
    <mergeCell ref="P224:Q224"/>
    <mergeCell ref="F221:J221"/>
    <mergeCell ref="L221:M221"/>
    <mergeCell ref="P221:Q221"/>
    <mergeCell ref="F222:J222"/>
    <mergeCell ref="L222:M222"/>
    <mergeCell ref="P222:Q222"/>
    <mergeCell ref="F219:J219"/>
    <mergeCell ref="L219:M219"/>
    <mergeCell ref="P219:Q219"/>
    <mergeCell ref="F220:J220"/>
    <mergeCell ref="L220:M220"/>
    <mergeCell ref="P220:Q220"/>
    <mergeCell ref="F217:J217"/>
    <mergeCell ref="L217:M217"/>
    <mergeCell ref="P217:Q217"/>
    <mergeCell ref="F218:J218"/>
    <mergeCell ref="L218:M218"/>
    <mergeCell ref="P218:Q218"/>
    <mergeCell ref="F215:J215"/>
    <mergeCell ref="L215:M215"/>
    <mergeCell ref="P215:Q215"/>
    <mergeCell ref="F216:J216"/>
    <mergeCell ref="L216:M216"/>
    <mergeCell ref="P216:Q216"/>
    <mergeCell ref="F213:J213"/>
    <mergeCell ref="L213:M213"/>
    <mergeCell ref="P213:Q213"/>
    <mergeCell ref="F214:J214"/>
    <mergeCell ref="L214:M214"/>
    <mergeCell ref="P214:Q214"/>
    <mergeCell ref="F211:J211"/>
    <mergeCell ref="L211:M211"/>
    <mergeCell ref="P211:Q211"/>
    <mergeCell ref="F212:J212"/>
    <mergeCell ref="L212:M212"/>
    <mergeCell ref="P212:Q212"/>
    <mergeCell ref="F209:J209"/>
    <mergeCell ref="L209:M209"/>
    <mergeCell ref="P209:Q209"/>
    <mergeCell ref="F210:J210"/>
    <mergeCell ref="L210:M210"/>
    <mergeCell ref="P210:Q210"/>
    <mergeCell ref="F207:J207"/>
    <mergeCell ref="L207:M207"/>
    <mergeCell ref="P207:Q207"/>
    <mergeCell ref="F208:J208"/>
    <mergeCell ref="L208:M208"/>
    <mergeCell ref="P208:Q208"/>
    <mergeCell ref="F205:J205"/>
    <mergeCell ref="L205:M205"/>
    <mergeCell ref="P205:Q205"/>
    <mergeCell ref="F206:J206"/>
    <mergeCell ref="L206:M206"/>
    <mergeCell ref="P206:Q206"/>
    <mergeCell ref="F203:J203"/>
    <mergeCell ref="L203:M203"/>
    <mergeCell ref="P203:Q203"/>
    <mergeCell ref="F204:J204"/>
    <mergeCell ref="L204:M204"/>
    <mergeCell ref="P204:Q204"/>
    <mergeCell ref="F201:J201"/>
    <mergeCell ref="L201:M201"/>
    <mergeCell ref="P201:Q201"/>
    <mergeCell ref="F202:J202"/>
    <mergeCell ref="L202:M202"/>
    <mergeCell ref="P202:Q202"/>
    <mergeCell ref="F199:J199"/>
    <mergeCell ref="L199:M199"/>
    <mergeCell ref="P199:Q199"/>
    <mergeCell ref="F200:J200"/>
    <mergeCell ref="L200:M200"/>
    <mergeCell ref="P200:Q200"/>
    <mergeCell ref="F197:J197"/>
    <mergeCell ref="L197:M197"/>
    <mergeCell ref="P197:Q197"/>
    <mergeCell ref="F198:J198"/>
    <mergeCell ref="L198:M198"/>
    <mergeCell ref="P198:Q198"/>
    <mergeCell ref="F195:J195"/>
    <mergeCell ref="L195:M195"/>
    <mergeCell ref="P195:Q195"/>
    <mergeCell ref="F196:J196"/>
    <mergeCell ref="L196:M196"/>
    <mergeCell ref="P196:Q196"/>
    <mergeCell ref="F193:J193"/>
    <mergeCell ref="L193:M193"/>
    <mergeCell ref="P193:Q193"/>
    <mergeCell ref="F194:J194"/>
    <mergeCell ref="L194:M194"/>
    <mergeCell ref="P194:Q194"/>
    <mergeCell ref="F191:J191"/>
    <mergeCell ref="L191:M191"/>
    <mergeCell ref="P191:Q191"/>
    <mergeCell ref="F192:J192"/>
    <mergeCell ref="L192:M192"/>
    <mergeCell ref="P192:Q192"/>
    <mergeCell ref="F189:J189"/>
    <mergeCell ref="L189:M189"/>
    <mergeCell ref="P189:Q189"/>
    <mergeCell ref="F190:J190"/>
    <mergeCell ref="L190:M190"/>
    <mergeCell ref="P190:Q190"/>
    <mergeCell ref="F187:J187"/>
    <mergeCell ref="L187:M187"/>
    <mergeCell ref="P187:Q187"/>
    <mergeCell ref="F188:J188"/>
    <mergeCell ref="L188:M188"/>
    <mergeCell ref="P188:Q188"/>
    <mergeCell ref="F185:J185"/>
    <mergeCell ref="L185:M185"/>
    <mergeCell ref="P185:Q185"/>
    <mergeCell ref="F186:J186"/>
    <mergeCell ref="L186:M186"/>
    <mergeCell ref="P186:Q186"/>
    <mergeCell ref="F183:J183"/>
    <mergeCell ref="L183:M183"/>
    <mergeCell ref="P183:Q183"/>
    <mergeCell ref="F184:J184"/>
    <mergeCell ref="L184:M184"/>
    <mergeCell ref="P184:Q184"/>
    <mergeCell ref="F181:J181"/>
    <mergeCell ref="L181:M181"/>
    <mergeCell ref="P181:Q181"/>
    <mergeCell ref="F182:J182"/>
    <mergeCell ref="L182:M182"/>
    <mergeCell ref="P182:Q182"/>
    <mergeCell ref="F179:J179"/>
    <mergeCell ref="L179:M179"/>
    <mergeCell ref="P179:Q179"/>
    <mergeCell ref="F180:J180"/>
    <mergeCell ref="L180:M180"/>
    <mergeCell ref="P180:Q180"/>
    <mergeCell ref="F177:J177"/>
    <mergeCell ref="L177:M177"/>
    <mergeCell ref="P177:Q177"/>
    <mergeCell ref="F178:J178"/>
    <mergeCell ref="L178:M178"/>
    <mergeCell ref="P178:Q178"/>
    <mergeCell ref="F175:J175"/>
    <mergeCell ref="L175:M175"/>
    <mergeCell ref="P175:Q175"/>
    <mergeCell ref="F176:J176"/>
    <mergeCell ref="L176:M176"/>
    <mergeCell ref="P176:Q176"/>
    <mergeCell ref="F173:J173"/>
    <mergeCell ref="L173:M173"/>
    <mergeCell ref="P173:Q173"/>
    <mergeCell ref="F174:J174"/>
    <mergeCell ref="L174:M174"/>
    <mergeCell ref="P174:Q174"/>
    <mergeCell ref="F171:J171"/>
    <mergeCell ref="L171:M171"/>
    <mergeCell ref="P171:Q171"/>
    <mergeCell ref="F172:J172"/>
    <mergeCell ref="L172:M172"/>
    <mergeCell ref="P172:Q172"/>
    <mergeCell ref="F169:J169"/>
    <mergeCell ref="L169:M169"/>
    <mergeCell ref="P169:Q169"/>
    <mergeCell ref="F170:J170"/>
    <mergeCell ref="L170:M170"/>
    <mergeCell ref="P170:Q170"/>
    <mergeCell ref="F167:J167"/>
    <mergeCell ref="L167:M167"/>
    <mergeCell ref="P167:Q167"/>
    <mergeCell ref="F168:J168"/>
    <mergeCell ref="L168:M168"/>
    <mergeCell ref="P168:Q168"/>
    <mergeCell ref="F165:J165"/>
    <mergeCell ref="L165:M165"/>
    <mergeCell ref="P165:Q165"/>
    <mergeCell ref="F166:J166"/>
    <mergeCell ref="L166:M166"/>
    <mergeCell ref="P166:Q166"/>
    <mergeCell ref="F163:J163"/>
    <mergeCell ref="L163:M163"/>
    <mergeCell ref="P163:Q163"/>
    <mergeCell ref="F164:J164"/>
    <mergeCell ref="L164:M164"/>
    <mergeCell ref="P164:Q164"/>
    <mergeCell ref="F161:J161"/>
    <mergeCell ref="L161:M161"/>
    <mergeCell ref="P161:Q161"/>
    <mergeCell ref="F162:J162"/>
    <mergeCell ref="L162:M162"/>
    <mergeCell ref="P162:Q162"/>
    <mergeCell ref="F159:J159"/>
    <mergeCell ref="L159:M159"/>
    <mergeCell ref="P159:Q159"/>
    <mergeCell ref="F160:J160"/>
    <mergeCell ref="L160:M160"/>
    <mergeCell ref="P160:Q160"/>
    <mergeCell ref="F157:J157"/>
    <mergeCell ref="L157:M157"/>
    <mergeCell ref="P157:Q157"/>
    <mergeCell ref="F158:J158"/>
    <mergeCell ref="L158:M158"/>
    <mergeCell ref="P158:Q158"/>
    <mergeCell ref="P154:Q154"/>
    <mergeCell ref="F155:J155"/>
    <mergeCell ref="L155:M155"/>
    <mergeCell ref="P155:Q155"/>
    <mergeCell ref="F156:J156"/>
    <mergeCell ref="L156:M156"/>
    <mergeCell ref="P156:Q156"/>
    <mergeCell ref="P47:Q47"/>
    <mergeCell ref="P48:Q48"/>
    <mergeCell ref="P49:Q49"/>
    <mergeCell ref="P50:Q50"/>
    <mergeCell ref="P152:Q152"/>
    <mergeCell ref="P153:Q153"/>
    <mergeCell ref="D45:E45"/>
    <mergeCell ref="F45:K45"/>
    <mergeCell ref="L45:N45"/>
    <mergeCell ref="P45:Q45"/>
    <mergeCell ref="F46:J46"/>
    <mergeCell ref="L46:M46"/>
    <mergeCell ref="P46:Q46"/>
    <mergeCell ref="L32:M32"/>
    <mergeCell ref="D34:J37"/>
    <mergeCell ref="K34:N37"/>
    <mergeCell ref="P41:R42"/>
    <mergeCell ref="C43:E43"/>
    <mergeCell ref="L43:N43"/>
    <mergeCell ref="P43:R43"/>
    <mergeCell ref="D29:E29"/>
    <mergeCell ref="L29:M29"/>
    <mergeCell ref="P29:R29"/>
    <mergeCell ref="D30:E30"/>
    <mergeCell ref="L30:M30"/>
    <mergeCell ref="P30:R36"/>
    <mergeCell ref="D31:E31"/>
    <mergeCell ref="L31:M31"/>
    <mergeCell ref="D32:E32"/>
    <mergeCell ref="D26:E26"/>
    <mergeCell ref="L26:M26"/>
    <mergeCell ref="D27:E27"/>
    <mergeCell ref="L27:M27"/>
    <mergeCell ref="D28:E28"/>
    <mergeCell ref="L28:M28"/>
    <mergeCell ref="D23:E23"/>
    <mergeCell ref="L23:M23"/>
    <mergeCell ref="P23:R23"/>
    <mergeCell ref="D24:E24"/>
    <mergeCell ref="L24:M24"/>
    <mergeCell ref="D25:E25"/>
    <mergeCell ref="L25:M25"/>
    <mergeCell ref="P28:R28"/>
    <mergeCell ref="D20:E20"/>
    <mergeCell ref="L20:M20"/>
    <mergeCell ref="Q20:R20"/>
    <mergeCell ref="D21:E21"/>
    <mergeCell ref="L21:M21"/>
    <mergeCell ref="P21:R22"/>
    <mergeCell ref="D22:E22"/>
    <mergeCell ref="L22:M22"/>
    <mergeCell ref="N17:N18"/>
    <mergeCell ref="L18:M18"/>
    <mergeCell ref="P18:R18"/>
    <mergeCell ref="D19:E19"/>
    <mergeCell ref="L19:M19"/>
    <mergeCell ref="Q19:R19"/>
    <mergeCell ref="F15:J15"/>
    <mergeCell ref="Q15:R15"/>
    <mergeCell ref="D16:E18"/>
    <mergeCell ref="F16:F18"/>
    <mergeCell ref="G16:G18"/>
    <mergeCell ref="H16:H18"/>
    <mergeCell ref="I16:I18"/>
    <mergeCell ref="J16:J18"/>
    <mergeCell ref="K16:M16"/>
    <mergeCell ref="K17:M17"/>
    <mergeCell ref="E13:K13"/>
    <mergeCell ref="CE13:CK13"/>
    <mergeCell ref="CP13:CR13"/>
    <mergeCell ref="D14:M14"/>
    <mergeCell ref="Q14:R14"/>
    <mergeCell ref="D9:K9"/>
    <mergeCell ref="M9:P12"/>
    <mergeCell ref="CD9:CK9"/>
    <mergeCell ref="CM9:CR12"/>
    <mergeCell ref="E11:L11"/>
    <mergeCell ref="E12:K12"/>
    <mergeCell ref="CM7:CN8"/>
    <mergeCell ref="CP7:CQ7"/>
    <mergeCell ref="D8:K8"/>
    <mergeCell ref="P8:Q8"/>
    <mergeCell ref="CD8:CK8"/>
    <mergeCell ref="CP8:CQ8"/>
    <mergeCell ref="C2:P2"/>
    <mergeCell ref="C3:D3"/>
    <mergeCell ref="D7:K7"/>
    <mergeCell ref="M7:N8"/>
    <mergeCell ref="P7:Q7"/>
    <mergeCell ref="CD7:CK7"/>
  </mergeCells>
  <conditionalFormatting sqref="F20:F32">
    <cfRule type="expression" dxfId="26" priority="23" stopIfTrue="1">
      <formula>F20&lt;&gt;AV20</formula>
    </cfRule>
  </conditionalFormatting>
  <conditionalFormatting sqref="G19">
    <cfRule type="expression" dxfId="25" priority="22" stopIfTrue="1">
      <formula>G19&lt;&gt;AW19</formula>
    </cfRule>
  </conditionalFormatting>
  <conditionalFormatting sqref="G20:G32">
    <cfRule type="expression" dxfId="24" priority="21" stopIfTrue="1">
      <formula>G20&lt;&gt;AW20</formula>
    </cfRule>
  </conditionalFormatting>
  <conditionalFormatting sqref="H19">
    <cfRule type="expression" dxfId="23" priority="20" stopIfTrue="1">
      <formula>H19&lt;&gt;AX19</formula>
    </cfRule>
  </conditionalFormatting>
  <conditionalFormatting sqref="H20:H32">
    <cfRule type="expression" dxfId="22" priority="19" stopIfTrue="1">
      <formula>H20&lt;&gt;AX20</formula>
    </cfRule>
  </conditionalFormatting>
  <conditionalFormatting sqref="I19:I32">
    <cfRule type="expression" dxfId="21" priority="18" stopIfTrue="1">
      <formula>I19&lt;&gt;AY19</formula>
    </cfRule>
  </conditionalFormatting>
  <conditionalFormatting sqref="J19">
    <cfRule type="expression" dxfId="20" priority="17" stopIfTrue="1">
      <formula>J19&lt;&gt;AZ19</formula>
    </cfRule>
  </conditionalFormatting>
  <conditionalFormatting sqref="J20">
    <cfRule type="expression" dxfId="19" priority="16" stopIfTrue="1">
      <formula>J20&lt;&gt;AZ20</formula>
    </cfRule>
  </conditionalFormatting>
  <conditionalFormatting sqref="J21">
    <cfRule type="expression" dxfId="18" priority="15" stopIfTrue="1">
      <formula>J21&lt;&gt;AZ21</formula>
    </cfRule>
  </conditionalFormatting>
  <conditionalFormatting sqref="J22">
    <cfRule type="expression" dxfId="17" priority="14" stopIfTrue="1">
      <formula>J22&lt;&gt;AZ22</formula>
    </cfRule>
  </conditionalFormatting>
  <conditionalFormatting sqref="J23">
    <cfRule type="expression" dxfId="16" priority="13" stopIfTrue="1">
      <formula>J23&lt;&gt;AZ23</formula>
    </cfRule>
  </conditionalFormatting>
  <conditionalFormatting sqref="J24">
    <cfRule type="expression" dxfId="15" priority="12" stopIfTrue="1">
      <formula>J24&lt;&gt;AZ24</formula>
    </cfRule>
  </conditionalFormatting>
  <conditionalFormatting sqref="J25">
    <cfRule type="expression" dxfId="14" priority="11" stopIfTrue="1">
      <formula>J25&lt;&gt;AZ25</formula>
    </cfRule>
  </conditionalFormatting>
  <conditionalFormatting sqref="J26">
    <cfRule type="expression" dxfId="13" priority="10" stopIfTrue="1">
      <formula>J26&lt;&gt;AZ26</formula>
    </cfRule>
  </conditionalFormatting>
  <conditionalFormatting sqref="J27">
    <cfRule type="expression" dxfId="12" priority="9" stopIfTrue="1">
      <formula>J27&lt;&gt;AZ27</formula>
    </cfRule>
  </conditionalFormatting>
  <conditionalFormatting sqref="J28">
    <cfRule type="expression" dxfId="11" priority="8" stopIfTrue="1">
      <formula>J28&lt;&gt;AZ28</formula>
    </cfRule>
  </conditionalFormatting>
  <conditionalFormatting sqref="J29">
    <cfRule type="expression" dxfId="10" priority="7" stopIfTrue="1">
      <formula>J29&lt;&gt;AZ29</formula>
    </cfRule>
  </conditionalFormatting>
  <conditionalFormatting sqref="J30">
    <cfRule type="expression" dxfId="9" priority="6" stopIfTrue="1">
      <formula>J30&lt;&gt;AZ30</formula>
    </cfRule>
  </conditionalFormatting>
  <conditionalFormatting sqref="J31">
    <cfRule type="expression" dxfId="8" priority="5" stopIfTrue="1">
      <formula>J31&lt;&gt;AZ31</formula>
    </cfRule>
  </conditionalFormatting>
  <conditionalFormatting sqref="J32">
    <cfRule type="expression" dxfId="7" priority="4" stopIfTrue="1">
      <formula>J32&lt;&gt;AZ32</formula>
    </cfRule>
  </conditionalFormatting>
  <conditionalFormatting sqref="D7:R8 M13:N13 D10:E10 D11:L11 D12:K13 D9:M9 Q9:Q12">
    <cfRule type="expression" dxfId="6" priority="3">
      <formula>D7&lt;&gt;CD7</formula>
    </cfRule>
  </conditionalFormatting>
  <conditionalFormatting sqref="F11:L11 L13">
    <cfRule type="expression" dxfId="5" priority="24">
      <formula>F11&lt;&gt;CF10</formula>
    </cfRule>
  </conditionalFormatting>
  <conditionalFormatting sqref="F10:L10">
    <cfRule type="expression" dxfId="4" priority="25">
      <formula>F10&lt;&gt;#REF!</formula>
    </cfRule>
  </conditionalFormatting>
  <conditionalFormatting sqref="CD10:CD12">
    <cfRule type="expression" dxfId="3" priority="2">
      <formula>CD10&lt;&gt;FD10</formula>
    </cfRule>
  </conditionalFormatting>
  <conditionalFormatting sqref="F19">
    <cfRule type="expression" dxfId="2" priority="1" stopIfTrue="1">
      <formula>F19&lt;&gt;AV19</formula>
    </cfRule>
  </conditionalFormatting>
  <dataValidations count="11">
    <dataValidation type="list" allowBlank="1" showInputMessage="1" showErrorMessage="1" sqref="D155:D388">
      <formula1>$D$389:$D$963</formula1>
    </dataValidation>
    <dataValidation type="list" allowBlank="1" showInputMessage="1" showErrorMessage="1" sqref="D20:E32 L155:M388">
      <formula1>$M$50:$M$142</formula1>
    </dataValidation>
    <dataValidation type="list" allowBlank="1" showInputMessage="1" showErrorMessage="1" sqref="D19:E19">
      <formula1>$M$50:$M$143</formula1>
    </dataValidation>
    <dataValidation type="list" allowBlank="1" showInputMessage="1" showErrorMessage="1" sqref="M389 JI389 TE389 ADA389 AMW389 AWS389 BGO389 BQK389 CAG389 CKC389 CTY389 DDU389 DNQ389 DXM389 EHI389 ERE389 FBA389 FKW389 FUS389 GEO389 GOK389 GYG389 HIC389 HRY389 IBU389 ILQ389 IVM389 JFI389 JPE389 JZA389 KIW389 KSS389 LCO389 LMK389 LWG389 MGC389 MPY389 MZU389 NJQ389 NTM389 ODI389 ONE389 OXA389 PGW389 PQS389 QAO389 QKK389 QUG389 REC389 RNY389 RXU389 SHQ389 SRM389 TBI389 TLE389 TVA389 UEW389 UOS389 UYO389 VIK389 VSG389 WCC389 WLY389 WVU389 M65925 JI65925 TE65925 ADA65925 AMW65925 AWS65925 BGO65925 BQK65925 CAG65925 CKC65925 CTY65925 DDU65925 DNQ65925 DXM65925 EHI65925 ERE65925 FBA65925 FKW65925 FUS65925 GEO65925 GOK65925 GYG65925 HIC65925 HRY65925 IBU65925 ILQ65925 IVM65925 JFI65925 JPE65925 JZA65925 KIW65925 KSS65925 LCO65925 LMK65925 LWG65925 MGC65925 MPY65925 MZU65925 NJQ65925 NTM65925 ODI65925 ONE65925 OXA65925 PGW65925 PQS65925 QAO65925 QKK65925 QUG65925 REC65925 RNY65925 RXU65925 SHQ65925 SRM65925 TBI65925 TLE65925 TVA65925 UEW65925 UOS65925 UYO65925 VIK65925 VSG65925 WCC65925 WLY65925 WVU65925 M131461 JI131461 TE131461 ADA131461 AMW131461 AWS131461 BGO131461 BQK131461 CAG131461 CKC131461 CTY131461 DDU131461 DNQ131461 DXM131461 EHI131461 ERE131461 FBA131461 FKW131461 FUS131461 GEO131461 GOK131461 GYG131461 HIC131461 HRY131461 IBU131461 ILQ131461 IVM131461 JFI131461 JPE131461 JZA131461 KIW131461 KSS131461 LCO131461 LMK131461 LWG131461 MGC131461 MPY131461 MZU131461 NJQ131461 NTM131461 ODI131461 ONE131461 OXA131461 PGW131461 PQS131461 QAO131461 QKK131461 QUG131461 REC131461 RNY131461 RXU131461 SHQ131461 SRM131461 TBI131461 TLE131461 TVA131461 UEW131461 UOS131461 UYO131461 VIK131461 VSG131461 WCC131461 WLY131461 WVU131461 M196997 JI196997 TE196997 ADA196997 AMW196997 AWS196997 BGO196997 BQK196997 CAG196997 CKC196997 CTY196997 DDU196997 DNQ196997 DXM196997 EHI196997 ERE196997 FBA196997 FKW196997 FUS196997 GEO196997 GOK196997 GYG196997 HIC196997 HRY196997 IBU196997 ILQ196997 IVM196997 JFI196997 JPE196997 JZA196997 KIW196997 KSS196997 LCO196997 LMK196997 LWG196997 MGC196997 MPY196997 MZU196997 NJQ196997 NTM196997 ODI196997 ONE196997 OXA196997 PGW196997 PQS196997 QAO196997 QKK196997 QUG196997 REC196997 RNY196997 RXU196997 SHQ196997 SRM196997 TBI196997 TLE196997 TVA196997 UEW196997 UOS196997 UYO196997 VIK196997 VSG196997 WCC196997 WLY196997 WVU196997 M262533 JI262533 TE262533 ADA262533 AMW262533 AWS262533 BGO262533 BQK262533 CAG262533 CKC262533 CTY262533 DDU262533 DNQ262533 DXM262533 EHI262533 ERE262533 FBA262533 FKW262533 FUS262533 GEO262533 GOK262533 GYG262533 HIC262533 HRY262533 IBU262533 ILQ262533 IVM262533 JFI262533 JPE262533 JZA262533 KIW262533 KSS262533 LCO262533 LMK262533 LWG262533 MGC262533 MPY262533 MZU262533 NJQ262533 NTM262533 ODI262533 ONE262533 OXA262533 PGW262533 PQS262533 QAO262533 QKK262533 QUG262533 REC262533 RNY262533 RXU262533 SHQ262533 SRM262533 TBI262533 TLE262533 TVA262533 UEW262533 UOS262533 UYO262533 VIK262533 VSG262533 WCC262533 WLY262533 WVU262533 M328069 JI328069 TE328069 ADA328069 AMW328069 AWS328069 BGO328069 BQK328069 CAG328069 CKC328069 CTY328069 DDU328069 DNQ328069 DXM328069 EHI328069 ERE328069 FBA328069 FKW328069 FUS328069 GEO328069 GOK328069 GYG328069 HIC328069 HRY328069 IBU328069 ILQ328069 IVM328069 JFI328069 JPE328069 JZA328069 KIW328069 KSS328069 LCO328069 LMK328069 LWG328069 MGC328069 MPY328069 MZU328069 NJQ328069 NTM328069 ODI328069 ONE328069 OXA328069 PGW328069 PQS328069 QAO328069 QKK328069 QUG328069 REC328069 RNY328069 RXU328069 SHQ328069 SRM328069 TBI328069 TLE328069 TVA328069 UEW328069 UOS328069 UYO328069 VIK328069 VSG328069 WCC328069 WLY328069 WVU328069 M393605 JI393605 TE393605 ADA393605 AMW393605 AWS393605 BGO393605 BQK393605 CAG393605 CKC393605 CTY393605 DDU393605 DNQ393605 DXM393605 EHI393605 ERE393605 FBA393605 FKW393605 FUS393605 GEO393605 GOK393605 GYG393605 HIC393605 HRY393605 IBU393605 ILQ393605 IVM393605 JFI393605 JPE393605 JZA393605 KIW393605 KSS393605 LCO393605 LMK393605 LWG393605 MGC393605 MPY393605 MZU393605 NJQ393605 NTM393605 ODI393605 ONE393605 OXA393605 PGW393605 PQS393605 QAO393605 QKK393605 QUG393605 REC393605 RNY393605 RXU393605 SHQ393605 SRM393605 TBI393605 TLE393605 TVA393605 UEW393605 UOS393605 UYO393605 VIK393605 VSG393605 WCC393605 WLY393605 WVU393605 M459141 JI459141 TE459141 ADA459141 AMW459141 AWS459141 BGO459141 BQK459141 CAG459141 CKC459141 CTY459141 DDU459141 DNQ459141 DXM459141 EHI459141 ERE459141 FBA459141 FKW459141 FUS459141 GEO459141 GOK459141 GYG459141 HIC459141 HRY459141 IBU459141 ILQ459141 IVM459141 JFI459141 JPE459141 JZA459141 KIW459141 KSS459141 LCO459141 LMK459141 LWG459141 MGC459141 MPY459141 MZU459141 NJQ459141 NTM459141 ODI459141 ONE459141 OXA459141 PGW459141 PQS459141 QAO459141 QKK459141 QUG459141 REC459141 RNY459141 RXU459141 SHQ459141 SRM459141 TBI459141 TLE459141 TVA459141 UEW459141 UOS459141 UYO459141 VIK459141 VSG459141 WCC459141 WLY459141 WVU459141 M524677 JI524677 TE524677 ADA524677 AMW524677 AWS524677 BGO524677 BQK524677 CAG524677 CKC524677 CTY524677 DDU524677 DNQ524677 DXM524677 EHI524677 ERE524677 FBA524677 FKW524677 FUS524677 GEO524677 GOK524677 GYG524677 HIC524677 HRY524677 IBU524677 ILQ524677 IVM524677 JFI524677 JPE524677 JZA524677 KIW524677 KSS524677 LCO524677 LMK524677 LWG524677 MGC524677 MPY524677 MZU524677 NJQ524677 NTM524677 ODI524677 ONE524677 OXA524677 PGW524677 PQS524677 QAO524677 QKK524677 QUG524677 REC524677 RNY524677 RXU524677 SHQ524677 SRM524677 TBI524677 TLE524677 TVA524677 UEW524677 UOS524677 UYO524677 VIK524677 VSG524677 WCC524677 WLY524677 WVU524677 M590213 JI590213 TE590213 ADA590213 AMW590213 AWS590213 BGO590213 BQK590213 CAG590213 CKC590213 CTY590213 DDU590213 DNQ590213 DXM590213 EHI590213 ERE590213 FBA590213 FKW590213 FUS590213 GEO590213 GOK590213 GYG590213 HIC590213 HRY590213 IBU590213 ILQ590213 IVM590213 JFI590213 JPE590213 JZA590213 KIW590213 KSS590213 LCO590213 LMK590213 LWG590213 MGC590213 MPY590213 MZU590213 NJQ590213 NTM590213 ODI590213 ONE590213 OXA590213 PGW590213 PQS590213 QAO590213 QKK590213 QUG590213 REC590213 RNY590213 RXU590213 SHQ590213 SRM590213 TBI590213 TLE590213 TVA590213 UEW590213 UOS590213 UYO590213 VIK590213 VSG590213 WCC590213 WLY590213 WVU590213 M655749 JI655749 TE655749 ADA655749 AMW655749 AWS655749 BGO655749 BQK655749 CAG655749 CKC655749 CTY655749 DDU655749 DNQ655749 DXM655749 EHI655749 ERE655749 FBA655749 FKW655749 FUS655749 GEO655749 GOK655749 GYG655749 HIC655749 HRY655749 IBU655749 ILQ655749 IVM655749 JFI655749 JPE655749 JZA655749 KIW655749 KSS655749 LCO655749 LMK655749 LWG655749 MGC655749 MPY655749 MZU655749 NJQ655749 NTM655749 ODI655749 ONE655749 OXA655749 PGW655749 PQS655749 QAO655749 QKK655749 QUG655749 REC655749 RNY655749 RXU655749 SHQ655749 SRM655749 TBI655749 TLE655749 TVA655749 UEW655749 UOS655749 UYO655749 VIK655749 VSG655749 WCC655749 WLY655749 WVU655749 M721285 JI721285 TE721285 ADA721285 AMW721285 AWS721285 BGO721285 BQK721285 CAG721285 CKC721285 CTY721285 DDU721285 DNQ721285 DXM721285 EHI721285 ERE721285 FBA721285 FKW721285 FUS721285 GEO721285 GOK721285 GYG721285 HIC721285 HRY721285 IBU721285 ILQ721285 IVM721285 JFI721285 JPE721285 JZA721285 KIW721285 KSS721285 LCO721285 LMK721285 LWG721285 MGC721285 MPY721285 MZU721285 NJQ721285 NTM721285 ODI721285 ONE721285 OXA721285 PGW721285 PQS721285 QAO721285 QKK721285 QUG721285 REC721285 RNY721285 RXU721285 SHQ721285 SRM721285 TBI721285 TLE721285 TVA721285 UEW721285 UOS721285 UYO721285 VIK721285 VSG721285 WCC721285 WLY721285 WVU721285 M786821 JI786821 TE786821 ADA786821 AMW786821 AWS786821 BGO786821 BQK786821 CAG786821 CKC786821 CTY786821 DDU786821 DNQ786821 DXM786821 EHI786821 ERE786821 FBA786821 FKW786821 FUS786821 GEO786821 GOK786821 GYG786821 HIC786821 HRY786821 IBU786821 ILQ786821 IVM786821 JFI786821 JPE786821 JZA786821 KIW786821 KSS786821 LCO786821 LMK786821 LWG786821 MGC786821 MPY786821 MZU786821 NJQ786821 NTM786821 ODI786821 ONE786821 OXA786821 PGW786821 PQS786821 QAO786821 QKK786821 QUG786821 REC786821 RNY786821 RXU786821 SHQ786821 SRM786821 TBI786821 TLE786821 TVA786821 UEW786821 UOS786821 UYO786821 VIK786821 VSG786821 WCC786821 WLY786821 WVU786821 M852357 JI852357 TE852357 ADA852357 AMW852357 AWS852357 BGO852357 BQK852357 CAG852357 CKC852357 CTY852357 DDU852357 DNQ852357 DXM852357 EHI852357 ERE852357 FBA852357 FKW852357 FUS852357 GEO852357 GOK852357 GYG852357 HIC852357 HRY852357 IBU852357 ILQ852357 IVM852357 JFI852357 JPE852357 JZA852357 KIW852357 KSS852357 LCO852357 LMK852357 LWG852357 MGC852357 MPY852357 MZU852357 NJQ852357 NTM852357 ODI852357 ONE852357 OXA852357 PGW852357 PQS852357 QAO852357 QKK852357 QUG852357 REC852357 RNY852357 RXU852357 SHQ852357 SRM852357 TBI852357 TLE852357 TVA852357 UEW852357 UOS852357 UYO852357 VIK852357 VSG852357 WCC852357 WLY852357 WVU852357 M917893 JI917893 TE917893 ADA917893 AMW917893 AWS917893 BGO917893 BQK917893 CAG917893 CKC917893 CTY917893 DDU917893 DNQ917893 DXM917893 EHI917893 ERE917893 FBA917893 FKW917893 FUS917893 GEO917893 GOK917893 GYG917893 HIC917893 HRY917893 IBU917893 ILQ917893 IVM917893 JFI917893 JPE917893 JZA917893 KIW917893 KSS917893 LCO917893 LMK917893 LWG917893 MGC917893 MPY917893 MZU917893 NJQ917893 NTM917893 ODI917893 ONE917893 OXA917893 PGW917893 PQS917893 QAO917893 QKK917893 QUG917893 REC917893 RNY917893 RXU917893 SHQ917893 SRM917893 TBI917893 TLE917893 TVA917893 UEW917893 UOS917893 UYO917893 VIK917893 VSG917893 WCC917893 WLY917893 WVU917893 M983429 JI983429 TE983429 ADA983429 AMW983429 AWS983429 BGO983429 BQK983429 CAG983429 CKC983429 CTY983429 DDU983429 DNQ983429 DXM983429 EHI983429 ERE983429 FBA983429 FKW983429 FUS983429 GEO983429 GOK983429 GYG983429 HIC983429 HRY983429 IBU983429 ILQ983429 IVM983429 JFI983429 JPE983429 JZA983429 KIW983429 KSS983429 LCO983429 LMK983429 LWG983429 MGC983429 MPY983429 MZU983429 NJQ983429 NTM983429 ODI983429 ONE983429 OXA983429 PGW983429 PQS983429 QAO983429 QKK983429 QUG983429 REC983429 RNY983429 RXU983429 SHQ983429 SRM983429 TBI983429 TLE983429 TVA983429 UEW983429 UOS983429 UYO983429 VIK983429 VSG983429 WCC983429 WLY983429 WVU983429 WLP983059:WLQ983072 JH155:JH388 TD155:TD388 ACZ155:ACZ388 AMV155:AMV388 AWR155:AWR388 BGN155:BGN388 BQJ155:BQJ388 CAF155:CAF388 CKB155:CKB388 CTX155:CTX388 DDT155:DDT388 DNP155:DNP388 DXL155:DXL388 EHH155:EHH388 ERD155:ERD388 FAZ155:FAZ388 FKV155:FKV388 FUR155:FUR388 GEN155:GEN388 GOJ155:GOJ388 GYF155:GYF388 HIB155:HIB388 HRX155:HRX388 IBT155:IBT388 ILP155:ILP388 IVL155:IVL388 JFH155:JFH388 JPD155:JPD388 JYZ155:JYZ388 KIV155:KIV388 KSR155:KSR388 LCN155:LCN388 LMJ155:LMJ388 LWF155:LWF388 MGB155:MGB388 MPX155:MPX388 MZT155:MZT388 NJP155:NJP388 NTL155:NTL388 ODH155:ODH388 OND155:OND388 OWZ155:OWZ388 PGV155:PGV388 PQR155:PQR388 QAN155:QAN388 QKJ155:QKJ388 QUF155:QUF388 REB155:REB388 RNX155:RNX388 RXT155:RXT388 SHP155:SHP388 SRL155:SRL388 TBH155:TBH388 TLD155:TLD388 TUZ155:TUZ388 UEV155:UEV388 UOR155:UOR388 UYN155:UYN388 VIJ155:VIJ388 VSF155:VSF388 WCB155:WCB388 WLX155:WLX388 WVT155:WVT388 L65691:L65924 JH65691:JH65924 TD65691:TD65924 ACZ65691:ACZ65924 AMV65691:AMV65924 AWR65691:AWR65924 BGN65691:BGN65924 BQJ65691:BQJ65924 CAF65691:CAF65924 CKB65691:CKB65924 CTX65691:CTX65924 DDT65691:DDT65924 DNP65691:DNP65924 DXL65691:DXL65924 EHH65691:EHH65924 ERD65691:ERD65924 FAZ65691:FAZ65924 FKV65691:FKV65924 FUR65691:FUR65924 GEN65691:GEN65924 GOJ65691:GOJ65924 GYF65691:GYF65924 HIB65691:HIB65924 HRX65691:HRX65924 IBT65691:IBT65924 ILP65691:ILP65924 IVL65691:IVL65924 JFH65691:JFH65924 JPD65691:JPD65924 JYZ65691:JYZ65924 KIV65691:KIV65924 KSR65691:KSR65924 LCN65691:LCN65924 LMJ65691:LMJ65924 LWF65691:LWF65924 MGB65691:MGB65924 MPX65691:MPX65924 MZT65691:MZT65924 NJP65691:NJP65924 NTL65691:NTL65924 ODH65691:ODH65924 OND65691:OND65924 OWZ65691:OWZ65924 PGV65691:PGV65924 PQR65691:PQR65924 QAN65691:QAN65924 QKJ65691:QKJ65924 QUF65691:QUF65924 REB65691:REB65924 RNX65691:RNX65924 RXT65691:RXT65924 SHP65691:SHP65924 SRL65691:SRL65924 TBH65691:TBH65924 TLD65691:TLD65924 TUZ65691:TUZ65924 UEV65691:UEV65924 UOR65691:UOR65924 UYN65691:UYN65924 VIJ65691:VIJ65924 VSF65691:VSF65924 WCB65691:WCB65924 WLX65691:WLX65924 WVT65691:WVT65924 L131227:L131460 JH131227:JH131460 TD131227:TD131460 ACZ131227:ACZ131460 AMV131227:AMV131460 AWR131227:AWR131460 BGN131227:BGN131460 BQJ131227:BQJ131460 CAF131227:CAF131460 CKB131227:CKB131460 CTX131227:CTX131460 DDT131227:DDT131460 DNP131227:DNP131460 DXL131227:DXL131460 EHH131227:EHH131460 ERD131227:ERD131460 FAZ131227:FAZ131460 FKV131227:FKV131460 FUR131227:FUR131460 GEN131227:GEN131460 GOJ131227:GOJ131460 GYF131227:GYF131460 HIB131227:HIB131460 HRX131227:HRX131460 IBT131227:IBT131460 ILP131227:ILP131460 IVL131227:IVL131460 JFH131227:JFH131460 JPD131227:JPD131460 JYZ131227:JYZ131460 KIV131227:KIV131460 KSR131227:KSR131460 LCN131227:LCN131460 LMJ131227:LMJ131460 LWF131227:LWF131460 MGB131227:MGB131460 MPX131227:MPX131460 MZT131227:MZT131460 NJP131227:NJP131460 NTL131227:NTL131460 ODH131227:ODH131460 OND131227:OND131460 OWZ131227:OWZ131460 PGV131227:PGV131460 PQR131227:PQR131460 QAN131227:QAN131460 QKJ131227:QKJ131460 QUF131227:QUF131460 REB131227:REB131460 RNX131227:RNX131460 RXT131227:RXT131460 SHP131227:SHP131460 SRL131227:SRL131460 TBH131227:TBH131460 TLD131227:TLD131460 TUZ131227:TUZ131460 UEV131227:UEV131460 UOR131227:UOR131460 UYN131227:UYN131460 VIJ131227:VIJ131460 VSF131227:VSF131460 WCB131227:WCB131460 WLX131227:WLX131460 WVT131227:WVT131460 L196763:L196996 JH196763:JH196996 TD196763:TD196996 ACZ196763:ACZ196996 AMV196763:AMV196996 AWR196763:AWR196996 BGN196763:BGN196996 BQJ196763:BQJ196996 CAF196763:CAF196996 CKB196763:CKB196996 CTX196763:CTX196996 DDT196763:DDT196996 DNP196763:DNP196996 DXL196763:DXL196996 EHH196763:EHH196996 ERD196763:ERD196996 FAZ196763:FAZ196996 FKV196763:FKV196996 FUR196763:FUR196996 GEN196763:GEN196996 GOJ196763:GOJ196996 GYF196763:GYF196996 HIB196763:HIB196996 HRX196763:HRX196996 IBT196763:IBT196996 ILP196763:ILP196996 IVL196763:IVL196996 JFH196763:JFH196996 JPD196763:JPD196996 JYZ196763:JYZ196996 KIV196763:KIV196996 KSR196763:KSR196996 LCN196763:LCN196996 LMJ196763:LMJ196996 LWF196763:LWF196996 MGB196763:MGB196996 MPX196763:MPX196996 MZT196763:MZT196996 NJP196763:NJP196996 NTL196763:NTL196996 ODH196763:ODH196996 OND196763:OND196996 OWZ196763:OWZ196996 PGV196763:PGV196996 PQR196763:PQR196996 QAN196763:QAN196996 QKJ196763:QKJ196996 QUF196763:QUF196996 REB196763:REB196996 RNX196763:RNX196996 RXT196763:RXT196996 SHP196763:SHP196996 SRL196763:SRL196996 TBH196763:TBH196996 TLD196763:TLD196996 TUZ196763:TUZ196996 UEV196763:UEV196996 UOR196763:UOR196996 UYN196763:UYN196996 VIJ196763:VIJ196996 VSF196763:VSF196996 WCB196763:WCB196996 WLX196763:WLX196996 WVT196763:WVT196996 L262299:L262532 JH262299:JH262532 TD262299:TD262532 ACZ262299:ACZ262532 AMV262299:AMV262532 AWR262299:AWR262532 BGN262299:BGN262532 BQJ262299:BQJ262532 CAF262299:CAF262532 CKB262299:CKB262532 CTX262299:CTX262532 DDT262299:DDT262532 DNP262299:DNP262532 DXL262299:DXL262532 EHH262299:EHH262532 ERD262299:ERD262532 FAZ262299:FAZ262532 FKV262299:FKV262532 FUR262299:FUR262532 GEN262299:GEN262532 GOJ262299:GOJ262532 GYF262299:GYF262532 HIB262299:HIB262532 HRX262299:HRX262532 IBT262299:IBT262532 ILP262299:ILP262532 IVL262299:IVL262532 JFH262299:JFH262532 JPD262299:JPD262532 JYZ262299:JYZ262532 KIV262299:KIV262532 KSR262299:KSR262532 LCN262299:LCN262532 LMJ262299:LMJ262532 LWF262299:LWF262532 MGB262299:MGB262532 MPX262299:MPX262532 MZT262299:MZT262532 NJP262299:NJP262532 NTL262299:NTL262532 ODH262299:ODH262532 OND262299:OND262532 OWZ262299:OWZ262532 PGV262299:PGV262532 PQR262299:PQR262532 QAN262299:QAN262532 QKJ262299:QKJ262532 QUF262299:QUF262532 REB262299:REB262532 RNX262299:RNX262532 RXT262299:RXT262532 SHP262299:SHP262532 SRL262299:SRL262532 TBH262299:TBH262532 TLD262299:TLD262532 TUZ262299:TUZ262532 UEV262299:UEV262532 UOR262299:UOR262532 UYN262299:UYN262532 VIJ262299:VIJ262532 VSF262299:VSF262532 WCB262299:WCB262532 WLX262299:WLX262532 WVT262299:WVT262532 L327835:L328068 JH327835:JH328068 TD327835:TD328068 ACZ327835:ACZ328068 AMV327835:AMV328068 AWR327835:AWR328068 BGN327835:BGN328068 BQJ327835:BQJ328068 CAF327835:CAF328068 CKB327835:CKB328068 CTX327835:CTX328068 DDT327835:DDT328068 DNP327835:DNP328068 DXL327835:DXL328068 EHH327835:EHH328068 ERD327835:ERD328068 FAZ327835:FAZ328068 FKV327835:FKV328068 FUR327835:FUR328068 GEN327835:GEN328068 GOJ327835:GOJ328068 GYF327835:GYF328068 HIB327835:HIB328068 HRX327835:HRX328068 IBT327835:IBT328068 ILP327835:ILP328068 IVL327835:IVL328068 JFH327835:JFH328068 JPD327835:JPD328068 JYZ327835:JYZ328068 KIV327835:KIV328068 KSR327835:KSR328068 LCN327835:LCN328068 LMJ327835:LMJ328068 LWF327835:LWF328068 MGB327835:MGB328068 MPX327835:MPX328068 MZT327835:MZT328068 NJP327835:NJP328068 NTL327835:NTL328068 ODH327835:ODH328068 OND327835:OND328068 OWZ327835:OWZ328068 PGV327835:PGV328068 PQR327835:PQR328068 QAN327835:QAN328068 QKJ327835:QKJ328068 QUF327835:QUF328068 REB327835:REB328068 RNX327835:RNX328068 RXT327835:RXT328068 SHP327835:SHP328068 SRL327835:SRL328068 TBH327835:TBH328068 TLD327835:TLD328068 TUZ327835:TUZ328068 UEV327835:UEV328068 UOR327835:UOR328068 UYN327835:UYN328068 VIJ327835:VIJ328068 VSF327835:VSF328068 WCB327835:WCB328068 WLX327835:WLX328068 WVT327835:WVT328068 L393371:L393604 JH393371:JH393604 TD393371:TD393604 ACZ393371:ACZ393604 AMV393371:AMV393604 AWR393371:AWR393604 BGN393371:BGN393604 BQJ393371:BQJ393604 CAF393371:CAF393604 CKB393371:CKB393604 CTX393371:CTX393604 DDT393371:DDT393604 DNP393371:DNP393604 DXL393371:DXL393604 EHH393371:EHH393604 ERD393371:ERD393604 FAZ393371:FAZ393604 FKV393371:FKV393604 FUR393371:FUR393604 GEN393371:GEN393604 GOJ393371:GOJ393604 GYF393371:GYF393604 HIB393371:HIB393604 HRX393371:HRX393604 IBT393371:IBT393604 ILP393371:ILP393604 IVL393371:IVL393604 JFH393371:JFH393604 JPD393371:JPD393604 JYZ393371:JYZ393604 KIV393371:KIV393604 KSR393371:KSR393604 LCN393371:LCN393604 LMJ393371:LMJ393604 LWF393371:LWF393604 MGB393371:MGB393604 MPX393371:MPX393604 MZT393371:MZT393604 NJP393371:NJP393604 NTL393371:NTL393604 ODH393371:ODH393604 OND393371:OND393604 OWZ393371:OWZ393604 PGV393371:PGV393604 PQR393371:PQR393604 QAN393371:QAN393604 QKJ393371:QKJ393604 QUF393371:QUF393604 REB393371:REB393604 RNX393371:RNX393604 RXT393371:RXT393604 SHP393371:SHP393604 SRL393371:SRL393604 TBH393371:TBH393604 TLD393371:TLD393604 TUZ393371:TUZ393604 UEV393371:UEV393604 UOR393371:UOR393604 UYN393371:UYN393604 VIJ393371:VIJ393604 VSF393371:VSF393604 WCB393371:WCB393604 WLX393371:WLX393604 WVT393371:WVT393604 L458907:L459140 JH458907:JH459140 TD458907:TD459140 ACZ458907:ACZ459140 AMV458907:AMV459140 AWR458907:AWR459140 BGN458907:BGN459140 BQJ458907:BQJ459140 CAF458907:CAF459140 CKB458907:CKB459140 CTX458907:CTX459140 DDT458907:DDT459140 DNP458907:DNP459140 DXL458907:DXL459140 EHH458907:EHH459140 ERD458907:ERD459140 FAZ458907:FAZ459140 FKV458907:FKV459140 FUR458907:FUR459140 GEN458907:GEN459140 GOJ458907:GOJ459140 GYF458907:GYF459140 HIB458907:HIB459140 HRX458907:HRX459140 IBT458907:IBT459140 ILP458907:ILP459140 IVL458907:IVL459140 JFH458907:JFH459140 JPD458907:JPD459140 JYZ458907:JYZ459140 KIV458907:KIV459140 KSR458907:KSR459140 LCN458907:LCN459140 LMJ458907:LMJ459140 LWF458907:LWF459140 MGB458907:MGB459140 MPX458907:MPX459140 MZT458907:MZT459140 NJP458907:NJP459140 NTL458907:NTL459140 ODH458907:ODH459140 OND458907:OND459140 OWZ458907:OWZ459140 PGV458907:PGV459140 PQR458907:PQR459140 QAN458907:QAN459140 QKJ458907:QKJ459140 QUF458907:QUF459140 REB458907:REB459140 RNX458907:RNX459140 RXT458907:RXT459140 SHP458907:SHP459140 SRL458907:SRL459140 TBH458907:TBH459140 TLD458907:TLD459140 TUZ458907:TUZ459140 UEV458907:UEV459140 UOR458907:UOR459140 UYN458907:UYN459140 VIJ458907:VIJ459140 VSF458907:VSF459140 WCB458907:WCB459140 WLX458907:WLX459140 WVT458907:WVT459140 L524443:L524676 JH524443:JH524676 TD524443:TD524676 ACZ524443:ACZ524676 AMV524443:AMV524676 AWR524443:AWR524676 BGN524443:BGN524676 BQJ524443:BQJ524676 CAF524443:CAF524676 CKB524443:CKB524676 CTX524443:CTX524676 DDT524443:DDT524676 DNP524443:DNP524676 DXL524443:DXL524676 EHH524443:EHH524676 ERD524443:ERD524676 FAZ524443:FAZ524676 FKV524443:FKV524676 FUR524443:FUR524676 GEN524443:GEN524676 GOJ524443:GOJ524676 GYF524443:GYF524676 HIB524443:HIB524676 HRX524443:HRX524676 IBT524443:IBT524676 ILP524443:ILP524676 IVL524443:IVL524676 JFH524443:JFH524676 JPD524443:JPD524676 JYZ524443:JYZ524676 KIV524443:KIV524676 KSR524443:KSR524676 LCN524443:LCN524676 LMJ524443:LMJ524676 LWF524443:LWF524676 MGB524443:MGB524676 MPX524443:MPX524676 MZT524443:MZT524676 NJP524443:NJP524676 NTL524443:NTL524676 ODH524443:ODH524676 OND524443:OND524676 OWZ524443:OWZ524676 PGV524443:PGV524676 PQR524443:PQR524676 QAN524443:QAN524676 QKJ524443:QKJ524676 QUF524443:QUF524676 REB524443:REB524676 RNX524443:RNX524676 RXT524443:RXT524676 SHP524443:SHP524676 SRL524443:SRL524676 TBH524443:TBH524676 TLD524443:TLD524676 TUZ524443:TUZ524676 UEV524443:UEV524676 UOR524443:UOR524676 UYN524443:UYN524676 VIJ524443:VIJ524676 VSF524443:VSF524676 WCB524443:WCB524676 WLX524443:WLX524676 WVT524443:WVT524676 L589979:L590212 JH589979:JH590212 TD589979:TD590212 ACZ589979:ACZ590212 AMV589979:AMV590212 AWR589979:AWR590212 BGN589979:BGN590212 BQJ589979:BQJ590212 CAF589979:CAF590212 CKB589979:CKB590212 CTX589979:CTX590212 DDT589979:DDT590212 DNP589979:DNP590212 DXL589979:DXL590212 EHH589979:EHH590212 ERD589979:ERD590212 FAZ589979:FAZ590212 FKV589979:FKV590212 FUR589979:FUR590212 GEN589979:GEN590212 GOJ589979:GOJ590212 GYF589979:GYF590212 HIB589979:HIB590212 HRX589979:HRX590212 IBT589979:IBT590212 ILP589979:ILP590212 IVL589979:IVL590212 JFH589979:JFH590212 JPD589979:JPD590212 JYZ589979:JYZ590212 KIV589979:KIV590212 KSR589979:KSR590212 LCN589979:LCN590212 LMJ589979:LMJ590212 LWF589979:LWF590212 MGB589979:MGB590212 MPX589979:MPX590212 MZT589979:MZT590212 NJP589979:NJP590212 NTL589979:NTL590212 ODH589979:ODH590212 OND589979:OND590212 OWZ589979:OWZ590212 PGV589979:PGV590212 PQR589979:PQR590212 QAN589979:QAN590212 QKJ589979:QKJ590212 QUF589979:QUF590212 REB589979:REB590212 RNX589979:RNX590212 RXT589979:RXT590212 SHP589979:SHP590212 SRL589979:SRL590212 TBH589979:TBH590212 TLD589979:TLD590212 TUZ589979:TUZ590212 UEV589979:UEV590212 UOR589979:UOR590212 UYN589979:UYN590212 VIJ589979:VIJ590212 VSF589979:VSF590212 WCB589979:WCB590212 WLX589979:WLX590212 WVT589979:WVT590212 L655515:L655748 JH655515:JH655748 TD655515:TD655748 ACZ655515:ACZ655748 AMV655515:AMV655748 AWR655515:AWR655748 BGN655515:BGN655748 BQJ655515:BQJ655748 CAF655515:CAF655748 CKB655515:CKB655748 CTX655515:CTX655748 DDT655515:DDT655748 DNP655515:DNP655748 DXL655515:DXL655748 EHH655515:EHH655748 ERD655515:ERD655748 FAZ655515:FAZ655748 FKV655515:FKV655748 FUR655515:FUR655748 GEN655515:GEN655748 GOJ655515:GOJ655748 GYF655515:GYF655748 HIB655515:HIB655748 HRX655515:HRX655748 IBT655515:IBT655748 ILP655515:ILP655748 IVL655515:IVL655748 JFH655515:JFH655748 JPD655515:JPD655748 JYZ655515:JYZ655748 KIV655515:KIV655748 KSR655515:KSR655748 LCN655515:LCN655748 LMJ655515:LMJ655748 LWF655515:LWF655748 MGB655515:MGB655748 MPX655515:MPX655748 MZT655515:MZT655748 NJP655515:NJP655748 NTL655515:NTL655748 ODH655515:ODH655748 OND655515:OND655748 OWZ655515:OWZ655748 PGV655515:PGV655748 PQR655515:PQR655748 QAN655515:QAN655748 QKJ655515:QKJ655748 QUF655515:QUF655748 REB655515:REB655748 RNX655515:RNX655748 RXT655515:RXT655748 SHP655515:SHP655748 SRL655515:SRL655748 TBH655515:TBH655748 TLD655515:TLD655748 TUZ655515:TUZ655748 UEV655515:UEV655748 UOR655515:UOR655748 UYN655515:UYN655748 VIJ655515:VIJ655748 VSF655515:VSF655748 WCB655515:WCB655748 WLX655515:WLX655748 WVT655515:WVT655748 L721051:L721284 JH721051:JH721284 TD721051:TD721284 ACZ721051:ACZ721284 AMV721051:AMV721284 AWR721051:AWR721284 BGN721051:BGN721284 BQJ721051:BQJ721284 CAF721051:CAF721284 CKB721051:CKB721284 CTX721051:CTX721284 DDT721051:DDT721284 DNP721051:DNP721284 DXL721051:DXL721284 EHH721051:EHH721284 ERD721051:ERD721284 FAZ721051:FAZ721284 FKV721051:FKV721284 FUR721051:FUR721284 GEN721051:GEN721284 GOJ721051:GOJ721284 GYF721051:GYF721284 HIB721051:HIB721284 HRX721051:HRX721284 IBT721051:IBT721284 ILP721051:ILP721284 IVL721051:IVL721284 JFH721051:JFH721284 JPD721051:JPD721284 JYZ721051:JYZ721284 KIV721051:KIV721284 KSR721051:KSR721284 LCN721051:LCN721284 LMJ721051:LMJ721284 LWF721051:LWF721284 MGB721051:MGB721284 MPX721051:MPX721284 MZT721051:MZT721284 NJP721051:NJP721284 NTL721051:NTL721284 ODH721051:ODH721284 OND721051:OND721284 OWZ721051:OWZ721284 PGV721051:PGV721284 PQR721051:PQR721284 QAN721051:QAN721284 QKJ721051:QKJ721284 QUF721051:QUF721284 REB721051:REB721284 RNX721051:RNX721284 RXT721051:RXT721284 SHP721051:SHP721284 SRL721051:SRL721284 TBH721051:TBH721284 TLD721051:TLD721284 TUZ721051:TUZ721284 UEV721051:UEV721284 UOR721051:UOR721284 UYN721051:UYN721284 VIJ721051:VIJ721284 VSF721051:VSF721284 WCB721051:WCB721284 WLX721051:WLX721284 WVT721051:WVT721284 L786587:L786820 JH786587:JH786820 TD786587:TD786820 ACZ786587:ACZ786820 AMV786587:AMV786820 AWR786587:AWR786820 BGN786587:BGN786820 BQJ786587:BQJ786820 CAF786587:CAF786820 CKB786587:CKB786820 CTX786587:CTX786820 DDT786587:DDT786820 DNP786587:DNP786820 DXL786587:DXL786820 EHH786587:EHH786820 ERD786587:ERD786820 FAZ786587:FAZ786820 FKV786587:FKV786820 FUR786587:FUR786820 GEN786587:GEN786820 GOJ786587:GOJ786820 GYF786587:GYF786820 HIB786587:HIB786820 HRX786587:HRX786820 IBT786587:IBT786820 ILP786587:ILP786820 IVL786587:IVL786820 JFH786587:JFH786820 JPD786587:JPD786820 JYZ786587:JYZ786820 KIV786587:KIV786820 KSR786587:KSR786820 LCN786587:LCN786820 LMJ786587:LMJ786820 LWF786587:LWF786820 MGB786587:MGB786820 MPX786587:MPX786820 MZT786587:MZT786820 NJP786587:NJP786820 NTL786587:NTL786820 ODH786587:ODH786820 OND786587:OND786820 OWZ786587:OWZ786820 PGV786587:PGV786820 PQR786587:PQR786820 QAN786587:QAN786820 QKJ786587:QKJ786820 QUF786587:QUF786820 REB786587:REB786820 RNX786587:RNX786820 RXT786587:RXT786820 SHP786587:SHP786820 SRL786587:SRL786820 TBH786587:TBH786820 TLD786587:TLD786820 TUZ786587:TUZ786820 UEV786587:UEV786820 UOR786587:UOR786820 UYN786587:UYN786820 VIJ786587:VIJ786820 VSF786587:VSF786820 WCB786587:WCB786820 WLX786587:WLX786820 WVT786587:WVT786820 L852123:L852356 JH852123:JH852356 TD852123:TD852356 ACZ852123:ACZ852356 AMV852123:AMV852356 AWR852123:AWR852356 BGN852123:BGN852356 BQJ852123:BQJ852356 CAF852123:CAF852356 CKB852123:CKB852356 CTX852123:CTX852356 DDT852123:DDT852356 DNP852123:DNP852356 DXL852123:DXL852356 EHH852123:EHH852356 ERD852123:ERD852356 FAZ852123:FAZ852356 FKV852123:FKV852356 FUR852123:FUR852356 GEN852123:GEN852356 GOJ852123:GOJ852356 GYF852123:GYF852356 HIB852123:HIB852356 HRX852123:HRX852356 IBT852123:IBT852356 ILP852123:ILP852356 IVL852123:IVL852356 JFH852123:JFH852356 JPD852123:JPD852356 JYZ852123:JYZ852356 KIV852123:KIV852356 KSR852123:KSR852356 LCN852123:LCN852356 LMJ852123:LMJ852356 LWF852123:LWF852356 MGB852123:MGB852356 MPX852123:MPX852356 MZT852123:MZT852356 NJP852123:NJP852356 NTL852123:NTL852356 ODH852123:ODH852356 OND852123:OND852356 OWZ852123:OWZ852356 PGV852123:PGV852356 PQR852123:PQR852356 QAN852123:QAN852356 QKJ852123:QKJ852356 QUF852123:QUF852356 REB852123:REB852356 RNX852123:RNX852356 RXT852123:RXT852356 SHP852123:SHP852356 SRL852123:SRL852356 TBH852123:TBH852356 TLD852123:TLD852356 TUZ852123:TUZ852356 UEV852123:UEV852356 UOR852123:UOR852356 UYN852123:UYN852356 VIJ852123:VIJ852356 VSF852123:VSF852356 WCB852123:WCB852356 WLX852123:WLX852356 WVT852123:WVT852356 L917659:L917892 JH917659:JH917892 TD917659:TD917892 ACZ917659:ACZ917892 AMV917659:AMV917892 AWR917659:AWR917892 BGN917659:BGN917892 BQJ917659:BQJ917892 CAF917659:CAF917892 CKB917659:CKB917892 CTX917659:CTX917892 DDT917659:DDT917892 DNP917659:DNP917892 DXL917659:DXL917892 EHH917659:EHH917892 ERD917659:ERD917892 FAZ917659:FAZ917892 FKV917659:FKV917892 FUR917659:FUR917892 GEN917659:GEN917892 GOJ917659:GOJ917892 GYF917659:GYF917892 HIB917659:HIB917892 HRX917659:HRX917892 IBT917659:IBT917892 ILP917659:ILP917892 IVL917659:IVL917892 JFH917659:JFH917892 JPD917659:JPD917892 JYZ917659:JYZ917892 KIV917659:KIV917892 KSR917659:KSR917892 LCN917659:LCN917892 LMJ917659:LMJ917892 LWF917659:LWF917892 MGB917659:MGB917892 MPX917659:MPX917892 MZT917659:MZT917892 NJP917659:NJP917892 NTL917659:NTL917892 ODH917659:ODH917892 OND917659:OND917892 OWZ917659:OWZ917892 PGV917659:PGV917892 PQR917659:PQR917892 QAN917659:QAN917892 QKJ917659:QKJ917892 QUF917659:QUF917892 REB917659:REB917892 RNX917659:RNX917892 RXT917659:RXT917892 SHP917659:SHP917892 SRL917659:SRL917892 TBH917659:TBH917892 TLD917659:TLD917892 TUZ917659:TUZ917892 UEV917659:UEV917892 UOR917659:UOR917892 UYN917659:UYN917892 VIJ917659:VIJ917892 VSF917659:VSF917892 WCB917659:WCB917892 WLX917659:WLX917892 WVT917659:WVT917892 L983195:L983428 JH983195:JH983428 TD983195:TD983428 ACZ983195:ACZ983428 AMV983195:AMV983428 AWR983195:AWR983428 BGN983195:BGN983428 BQJ983195:BQJ983428 CAF983195:CAF983428 CKB983195:CKB983428 CTX983195:CTX983428 DDT983195:DDT983428 DNP983195:DNP983428 DXL983195:DXL983428 EHH983195:EHH983428 ERD983195:ERD983428 FAZ983195:FAZ983428 FKV983195:FKV983428 FUR983195:FUR983428 GEN983195:GEN983428 GOJ983195:GOJ983428 GYF983195:GYF983428 HIB983195:HIB983428 HRX983195:HRX983428 IBT983195:IBT983428 ILP983195:ILP983428 IVL983195:IVL983428 JFH983195:JFH983428 JPD983195:JPD983428 JYZ983195:JYZ983428 KIV983195:KIV983428 KSR983195:KSR983428 LCN983195:LCN983428 LMJ983195:LMJ983428 LWF983195:LWF983428 MGB983195:MGB983428 MPX983195:MPX983428 MZT983195:MZT983428 NJP983195:NJP983428 NTL983195:NTL983428 ODH983195:ODH983428 OND983195:OND983428 OWZ983195:OWZ983428 PGV983195:PGV983428 PQR983195:PQR983428 QAN983195:QAN983428 QKJ983195:QKJ983428 QUF983195:QUF983428 REB983195:REB983428 RNX983195:RNX983428 RXT983195:RXT983428 SHP983195:SHP983428 SRL983195:SRL983428 TBH983195:TBH983428 TLD983195:TLD983428 TUZ983195:TUZ983428 UEV983195:UEV983428 UOR983195:UOR983428 UYN983195:UYN983428 VIJ983195:VIJ983428 VSF983195:VSF983428 WCB983195:WCB983428 WLX983195:WLX983428 WVT983195:WVT983428 WVL983059:WVM983072 IZ19:JA32 SV19:SW32 ACR19:ACS32 AMN19:AMO32 AWJ19:AWK32 BGF19:BGG32 BQB19:BQC32 BZX19:BZY32 CJT19:CJU32 CTP19:CTQ32 DDL19:DDM32 DNH19:DNI32 DXD19:DXE32 EGZ19:EHA32 EQV19:EQW32 FAR19:FAS32 FKN19:FKO32 FUJ19:FUK32 GEF19:GEG32 GOB19:GOC32 GXX19:GXY32 HHT19:HHU32 HRP19:HRQ32 IBL19:IBM32 ILH19:ILI32 IVD19:IVE32 JEZ19:JFA32 JOV19:JOW32 JYR19:JYS32 KIN19:KIO32 KSJ19:KSK32 LCF19:LCG32 LMB19:LMC32 LVX19:LVY32 MFT19:MFU32 MPP19:MPQ32 MZL19:MZM32 NJH19:NJI32 NTD19:NTE32 OCZ19:ODA32 OMV19:OMW32 OWR19:OWS32 PGN19:PGO32 PQJ19:PQK32 QAF19:QAG32 QKB19:QKC32 QTX19:QTY32 RDT19:RDU32 RNP19:RNQ32 RXL19:RXM32 SHH19:SHI32 SRD19:SRE32 TAZ19:TBA32 TKV19:TKW32 TUR19:TUS32 UEN19:UEO32 UOJ19:UOK32 UYF19:UYG32 VIB19:VIC32 VRX19:VRY32 WBT19:WBU32 WLP19:WLQ32 WVL19:WVM32 D65544:E65557 IZ65555:JA65568 SV65555:SW65568 ACR65555:ACS65568 AMN65555:AMO65568 AWJ65555:AWK65568 BGF65555:BGG65568 BQB65555:BQC65568 BZX65555:BZY65568 CJT65555:CJU65568 CTP65555:CTQ65568 DDL65555:DDM65568 DNH65555:DNI65568 DXD65555:DXE65568 EGZ65555:EHA65568 EQV65555:EQW65568 FAR65555:FAS65568 FKN65555:FKO65568 FUJ65555:FUK65568 GEF65555:GEG65568 GOB65555:GOC65568 GXX65555:GXY65568 HHT65555:HHU65568 HRP65555:HRQ65568 IBL65555:IBM65568 ILH65555:ILI65568 IVD65555:IVE65568 JEZ65555:JFA65568 JOV65555:JOW65568 JYR65555:JYS65568 KIN65555:KIO65568 KSJ65555:KSK65568 LCF65555:LCG65568 LMB65555:LMC65568 LVX65555:LVY65568 MFT65555:MFU65568 MPP65555:MPQ65568 MZL65555:MZM65568 NJH65555:NJI65568 NTD65555:NTE65568 OCZ65555:ODA65568 OMV65555:OMW65568 OWR65555:OWS65568 PGN65555:PGO65568 PQJ65555:PQK65568 QAF65555:QAG65568 QKB65555:QKC65568 QTX65555:QTY65568 RDT65555:RDU65568 RNP65555:RNQ65568 RXL65555:RXM65568 SHH65555:SHI65568 SRD65555:SRE65568 TAZ65555:TBA65568 TKV65555:TKW65568 TUR65555:TUS65568 UEN65555:UEO65568 UOJ65555:UOK65568 UYF65555:UYG65568 VIB65555:VIC65568 VRX65555:VRY65568 WBT65555:WBU65568 WLP65555:WLQ65568 WVL65555:WVM65568 D131080:E131093 IZ131091:JA131104 SV131091:SW131104 ACR131091:ACS131104 AMN131091:AMO131104 AWJ131091:AWK131104 BGF131091:BGG131104 BQB131091:BQC131104 BZX131091:BZY131104 CJT131091:CJU131104 CTP131091:CTQ131104 DDL131091:DDM131104 DNH131091:DNI131104 DXD131091:DXE131104 EGZ131091:EHA131104 EQV131091:EQW131104 FAR131091:FAS131104 FKN131091:FKO131104 FUJ131091:FUK131104 GEF131091:GEG131104 GOB131091:GOC131104 GXX131091:GXY131104 HHT131091:HHU131104 HRP131091:HRQ131104 IBL131091:IBM131104 ILH131091:ILI131104 IVD131091:IVE131104 JEZ131091:JFA131104 JOV131091:JOW131104 JYR131091:JYS131104 KIN131091:KIO131104 KSJ131091:KSK131104 LCF131091:LCG131104 LMB131091:LMC131104 LVX131091:LVY131104 MFT131091:MFU131104 MPP131091:MPQ131104 MZL131091:MZM131104 NJH131091:NJI131104 NTD131091:NTE131104 OCZ131091:ODA131104 OMV131091:OMW131104 OWR131091:OWS131104 PGN131091:PGO131104 PQJ131091:PQK131104 QAF131091:QAG131104 QKB131091:QKC131104 QTX131091:QTY131104 RDT131091:RDU131104 RNP131091:RNQ131104 RXL131091:RXM131104 SHH131091:SHI131104 SRD131091:SRE131104 TAZ131091:TBA131104 TKV131091:TKW131104 TUR131091:TUS131104 UEN131091:UEO131104 UOJ131091:UOK131104 UYF131091:UYG131104 VIB131091:VIC131104 VRX131091:VRY131104 WBT131091:WBU131104 WLP131091:WLQ131104 WVL131091:WVM131104 D196616:E196629 IZ196627:JA196640 SV196627:SW196640 ACR196627:ACS196640 AMN196627:AMO196640 AWJ196627:AWK196640 BGF196627:BGG196640 BQB196627:BQC196640 BZX196627:BZY196640 CJT196627:CJU196640 CTP196627:CTQ196640 DDL196627:DDM196640 DNH196627:DNI196640 DXD196627:DXE196640 EGZ196627:EHA196640 EQV196627:EQW196640 FAR196627:FAS196640 FKN196627:FKO196640 FUJ196627:FUK196640 GEF196627:GEG196640 GOB196627:GOC196640 GXX196627:GXY196640 HHT196627:HHU196640 HRP196627:HRQ196640 IBL196627:IBM196640 ILH196627:ILI196640 IVD196627:IVE196640 JEZ196627:JFA196640 JOV196627:JOW196640 JYR196627:JYS196640 KIN196627:KIO196640 KSJ196627:KSK196640 LCF196627:LCG196640 LMB196627:LMC196640 LVX196627:LVY196640 MFT196627:MFU196640 MPP196627:MPQ196640 MZL196627:MZM196640 NJH196627:NJI196640 NTD196627:NTE196640 OCZ196627:ODA196640 OMV196627:OMW196640 OWR196627:OWS196640 PGN196627:PGO196640 PQJ196627:PQK196640 QAF196627:QAG196640 QKB196627:QKC196640 QTX196627:QTY196640 RDT196627:RDU196640 RNP196627:RNQ196640 RXL196627:RXM196640 SHH196627:SHI196640 SRD196627:SRE196640 TAZ196627:TBA196640 TKV196627:TKW196640 TUR196627:TUS196640 UEN196627:UEO196640 UOJ196627:UOK196640 UYF196627:UYG196640 VIB196627:VIC196640 VRX196627:VRY196640 WBT196627:WBU196640 WLP196627:WLQ196640 WVL196627:WVM196640 D262152:E262165 IZ262163:JA262176 SV262163:SW262176 ACR262163:ACS262176 AMN262163:AMO262176 AWJ262163:AWK262176 BGF262163:BGG262176 BQB262163:BQC262176 BZX262163:BZY262176 CJT262163:CJU262176 CTP262163:CTQ262176 DDL262163:DDM262176 DNH262163:DNI262176 DXD262163:DXE262176 EGZ262163:EHA262176 EQV262163:EQW262176 FAR262163:FAS262176 FKN262163:FKO262176 FUJ262163:FUK262176 GEF262163:GEG262176 GOB262163:GOC262176 GXX262163:GXY262176 HHT262163:HHU262176 HRP262163:HRQ262176 IBL262163:IBM262176 ILH262163:ILI262176 IVD262163:IVE262176 JEZ262163:JFA262176 JOV262163:JOW262176 JYR262163:JYS262176 KIN262163:KIO262176 KSJ262163:KSK262176 LCF262163:LCG262176 LMB262163:LMC262176 LVX262163:LVY262176 MFT262163:MFU262176 MPP262163:MPQ262176 MZL262163:MZM262176 NJH262163:NJI262176 NTD262163:NTE262176 OCZ262163:ODA262176 OMV262163:OMW262176 OWR262163:OWS262176 PGN262163:PGO262176 PQJ262163:PQK262176 QAF262163:QAG262176 QKB262163:QKC262176 QTX262163:QTY262176 RDT262163:RDU262176 RNP262163:RNQ262176 RXL262163:RXM262176 SHH262163:SHI262176 SRD262163:SRE262176 TAZ262163:TBA262176 TKV262163:TKW262176 TUR262163:TUS262176 UEN262163:UEO262176 UOJ262163:UOK262176 UYF262163:UYG262176 VIB262163:VIC262176 VRX262163:VRY262176 WBT262163:WBU262176 WLP262163:WLQ262176 WVL262163:WVM262176 D327688:E327701 IZ327699:JA327712 SV327699:SW327712 ACR327699:ACS327712 AMN327699:AMO327712 AWJ327699:AWK327712 BGF327699:BGG327712 BQB327699:BQC327712 BZX327699:BZY327712 CJT327699:CJU327712 CTP327699:CTQ327712 DDL327699:DDM327712 DNH327699:DNI327712 DXD327699:DXE327712 EGZ327699:EHA327712 EQV327699:EQW327712 FAR327699:FAS327712 FKN327699:FKO327712 FUJ327699:FUK327712 GEF327699:GEG327712 GOB327699:GOC327712 GXX327699:GXY327712 HHT327699:HHU327712 HRP327699:HRQ327712 IBL327699:IBM327712 ILH327699:ILI327712 IVD327699:IVE327712 JEZ327699:JFA327712 JOV327699:JOW327712 JYR327699:JYS327712 KIN327699:KIO327712 KSJ327699:KSK327712 LCF327699:LCG327712 LMB327699:LMC327712 LVX327699:LVY327712 MFT327699:MFU327712 MPP327699:MPQ327712 MZL327699:MZM327712 NJH327699:NJI327712 NTD327699:NTE327712 OCZ327699:ODA327712 OMV327699:OMW327712 OWR327699:OWS327712 PGN327699:PGO327712 PQJ327699:PQK327712 QAF327699:QAG327712 QKB327699:QKC327712 QTX327699:QTY327712 RDT327699:RDU327712 RNP327699:RNQ327712 RXL327699:RXM327712 SHH327699:SHI327712 SRD327699:SRE327712 TAZ327699:TBA327712 TKV327699:TKW327712 TUR327699:TUS327712 UEN327699:UEO327712 UOJ327699:UOK327712 UYF327699:UYG327712 VIB327699:VIC327712 VRX327699:VRY327712 WBT327699:WBU327712 WLP327699:WLQ327712 WVL327699:WVM327712 D393224:E393237 IZ393235:JA393248 SV393235:SW393248 ACR393235:ACS393248 AMN393235:AMO393248 AWJ393235:AWK393248 BGF393235:BGG393248 BQB393235:BQC393248 BZX393235:BZY393248 CJT393235:CJU393248 CTP393235:CTQ393248 DDL393235:DDM393248 DNH393235:DNI393248 DXD393235:DXE393248 EGZ393235:EHA393248 EQV393235:EQW393248 FAR393235:FAS393248 FKN393235:FKO393248 FUJ393235:FUK393248 GEF393235:GEG393248 GOB393235:GOC393248 GXX393235:GXY393248 HHT393235:HHU393248 HRP393235:HRQ393248 IBL393235:IBM393248 ILH393235:ILI393248 IVD393235:IVE393248 JEZ393235:JFA393248 JOV393235:JOW393248 JYR393235:JYS393248 KIN393235:KIO393248 KSJ393235:KSK393248 LCF393235:LCG393248 LMB393235:LMC393248 LVX393235:LVY393248 MFT393235:MFU393248 MPP393235:MPQ393248 MZL393235:MZM393248 NJH393235:NJI393248 NTD393235:NTE393248 OCZ393235:ODA393248 OMV393235:OMW393248 OWR393235:OWS393248 PGN393235:PGO393248 PQJ393235:PQK393248 QAF393235:QAG393248 QKB393235:QKC393248 QTX393235:QTY393248 RDT393235:RDU393248 RNP393235:RNQ393248 RXL393235:RXM393248 SHH393235:SHI393248 SRD393235:SRE393248 TAZ393235:TBA393248 TKV393235:TKW393248 TUR393235:TUS393248 UEN393235:UEO393248 UOJ393235:UOK393248 UYF393235:UYG393248 VIB393235:VIC393248 VRX393235:VRY393248 WBT393235:WBU393248 WLP393235:WLQ393248 WVL393235:WVM393248 D458760:E458773 IZ458771:JA458784 SV458771:SW458784 ACR458771:ACS458784 AMN458771:AMO458784 AWJ458771:AWK458784 BGF458771:BGG458784 BQB458771:BQC458784 BZX458771:BZY458784 CJT458771:CJU458784 CTP458771:CTQ458784 DDL458771:DDM458784 DNH458771:DNI458784 DXD458771:DXE458784 EGZ458771:EHA458784 EQV458771:EQW458784 FAR458771:FAS458784 FKN458771:FKO458784 FUJ458771:FUK458784 GEF458771:GEG458784 GOB458771:GOC458784 GXX458771:GXY458784 HHT458771:HHU458784 HRP458771:HRQ458784 IBL458771:IBM458784 ILH458771:ILI458784 IVD458771:IVE458784 JEZ458771:JFA458784 JOV458771:JOW458784 JYR458771:JYS458784 KIN458771:KIO458784 KSJ458771:KSK458784 LCF458771:LCG458784 LMB458771:LMC458784 LVX458771:LVY458784 MFT458771:MFU458784 MPP458771:MPQ458784 MZL458771:MZM458784 NJH458771:NJI458784 NTD458771:NTE458784 OCZ458771:ODA458784 OMV458771:OMW458784 OWR458771:OWS458784 PGN458771:PGO458784 PQJ458771:PQK458784 QAF458771:QAG458784 QKB458771:QKC458784 QTX458771:QTY458784 RDT458771:RDU458784 RNP458771:RNQ458784 RXL458771:RXM458784 SHH458771:SHI458784 SRD458771:SRE458784 TAZ458771:TBA458784 TKV458771:TKW458784 TUR458771:TUS458784 UEN458771:UEO458784 UOJ458771:UOK458784 UYF458771:UYG458784 VIB458771:VIC458784 VRX458771:VRY458784 WBT458771:WBU458784 WLP458771:WLQ458784 WVL458771:WVM458784 D524296:E524309 IZ524307:JA524320 SV524307:SW524320 ACR524307:ACS524320 AMN524307:AMO524320 AWJ524307:AWK524320 BGF524307:BGG524320 BQB524307:BQC524320 BZX524307:BZY524320 CJT524307:CJU524320 CTP524307:CTQ524320 DDL524307:DDM524320 DNH524307:DNI524320 DXD524307:DXE524320 EGZ524307:EHA524320 EQV524307:EQW524320 FAR524307:FAS524320 FKN524307:FKO524320 FUJ524307:FUK524320 GEF524307:GEG524320 GOB524307:GOC524320 GXX524307:GXY524320 HHT524307:HHU524320 HRP524307:HRQ524320 IBL524307:IBM524320 ILH524307:ILI524320 IVD524307:IVE524320 JEZ524307:JFA524320 JOV524307:JOW524320 JYR524307:JYS524320 KIN524307:KIO524320 KSJ524307:KSK524320 LCF524307:LCG524320 LMB524307:LMC524320 LVX524307:LVY524320 MFT524307:MFU524320 MPP524307:MPQ524320 MZL524307:MZM524320 NJH524307:NJI524320 NTD524307:NTE524320 OCZ524307:ODA524320 OMV524307:OMW524320 OWR524307:OWS524320 PGN524307:PGO524320 PQJ524307:PQK524320 QAF524307:QAG524320 QKB524307:QKC524320 QTX524307:QTY524320 RDT524307:RDU524320 RNP524307:RNQ524320 RXL524307:RXM524320 SHH524307:SHI524320 SRD524307:SRE524320 TAZ524307:TBA524320 TKV524307:TKW524320 TUR524307:TUS524320 UEN524307:UEO524320 UOJ524307:UOK524320 UYF524307:UYG524320 VIB524307:VIC524320 VRX524307:VRY524320 WBT524307:WBU524320 WLP524307:WLQ524320 WVL524307:WVM524320 D589832:E589845 IZ589843:JA589856 SV589843:SW589856 ACR589843:ACS589856 AMN589843:AMO589856 AWJ589843:AWK589856 BGF589843:BGG589856 BQB589843:BQC589856 BZX589843:BZY589856 CJT589843:CJU589856 CTP589843:CTQ589856 DDL589843:DDM589856 DNH589843:DNI589856 DXD589843:DXE589856 EGZ589843:EHA589856 EQV589843:EQW589856 FAR589843:FAS589856 FKN589843:FKO589856 FUJ589843:FUK589856 GEF589843:GEG589856 GOB589843:GOC589856 GXX589843:GXY589856 HHT589843:HHU589856 HRP589843:HRQ589856 IBL589843:IBM589856 ILH589843:ILI589856 IVD589843:IVE589856 JEZ589843:JFA589856 JOV589843:JOW589856 JYR589843:JYS589856 KIN589843:KIO589856 KSJ589843:KSK589856 LCF589843:LCG589856 LMB589843:LMC589856 LVX589843:LVY589856 MFT589843:MFU589856 MPP589843:MPQ589856 MZL589843:MZM589856 NJH589843:NJI589856 NTD589843:NTE589856 OCZ589843:ODA589856 OMV589843:OMW589856 OWR589843:OWS589856 PGN589843:PGO589856 PQJ589843:PQK589856 QAF589843:QAG589856 QKB589843:QKC589856 QTX589843:QTY589856 RDT589843:RDU589856 RNP589843:RNQ589856 RXL589843:RXM589856 SHH589843:SHI589856 SRD589843:SRE589856 TAZ589843:TBA589856 TKV589843:TKW589856 TUR589843:TUS589856 UEN589843:UEO589856 UOJ589843:UOK589856 UYF589843:UYG589856 VIB589843:VIC589856 VRX589843:VRY589856 WBT589843:WBU589856 WLP589843:WLQ589856 WVL589843:WVM589856 D655368:E655381 IZ655379:JA655392 SV655379:SW655392 ACR655379:ACS655392 AMN655379:AMO655392 AWJ655379:AWK655392 BGF655379:BGG655392 BQB655379:BQC655392 BZX655379:BZY655392 CJT655379:CJU655392 CTP655379:CTQ655392 DDL655379:DDM655392 DNH655379:DNI655392 DXD655379:DXE655392 EGZ655379:EHA655392 EQV655379:EQW655392 FAR655379:FAS655392 FKN655379:FKO655392 FUJ655379:FUK655392 GEF655379:GEG655392 GOB655379:GOC655392 GXX655379:GXY655392 HHT655379:HHU655392 HRP655379:HRQ655392 IBL655379:IBM655392 ILH655379:ILI655392 IVD655379:IVE655392 JEZ655379:JFA655392 JOV655379:JOW655392 JYR655379:JYS655392 KIN655379:KIO655392 KSJ655379:KSK655392 LCF655379:LCG655392 LMB655379:LMC655392 LVX655379:LVY655392 MFT655379:MFU655392 MPP655379:MPQ655392 MZL655379:MZM655392 NJH655379:NJI655392 NTD655379:NTE655392 OCZ655379:ODA655392 OMV655379:OMW655392 OWR655379:OWS655392 PGN655379:PGO655392 PQJ655379:PQK655392 QAF655379:QAG655392 QKB655379:QKC655392 QTX655379:QTY655392 RDT655379:RDU655392 RNP655379:RNQ655392 RXL655379:RXM655392 SHH655379:SHI655392 SRD655379:SRE655392 TAZ655379:TBA655392 TKV655379:TKW655392 TUR655379:TUS655392 UEN655379:UEO655392 UOJ655379:UOK655392 UYF655379:UYG655392 VIB655379:VIC655392 VRX655379:VRY655392 WBT655379:WBU655392 WLP655379:WLQ655392 WVL655379:WVM655392 D720904:E720917 IZ720915:JA720928 SV720915:SW720928 ACR720915:ACS720928 AMN720915:AMO720928 AWJ720915:AWK720928 BGF720915:BGG720928 BQB720915:BQC720928 BZX720915:BZY720928 CJT720915:CJU720928 CTP720915:CTQ720928 DDL720915:DDM720928 DNH720915:DNI720928 DXD720915:DXE720928 EGZ720915:EHA720928 EQV720915:EQW720928 FAR720915:FAS720928 FKN720915:FKO720928 FUJ720915:FUK720928 GEF720915:GEG720928 GOB720915:GOC720928 GXX720915:GXY720928 HHT720915:HHU720928 HRP720915:HRQ720928 IBL720915:IBM720928 ILH720915:ILI720928 IVD720915:IVE720928 JEZ720915:JFA720928 JOV720915:JOW720928 JYR720915:JYS720928 KIN720915:KIO720928 KSJ720915:KSK720928 LCF720915:LCG720928 LMB720915:LMC720928 LVX720915:LVY720928 MFT720915:MFU720928 MPP720915:MPQ720928 MZL720915:MZM720928 NJH720915:NJI720928 NTD720915:NTE720928 OCZ720915:ODA720928 OMV720915:OMW720928 OWR720915:OWS720928 PGN720915:PGO720928 PQJ720915:PQK720928 QAF720915:QAG720928 QKB720915:QKC720928 QTX720915:QTY720928 RDT720915:RDU720928 RNP720915:RNQ720928 RXL720915:RXM720928 SHH720915:SHI720928 SRD720915:SRE720928 TAZ720915:TBA720928 TKV720915:TKW720928 TUR720915:TUS720928 UEN720915:UEO720928 UOJ720915:UOK720928 UYF720915:UYG720928 VIB720915:VIC720928 VRX720915:VRY720928 WBT720915:WBU720928 WLP720915:WLQ720928 WVL720915:WVM720928 D786440:E786453 IZ786451:JA786464 SV786451:SW786464 ACR786451:ACS786464 AMN786451:AMO786464 AWJ786451:AWK786464 BGF786451:BGG786464 BQB786451:BQC786464 BZX786451:BZY786464 CJT786451:CJU786464 CTP786451:CTQ786464 DDL786451:DDM786464 DNH786451:DNI786464 DXD786451:DXE786464 EGZ786451:EHA786464 EQV786451:EQW786464 FAR786451:FAS786464 FKN786451:FKO786464 FUJ786451:FUK786464 GEF786451:GEG786464 GOB786451:GOC786464 GXX786451:GXY786464 HHT786451:HHU786464 HRP786451:HRQ786464 IBL786451:IBM786464 ILH786451:ILI786464 IVD786451:IVE786464 JEZ786451:JFA786464 JOV786451:JOW786464 JYR786451:JYS786464 KIN786451:KIO786464 KSJ786451:KSK786464 LCF786451:LCG786464 LMB786451:LMC786464 LVX786451:LVY786464 MFT786451:MFU786464 MPP786451:MPQ786464 MZL786451:MZM786464 NJH786451:NJI786464 NTD786451:NTE786464 OCZ786451:ODA786464 OMV786451:OMW786464 OWR786451:OWS786464 PGN786451:PGO786464 PQJ786451:PQK786464 QAF786451:QAG786464 QKB786451:QKC786464 QTX786451:QTY786464 RDT786451:RDU786464 RNP786451:RNQ786464 RXL786451:RXM786464 SHH786451:SHI786464 SRD786451:SRE786464 TAZ786451:TBA786464 TKV786451:TKW786464 TUR786451:TUS786464 UEN786451:UEO786464 UOJ786451:UOK786464 UYF786451:UYG786464 VIB786451:VIC786464 VRX786451:VRY786464 WBT786451:WBU786464 WLP786451:WLQ786464 WVL786451:WVM786464 D851976:E851989 IZ851987:JA852000 SV851987:SW852000 ACR851987:ACS852000 AMN851987:AMO852000 AWJ851987:AWK852000 BGF851987:BGG852000 BQB851987:BQC852000 BZX851987:BZY852000 CJT851987:CJU852000 CTP851987:CTQ852000 DDL851987:DDM852000 DNH851987:DNI852000 DXD851987:DXE852000 EGZ851987:EHA852000 EQV851987:EQW852000 FAR851987:FAS852000 FKN851987:FKO852000 FUJ851987:FUK852000 GEF851987:GEG852000 GOB851987:GOC852000 GXX851987:GXY852000 HHT851987:HHU852000 HRP851987:HRQ852000 IBL851987:IBM852000 ILH851987:ILI852000 IVD851987:IVE852000 JEZ851987:JFA852000 JOV851987:JOW852000 JYR851987:JYS852000 KIN851987:KIO852000 KSJ851987:KSK852000 LCF851987:LCG852000 LMB851987:LMC852000 LVX851987:LVY852000 MFT851987:MFU852000 MPP851987:MPQ852000 MZL851987:MZM852000 NJH851987:NJI852000 NTD851987:NTE852000 OCZ851987:ODA852000 OMV851987:OMW852000 OWR851987:OWS852000 PGN851987:PGO852000 PQJ851987:PQK852000 QAF851987:QAG852000 QKB851987:QKC852000 QTX851987:QTY852000 RDT851987:RDU852000 RNP851987:RNQ852000 RXL851987:RXM852000 SHH851987:SHI852000 SRD851987:SRE852000 TAZ851987:TBA852000 TKV851987:TKW852000 TUR851987:TUS852000 UEN851987:UEO852000 UOJ851987:UOK852000 UYF851987:UYG852000 VIB851987:VIC852000 VRX851987:VRY852000 WBT851987:WBU852000 WLP851987:WLQ852000 WVL851987:WVM852000 D917512:E917525 IZ917523:JA917536 SV917523:SW917536 ACR917523:ACS917536 AMN917523:AMO917536 AWJ917523:AWK917536 BGF917523:BGG917536 BQB917523:BQC917536 BZX917523:BZY917536 CJT917523:CJU917536 CTP917523:CTQ917536 DDL917523:DDM917536 DNH917523:DNI917536 DXD917523:DXE917536 EGZ917523:EHA917536 EQV917523:EQW917536 FAR917523:FAS917536 FKN917523:FKO917536 FUJ917523:FUK917536 GEF917523:GEG917536 GOB917523:GOC917536 GXX917523:GXY917536 HHT917523:HHU917536 HRP917523:HRQ917536 IBL917523:IBM917536 ILH917523:ILI917536 IVD917523:IVE917536 JEZ917523:JFA917536 JOV917523:JOW917536 JYR917523:JYS917536 KIN917523:KIO917536 KSJ917523:KSK917536 LCF917523:LCG917536 LMB917523:LMC917536 LVX917523:LVY917536 MFT917523:MFU917536 MPP917523:MPQ917536 MZL917523:MZM917536 NJH917523:NJI917536 NTD917523:NTE917536 OCZ917523:ODA917536 OMV917523:OMW917536 OWR917523:OWS917536 PGN917523:PGO917536 PQJ917523:PQK917536 QAF917523:QAG917536 QKB917523:QKC917536 QTX917523:QTY917536 RDT917523:RDU917536 RNP917523:RNQ917536 RXL917523:RXM917536 SHH917523:SHI917536 SRD917523:SRE917536 TAZ917523:TBA917536 TKV917523:TKW917536 TUR917523:TUS917536 UEN917523:UEO917536 UOJ917523:UOK917536 UYF917523:UYG917536 VIB917523:VIC917536 VRX917523:VRY917536 WBT917523:WBU917536 WLP917523:WLQ917536 WVL917523:WVM917536 D983048:E983061 IZ983059:JA983072 SV983059:SW983072 ACR983059:ACS983072 AMN983059:AMO983072 AWJ983059:AWK983072 BGF983059:BGG983072 BQB983059:BQC983072 BZX983059:BZY983072 CJT983059:CJU983072 CTP983059:CTQ983072 DDL983059:DDM983072 DNH983059:DNI983072 DXD983059:DXE983072 EGZ983059:EHA983072 EQV983059:EQW983072 FAR983059:FAS983072 FKN983059:FKO983072 FUJ983059:FUK983072 GEF983059:GEG983072 GOB983059:GOC983072 GXX983059:GXY983072 HHT983059:HHU983072 HRP983059:HRQ983072 IBL983059:IBM983072 ILH983059:ILI983072 IVD983059:IVE983072 JEZ983059:JFA983072 JOV983059:JOW983072 JYR983059:JYS983072 KIN983059:KIO983072 KSJ983059:KSK983072 LCF983059:LCG983072 LMB983059:LMC983072 LVX983059:LVY983072 MFT983059:MFU983072 MPP983059:MPQ983072 MZL983059:MZM983072 NJH983059:NJI983072 NTD983059:NTE983072 OCZ983059:ODA983072 OMV983059:OMW983072 OWR983059:OWS983072 PGN983059:PGO983072 PQJ983059:PQK983072 QAF983059:QAG983072 QKB983059:QKC983072 QTX983059:QTY983072 RDT983059:RDU983072 RNP983059:RNQ983072 RXL983059:RXM983072 SHH983059:SHI983072 SRD983059:SRE983072 TAZ983059:TBA983072 TKV983059:TKW983072 TUR983059:TUS983072 UEN983059:UEO983072 UOJ983059:UOK983072 UYF983059:UYG983072 VIB983059:VIC983072 VRX983059:VRY983072 WBT983059:WBU983072">
      <formula1>$M$47:$M$143</formula1>
    </dataValidation>
    <dataValidation type="list" allowBlank="1" showInputMessage="1" showErrorMessage="1" sqref="Q16">
      <formula1>"áno,nie"</formula1>
    </dataValidation>
    <dataValidation allowBlank="1" showInputMessage="1" showErrorMessage="1" sqref="WVV983087:WVV983194 JN45:JN63 TJ45:TJ63 ADF45:ADF63 ANB45:ANB63 AWX45:AWX63 BGT45:BGT63 BQP45:BQP63 CAL45:CAL63 CKH45:CKH63 CUD45:CUD63 DDZ45:DDZ63 DNV45:DNV63 DXR45:DXR63 EHN45:EHN63 ERJ45:ERJ63 FBF45:FBF63 FLB45:FLB63 FUX45:FUX63 GET45:GET63 GOP45:GOP63 GYL45:GYL63 HIH45:HIH63 HSD45:HSD63 IBZ45:IBZ63 ILV45:ILV63 IVR45:IVR63 JFN45:JFN63 JPJ45:JPJ63 JZF45:JZF63 KJB45:KJB63 KSX45:KSX63 LCT45:LCT63 LMP45:LMP63 LWL45:LWL63 MGH45:MGH63 MQD45:MQD63 MZZ45:MZZ63 NJV45:NJV63 NTR45:NTR63 ODN45:ODN63 ONJ45:ONJ63 OXF45:OXF63 PHB45:PHB63 PQX45:PQX63 QAT45:QAT63 QKP45:QKP63 QUL45:QUL63 REH45:REH63 ROD45:ROD63 RXZ45:RXZ63 SHV45:SHV63 SRR45:SRR63 TBN45:TBN63 TLJ45:TLJ63 TVF45:TVF63 UFB45:UFB63 UOX45:UOX63 UYT45:UYT63 VIP45:VIP63 VSL45:VSL63 WCH45:WCH63 WMD45:WMD63 WVZ45:WVZ63 R65581:R65599 JN65581:JN65599 TJ65581:TJ65599 ADF65581:ADF65599 ANB65581:ANB65599 AWX65581:AWX65599 BGT65581:BGT65599 BQP65581:BQP65599 CAL65581:CAL65599 CKH65581:CKH65599 CUD65581:CUD65599 DDZ65581:DDZ65599 DNV65581:DNV65599 DXR65581:DXR65599 EHN65581:EHN65599 ERJ65581:ERJ65599 FBF65581:FBF65599 FLB65581:FLB65599 FUX65581:FUX65599 GET65581:GET65599 GOP65581:GOP65599 GYL65581:GYL65599 HIH65581:HIH65599 HSD65581:HSD65599 IBZ65581:IBZ65599 ILV65581:ILV65599 IVR65581:IVR65599 JFN65581:JFN65599 JPJ65581:JPJ65599 JZF65581:JZF65599 KJB65581:KJB65599 KSX65581:KSX65599 LCT65581:LCT65599 LMP65581:LMP65599 LWL65581:LWL65599 MGH65581:MGH65599 MQD65581:MQD65599 MZZ65581:MZZ65599 NJV65581:NJV65599 NTR65581:NTR65599 ODN65581:ODN65599 ONJ65581:ONJ65599 OXF65581:OXF65599 PHB65581:PHB65599 PQX65581:PQX65599 QAT65581:QAT65599 QKP65581:QKP65599 QUL65581:QUL65599 REH65581:REH65599 ROD65581:ROD65599 RXZ65581:RXZ65599 SHV65581:SHV65599 SRR65581:SRR65599 TBN65581:TBN65599 TLJ65581:TLJ65599 TVF65581:TVF65599 UFB65581:UFB65599 UOX65581:UOX65599 UYT65581:UYT65599 VIP65581:VIP65599 VSL65581:VSL65599 WCH65581:WCH65599 WMD65581:WMD65599 WVZ65581:WVZ65599 R131117:R131135 JN131117:JN131135 TJ131117:TJ131135 ADF131117:ADF131135 ANB131117:ANB131135 AWX131117:AWX131135 BGT131117:BGT131135 BQP131117:BQP131135 CAL131117:CAL131135 CKH131117:CKH131135 CUD131117:CUD131135 DDZ131117:DDZ131135 DNV131117:DNV131135 DXR131117:DXR131135 EHN131117:EHN131135 ERJ131117:ERJ131135 FBF131117:FBF131135 FLB131117:FLB131135 FUX131117:FUX131135 GET131117:GET131135 GOP131117:GOP131135 GYL131117:GYL131135 HIH131117:HIH131135 HSD131117:HSD131135 IBZ131117:IBZ131135 ILV131117:ILV131135 IVR131117:IVR131135 JFN131117:JFN131135 JPJ131117:JPJ131135 JZF131117:JZF131135 KJB131117:KJB131135 KSX131117:KSX131135 LCT131117:LCT131135 LMP131117:LMP131135 LWL131117:LWL131135 MGH131117:MGH131135 MQD131117:MQD131135 MZZ131117:MZZ131135 NJV131117:NJV131135 NTR131117:NTR131135 ODN131117:ODN131135 ONJ131117:ONJ131135 OXF131117:OXF131135 PHB131117:PHB131135 PQX131117:PQX131135 QAT131117:QAT131135 QKP131117:QKP131135 QUL131117:QUL131135 REH131117:REH131135 ROD131117:ROD131135 RXZ131117:RXZ131135 SHV131117:SHV131135 SRR131117:SRR131135 TBN131117:TBN131135 TLJ131117:TLJ131135 TVF131117:TVF131135 UFB131117:UFB131135 UOX131117:UOX131135 UYT131117:UYT131135 VIP131117:VIP131135 VSL131117:VSL131135 WCH131117:WCH131135 WMD131117:WMD131135 WVZ131117:WVZ131135 R196653:R196671 JN196653:JN196671 TJ196653:TJ196671 ADF196653:ADF196671 ANB196653:ANB196671 AWX196653:AWX196671 BGT196653:BGT196671 BQP196653:BQP196671 CAL196653:CAL196671 CKH196653:CKH196671 CUD196653:CUD196671 DDZ196653:DDZ196671 DNV196653:DNV196671 DXR196653:DXR196671 EHN196653:EHN196671 ERJ196653:ERJ196671 FBF196653:FBF196671 FLB196653:FLB196671 FUX196653:FUX196671 GET196653:GET196671 GOP196653:GOP196671 GYL196653:GYL196671 HIH196653:HIH196671 HSD196653:HSD196671 IBZ196653:IBZ196671 ILV196653:ILV196671 IVR196653:IVR196671 JFN196653:JFN196671 JPJ196653:JPJ196671 JZF196653:JZF196671 KJB196653:KJB196671 KSX196653:KSX196671 LCT196653:LCT196671 LMP196653:LMP196671 LWL196653:LWL196671 MGH196653:MGH196671 MQD196653:MQD196671 MZZ196653:MZZ196671 NJV196653:NJV196671 NTR196653:NTR196671 ODN196653:ODN196671 ONJ196653:ONJ196671 OXF196653:OXF196671 PHB196653:PHB196671 PQX196653:PQX196671 QAT196653:QAT196671 QKP196653:QKP196671 QUL196653:QUL196671 REH196653:REH196671 ROD196653:ROD196671 RXZ196653:RXZ196671 SHV196653:SHV196671 SRR196653:SRR196671 TBN196653:TBN196671 TLJ196653:TLJ196671 TVF196653:TVF196671 UFB196653:UFB196671 UOX196653:UOX196671 UYT196653:UYT196671 VIP196653:VIP196671 VSL196653:VSL196671 WCH196653:WCH196671 WMD196653:WMD196671 WVZ196653:WVZ196671 R262189:R262207 JN262189:JN262207 TJ262189:TJ262207 ADF262189:ADF262207 ANB262189:ANB262207 AWX262189:AWX262207 BGT262189:BGT262207 BQP262189:BQP262207 CAL262189:CAL262207 CKH262189:CKH262207 CUD262189:CUD262207 DDZ262189:DDZ262207 DNV262189:DNV262207 DXR262189:DXR262207 EHN262189:EHN262207 ERJ262189:ERJ262207 FBF262189:FBF262207 FLB262189:FLB262207 FUX262189:FUX262207 GET262189:GET262207 GOP262189:GOP262207 GYL262189:GYL262207 HIH262189:HIH262207 HSD262189:HSD262207 IBZ262189:IBZ262207 ILV262189:ILV262207 IVR262189:IVR262207 JFN262189:JFN262207 JPJ262189:JPJ262207 JZF262189:JZF262207 KJB262189:KJB262207 KSX262189:KSX262207 LCT262189:LCT262207 LMP262189:LMP262207 LWL262189:LWL262207 MGH262189:MGH262207 MQD262189:MQD262207 MZZ262189:MZZ262207 NJV262189:NJV262207 NTR262189:NTR262207 ODN262189:ODN262207 ONJ262189:ONJ262207 OXF262189:OXF262207 PHB262189:PHB262207 PQX262189:PQX262207 QAT262189:QAT262207 QKP262189:QKP262207 QUL262189:QUL262207 REH262189:REH262207 ROD262189:ROD262207 RXZ262189:RXZ262207 SHV262189:SHV262207 SRR262189:SRR262207 TBN262189:TBN262207 TLJ262189:TLJ262207 TVF262189:TVF262207 UFB262189:UFB262207 UOX262189:UOX262207 UYT262189:UYT262207 VIP262189:VIP262207 VSL262189:VSL262207 WCH262189:WCH262207 WMD262189:WMD262207 WVZ262189:WVZ262207 R327725:R327743 JN327725:JN327743 TJ327725:TJ327743 ADF327725:ADF327743 ANB327725:ANB327743 AWX327725:AWX327743 BGT327725:BGT327743 BQP327725:BQP327743 CAL327725:CAL327743 CKH327725:CKH327743 CUD327725:CUD327743 DDZ327725:DDZ327743 DNV327725:DNV327743 DXR327725:DXR327743 EHN327725:EHN327743 ERJ327725:ERJ327743 FBF327725:FBF327743 FLB327725:FLB327743 FUX327725:FUX327743 GET327725:GET327743 GOP327725:GOP327743 GYL327725:GYL327743 HIH327725:HIH327743 HSD327725:HSD327743 IBZ327725:IBZ327743 ILV327725:ILV327743 IVR327725:IVR327743 JFN327725:JFN327743 JPJ327725:JPJ327743 JZF327725:JZF327743 KJB327725:KJB327743 KSX327725:KSX327743 LCT327725:LCT327743 LMP327725:LMP327743 LWL327725:LWL327743 MGH327725:MGH327743 MQD327725:MQD327743 MZZ327725:MZZ327743 NJV327725:NJV327743 NTR327725:NTR327743 ODN327725:ODN327743 ONJ327725:ONJ327743 OXF327725:OXF327743 PHB327725:PHB327743 PQX327725:PQX327743 QAT327725:QAT327743 QKP327725:QKP327743 QUL327725:QUL327743 REH327725:REH327743 ROD327725:ROD327743 RXZ327725:RXZ327743 SHV327725:SHV327743 SRR327725:SRR327743 TBN327725:TBN327743 TLJ327725:TLJ327743 TVF327725:TVF327743 UFB327725:UFB327743 UOX327725:UOX327743 UYT327725:UYT327743 VIP327725:VIP327743 VSL327725:VSL327743 WCH327725:WCH327743 WMD327725:WMD327743 WVZ327725:WVZ327743 R393261:R393279 JN393261:JN393279 TJ393261:TJ393279 ADF393261:ADF393279 ANB393261:ANB393279 AWX393261:AWX393279 BGT393261:BGT393279 BQP393261:BQP393279 CAL393261:CAL393279 CKH393261:CKH393279 CUD393261:CUD393279 DDZ393261:DDZ393279 DNV393261:DNV393279 DXR393261:DXR393279 EHN393261:EHN393279 ERJ393261:ERJ393279 FBF393261:FBF393279 FLB393261:FLB393279 FUX393261:FUX393279 GET393261:GET393279 GOP393261:GOP393279 GYL393261:GYL393279 HIH393261:HIH393279 HSD393261:HSD393279 IBZ393261:IBZ393279 ILV393261:ILV393279 IVR393261:IVR393279 JFN393261:JFN393279 JPJ393261:JPJ393279 JZF393261:JZF393279 KJB393261:KJB393279 KSX393261:KSX393279 LCT393261:LCT393279 LMP393261:LMP393279 LWL393261:LWL393279 MGH393261:MGH393279 MQD393261:MQD393279 MZZ393261:MZZ393279 NJV393261:NJV393279 NTR393261:NTR393279 ODN393261:ODN393279 ONJ393261:ONJ393279 OXF393261:OXF393279 PHB393261:PHB393279 PQX393261:PQX393279 QAT393261:QAT393279 QKP393261:QKP393279 QUL393261:QUL393279 REH393261:REH393279 ROD393261:ROD393279 RXZ393261:RXZ393279 SHV393261:SHV393279 SRR393261:SRR393279 TBN393261:TBN393279 TLJ393261:TLJ393279 TVF393261:TVF393279 UFB393261:UFB393279 UOX393261:UOX393279 UYT393261:UYT393279 VIP393261:VIP393279 VSL393261:VSL393279 WCH393261:WCH393279 WMD393261:WMD393279 WVZ393261:WVZ393279 R458797:R458815 JN458797:JN458815 TJ458797:TJ458815 ADF458797:ADF458815 ANB458797:ANB458815 AWX458797:AWX458815 BGT458797:BGT458815 BQP458797:BQP458815 CAL458797:CAL458815 CKH458797:CKH458815 CUD458797:CUD458815 DDZ458797:DDZ458815 DNV458797:DNV458815 DXR458797:DXR458815 EHN458797:EHN458815 ERJ458797:ERJ458815 FBF458797:FBF458815 FLB458797:FLB458815 FUX458797:FUX458815 GET458797:GET458815 GOP458797:GOP458815 GYL458797:GYL458815 HIH458797:HIH458815 HSD458797:HSD458815 IBZ458797:IBZ458815 ILV458797:ILV458815 IVR458797:IVR458815 JFN458797:JFN458815 JPJ458797:JPJ458815 JZF458797:JZF458815 KJB458797:KJB458815 KSX458797:KSX458815 LCT458797:LCT458815 LMP458797:LMP458815 LWL458797:LWL458815 MGH458797:MGH458815 MQD458797:MQD458815 MZZ458797:MZZ458815 NJV458797:NJV458815 NTR458797:NTR458815 ODN458797:ODN458815 ONJ458797:ONJ458815 OXF458797:OXF458815 PHB458797:PHB458815 PQX458797:PQX458815 QAT458797:QAT458815 QKP458797:QKP458815 QUL458797:QUL458815 REH458797:REH458815 ROD458797:ROD458815 RXZ458797:RXZ458815 SHV458797:SHV458815 SRR458797:SRR458815 TBN458797:TBN458815 TLJ458797:TLJ458815 TVF458797:TVF458815 UFB458797:UFB458815 UOX458797:UOX458815 UYT458797:UYT458815 VIP458797:VIP458815 VSL458797:VSL458815 WCH458797:WCH458815 WMD458797:WMD458815 WVZ458797:WVZ458815 R524333:R524351 JN524333:JN524351 TJ524333:TJ524351 ADF524333:ADF524351 ANB524333:ANB524351 AWX524333:AWX524351 BGT524333:BGT524351 BQP524333:BQP524351 CAL524333:CAL524351 CKH524333:CKH524351 CUD524333:CUD524351 DDZ524333:DDZ524351 DNV524333:DNV524351 DXR524333:DXR524351 EHN524333:EHN524351 ERJ524333:ERJ524351 FBF524333:FBF524351 FLB524333:FLB524351 FUX524333:FUX524351 GET524333:GET524351 GOP524333:GOP524351 GYL524333:GYL524351 HIH524333:HIH524351 HSD524333:HSD524351 IBZ524333:IBZ524351 ILV524333:ILV524351 IVR524333:IVR524351 JFN524333:JFN524351 JPJ524333:JPJ524351 JZF524333:JZF524351 KJB524333:KJB524351 KSX524333:KSX524351 LCT524333:LCT524351 LMP524333:LMP524351 LWL524333:LWL524351 MGH524333:MGH524351 MQD524333:MQD524351 MZZ524333:MZZ524351 NJV524333:NJV524351 NTR524333:NTR524351 ODN524333:ODN524351 ONJ524333:ONJ524351 OXF524333:OXF524351 PHB524333:PHB524351 PQX524333:PQX524351 QAT524333:QAT524351 QKP524333:QKP524351 QUL524333:QUL524351 REH524333:REH524351 ROD524333:ROD524351 RXZ524333:RXZ524351 SHV524333:SHV524351 SRR524333:SRR524351 TBN524333:TBN524351 TLJ524333:TLJ524351 TVF524333:TVF524351 UFB524333:UFB524351 UOX524333:UOX524351 UYT524333:UYT524351 VIP524333:VIP524351 VSL524333:VSL524351 WCH524333:WCH524351 WMD524333:WMD524351 WVZ524333:WVZ524351 R589869:R589887 JN589869:JN589887 TJ589869:TJ589887 ADF589869:ADF589887 ANB589869:ANB589887 AWX589869:AWX589887 BGT589869:BGT589887 BQP589869:BQP589887 CAL589869:CAL589887 CKH589869:CKH589887 CUD589869:CUD589887 DDZ589869:DDZ589887 DNV589869:DNV589887 DXR589869:DXR589887 EHN589869:EHN589887 ERJ589869:ERJ589887 FBF589869:FBF589887 FLB589869:FLB589887 FUX589869:FUX589887 GET589869:GET589887 GOP589869:GOP589887 GYL589869:GYL589887 HIH589869:HIH589887 HSD589869:HSD589887 IBZ589869:IBZ589887 ILV589869:ILV589887 IVR589869:IVR589887 JFN589869:JFN589887 JPJ589869:JPJ589887 JZF589869:JZF589887 KJB589869:KJB589887 KSX589869:KSX589887 LCT589869:LCT589887 LMP589869:LMP589887 LWL589869:LWL589887 MGH589869:MGH589887 MQD589869:MQD589887 MZZ589869:MZZ589887 NJV589869:NJV589887 NTR589869:NTR589887 ODN589869:ODN589887 ONJ589869:ONJ589887 OXF589869:OXF589887 PHB589869:PHB589887 PQX589869:PQX589887 QAT589869:QAT589887 QKP589869:QKP589887 QUL589869:QUL589887 REH589869:REH589887 ROD589869:ROD589887 RXZ589869:RXZ589887 SHV589869:SHV589887 SRR589869:SRR589887 TBN589869:TBN589887 TLJ589869:TLJ589887 TVF589869:TVF589887 UFB589869:UFB589887 UOX589869:UOX589887 UYT589869:UYT589887 VIP589869:VIP589887 VSL589869:VSL589887 WCH589869:WCH589887 WMD589869:WMD589887 WVZ589869:WVZ589887 R655405:R655423 JN655405:JN655423 TJ655405:TJ655423 ADF655405:ADF655423 ANB655405:ANB655423 AWX655405:AWX655423 BGT655405:BGT655423 BQP655405:BQP655423 CAL655405:CAL655423 CKH655405:CKH655423 CUD655405:CUD655423 DDZ655405:DDZ655423 DNV655405:DNV655423 DXR655405:DXR655423 EHN655405:EHN655423 ERJ655405:ERJ655423 FBF655405:FBF655423 FLB655405:FLB655423 FUX655405:FUX655423 GET655405:GET655423 GOP655405:GOP655423 GYL655405:GYL655423 HIH655405:HIH655423 HSD655405:HSD655423 IBZ655405:IBZ655423 ILV655405:ILV655423 IVR655405:IVR655423 JFN655405:JFN655423 JPJ655405:JPJ655423 JZF655405:JZF655423 KJB655405:KJB655423 KSX655405:KSX655423 LCT655405:LCT655423 LMP655405:LMP655423 LWL655405:LWL655423 MGH655405:MGH655423 MQD655405:MQD655423 MZZ655405:MZZ655423 NJV655405:NJV655423 NTR655405:NTR655423 ODN655405:ODN655423 ONJ655405:ONJ655423 OXF655405:OXF655423 PHB655405:PHB655423 PQX655405:PQX655423 QAT655405:QAT655423 QKP655405:QKP655423 QUL655405:QUL655423 REH655405:REH655423 ROD655405:ROD655423 RXZ655405:RXZ655423 SHV655405:SHV655423 SRR655405:SRR655423 TBN655405:TBN655423 TLJ655405:TLJ655423 TVF655405:TVF655423 UFB655405:UFB655423 UOX655405:UOX655423 UYT655405:UYT655423 VIP655405:VIP655423 VSL655405:VSL655423 WCH655405:WCH655423 WMD655405:WMD655423 WVZ655405:WVZ655423 R720941:R720959 JN720941:JN720959 TJ720941:TJ720959 ADF720941:ADF720959 ANB720941:ANB720959 AWX720941:AWX720959 BGT720941:BGT720959 BQP720941:BQP720959 CAL720941:CAL720959 CKH720941:CKH720959 CUD720941:CUD720959 DDZ720941:DDZ720959 DNV720941:DNV720959 DXR720941:DXR720959 EHN720941:EHN720959 ERJ720941:ERJ720959 FBF720941:FBF720959 FLB720941:FLB720959 FUX720941:FUX720959 GET720941:GET720959 GOP720941:GOP720959 GYL720941:GYL720959 HIH720941:HIH720959 HSD720941:HSD720959 IBZ720941:IBZ720959 ILV720941:ILV720959 IVR720941:IVR720959 JFN720941:JFN720959 JPJ720941:JPJ720959 JZF720941:JZF720959 KJB720941:KJB720959 KSX720941:KSX720959 LCT720941:LCT720959 LMP720941:LMP720959 LWL720941:LWL720959 MGH720941:MGH720959 MQD720941:MQD720959 MZZ720941:MZZ720959 NJV720941:NJV720959 NTR720941:NTR720959 ODN720941:ODN720959 ONJ720941:ONJ720959 OXF720941:OXF720959 PHB720941:PHB720959 PQX720941:PQX720959 QAT720941:QAT720959 QKP720941:QKP720959 QUL720941:QUL720959 REH720941:REH720959 ROD720941:ROD720959 RXZ720941:RXZ720959 SHV720941:SHV720959 SRR720941:SRR720959 TBN720941:TBN720959 TLJ720941:TLJ720959 TVF720941:TVF720959 UFB720941:UFB720959 UOX720941:UOX720959 UYT720941:UYT720959 VIP720941:VIP720959 VSL720941:VSL720959 WCH720941:WCH720959 WMD720941:WMD720959 WVZ720941:WVZ720959 R786477:R786495 JN786477:JN786495 TJ786477:TJ786495 ADF786477:ADF786495 ANB786477:ANB786495 AWX786477:AWX786495 BGT786477:BGT786495 BQP786477:BQP786495 CAL786477:CAL786495 CKH786477:CKH786495 CUD786477:CUD786495 DDZ786477:DDZ786495 DNV786477:DNV786495 DXR786477:DXR786495 EHN786477:EHN786495 ERJ786477:ERJ786495 FBF786477:FBF786495 FLB786477:FLB786495 FUX786477:FUX786495 GET786477:GET786495 GOP786477:GOP786495 GYL786477:GYL786495 HIH786477:HIH786495 HSD786477:HSD786495 IBZ786477:IBZ786495 ILV786477:ILV786495 IVR786477:IVR786495 JFN786477:JFN786495 JPJ786477:JPJ786495 JZF786477:JZF786495 KJB786477:KJB786495 KSX786477:KSX786495 LCT786477:LCT786495 LMP786477:LMP786495 LWL786477:LWL786495 MGH786477:MGH786495 MQD786477:MQD786495 MZZ786477:MZZ786495 NJV786477:NJV786495 NTR786477:NTR786495 ODN786477:ODN786495 ONJ786477:ONJ786495 OXF786477:OXF786495 PHB786477:PHB786495 PQX786477:PQX786495 QAT786477:QAT786495 QKP786477:QKP786495 QUL786477:QUL786495 REH786477:REH786495 ROD786477:ROD786495 RXZ786477:RXZ786495 SHV786477:SHV786495 SRR786477:SRR786495 TBN786477:TBN786495 TLJ786477:TLJ786495 TVF786477:TVF786495 UFB786477:UFB786495 UOX786477:UOX786495 UYT786477:UYT786495 VIP786477:VIP786495 VSL786477:VSL786495 WCH786477:WCH786495 WMD786477:WMD786495 WVZ786477:WVZ786495 R852013:R852031 JN852013:JN852031 TJ852013:TJ852031 ADF852013:ADF852031 ANB852013:ANB852031 AWX852013:AWX852031 BGT852013:BGT852031 BQP852013:BQP852031 CAL852013:CAL852031 CKH852013:CKH852031 CUD852013:CUD852031 DDZ852013:DDZ852031 DNV852013:DNV852031 DXR852013:DXR852031 EHN852013:EHN852031 ERJ852013:ERJ852031 FBF852013:FBF852031 FLB852013:FLB852031 FUX852013:FUX852031 GET852013:GET852031 GOP852013:GOP852031 GYL852013:GYL852031 HIH852013:HIH852031 HSD852013:HSD852031 IBZ852013:IBZ852031 ILV852013:ILV852031 IVR852013:IVR852031 JFN852013:JFN852031 JPJ852013:JPJ852031 JZF852013:JZF852031 KJB852013:KJB852031 KSX852013:KSX852031 LCT852013:LCT852031 LMP852013:LMP852031 LWL852013:LWL852031 MGH852013:MGH852031 MQD852013:MQD852031 MZZ852013:MZZ852031 NJV852013:NJV852031 NTR852013:NTR852031 ODN852013:ODN852031 ONJ852013:ONJ852031 OXF852013:OXF852031 PHB852013:PHB852031 PQX852013:PQX852031 QAT852013:QAT852031 QKP852013:QKP852031 QUL852013:QUL852031 REH852013:REH852031 ROD852013:ROD852031 RXZ852013:RXZ852031 SHV852013:SHV852031 SRR852013:SRR852031 TBN852013:TBN852031 TLJ852013:TLJ852031 TVF852013:TVF852031 UFB852013:UFB852031 UOX852013:UOX852031 UYT852013:UYT852031 VIP852013:VIP852031 VSL852013:VSL852031 WCH852013:WCH852031 WMD852013:WMD852031 WVZ852013:WVZ852031 R917549:R917567 JN917549:JN917567 TJ917549:TJ917567 ADF917549:ADF917567 ANB917549:ANB917567 AWX917549:AWX917567 BGT917549:BGT917567 BQP917549:BQP917567 CAL917549:CAL917567 CKH917549:CKH917567 CUD917549:CUD917567 DDZ917549:DDZ917567 DNV917549:DNV917567 DXR917549:DXR917567 EHN917549:EHN917567 ERJ917549:ERJ917567 FBF917549:FBF917567 FLB917549:FLB917567 FUX917549:FUX917567 GET917549:GET917567 GOP917549:GOP917567 GYL917549:GYL917567 HIH917549:HIH917567 HSD917549:HSD917567 IBZ917549:IBZ917567 ILV917549:ILV917567 IVR917549:IVR917567 JFN917549:JFN917567 JPJ917549:JPJ917567 JZF917549:JZF917567 KJB917549:KJB917567 KSX917549:KSX917567 LCT917549:LCT917567 LMP917549:LMP917567 LWL917549:LWL917567 MGH917549:MGH917567 MQD917549:MQD917567 MZZ917549:MZZ917567 NJV917549:NJV917567 NTR917549:NTR917567 ODN917549:ODN917567 ONJ917549:ONJ917567 OXF917549:OXF917567 PHB917549:PHB917567 PQX917549:PQX917567 QAT917549:QAT917567 QKP917549:QKP917567 QUL917549:QUL917567 REH917549:REH917567 ROD917549:ROD917567 RXZ917549:RXZ917567 SHV917549:SHV917567 SRR917549:SRR917567 TBN917549:TBN917567 TLJ917549:TLJ917567 TVF917549:TVF917567 UFB917549:UFB917567 UOX917549:UOX917567 UYT917549:UYT917567 VIP917549:VIP917567 VSL917549:VSL917567 WCH917549:WCH917567 WMD917549:WMD917567 WVZ917549:WVZ917567 R983085:R983103 JN983085:JN983103 TJ983085:TJ983103 ADF983085:ADF983103 ANB983085:ANB983103 AWX983085:AWX983103 BGT983085:BGT983103 BQP983085:BQP983103 CAL983085:CAL983103 CKH983085:CKH983103 CUD983085:CUD983103 DDZ983085:DDZ983103 DNV983085:DNV983103 DXR983085:DXR983103 EHN983085:EHN983103 ERJ983085:ERJ983103 FBF983085:FBF983103 FLB983085:FLB983103 FUX983085:FUX983103 GET983085:GET983103 GOP983085:GOP983103 GYL983085:GYL983103 HIH983085:HIH983103 HSD983085:HSD983103 IBZ983085:IBZ983103 ILV983085:ILV983103 IVR983085:IVR983103 JFN983085:JFN983103 JPJ983085:JPJ983103 JZF983085:JZF983103 KJB983085:KJB983103 KSX983085:KSX983103 LCT983085:LCT983103 LMP983085:LMP983103 LWL983085:LWL983103 MGH983085:MGH983103 MQD983085:MQD983103 MZZ983085:MZZ983103 NJV983085:NJV983103 NTR983085:NTR983103 ODN983085:ODN983103 ONJ983085:ONJ983103 OXF983085:OXF983103 PHB983085:PHB983103 PQX983085:PQX983103 QAT983085:QAT983103 QKP983085:QKP983103 QUL983085:QUL983103 REH983085:REH983103 ROD983085:ROD983103 RXZ983085:RXZ983103 SHV983085:SHV983103 SRR983085:SRR983103 TBN983085:TBN983103 TLJ983085:TLJ983103 TVF983085:TVF983103 UFB983085:UFB983103 UOX983085:UOX983103 UYT983085:UYT983103 VIP983085:VIP983103 VSL983085:VSL983103 WCH983085:WCH983103 WMD983085:WMD983103 WVZ983085:WVZ983103 JK47:JK63 TG47:TG63 ADC47:ADC63 AMY47:AMY63 AWU47:AWU63 BGQ47:BGQ63 BQM47:BQM63 CAI47:CAI63 CKE47:CKE63 CUA47:CUA63 DDW47:DDW63 DNS47:DNS63 DXO47:DXO63 EHK47:EHK63 ERG47:ERG63 FBC47:FBC63 FKY47:FKY63 FUU47:FUU63 GEQ47:GEQ63 GOM47:GOM63 GYI47:GYI63 HIE47:HIE63 HSA47:HSA63 IBW47:IBW63 ILS47:ILS63 IVO47:IVO63 JFK47:JFK63 JPG47:JPG63 JZC47:JZC63 KIY47:KIY63 KSU47:KSU63 LCQ47:LCQ63 LMM47:LMM63 LWI47:LWI63 MGE47:MGE63 MQA47:MQA63 MZW47:MZW63 NJS47:NJS63 NTO47:NTO63 ODK47:ODK63 ONG47:ONG63 OXC47:OXC63 PGY47:PGY63 PQU47:PQU63 QAQ47:QAQ63 QKM47:QKM63 QUI47:QUI63 REE47:REE63 ROA47:ROA63 RXW47:RXW63 SHS47:SHS63 SRO47:SRO63 TBK47:TBK63 TLG47:TLG63 TVC47:TVC63 UEY47:UEY63 UOU47:UOU63 UYQ47:UYQ63 VIM47:VIM63 VSI47:VSI63 WCE47:WCE63 WMA47:WMA63 WVW47:WVW63 O65583:O65599 JK65583:JK65599 TG65583:TG65599 ADC65583:ADC65599 AMY65583:AMY65599 AWU65583:AWU65599 BGQ65583:BGQ65599 BQM65583:BQM65599 CAI65583:CAI65599 CKE65583:CKE65599 CUA65583:CUA65599 DDW65583:DDW65599 DNS65583:DNS65599 DXO65583:DXO65599 EHK65583:EHK65599 ERG65583:ERG65599 FBC65583:FBC65599 FKY65583:FKY65599 FUU65583:FUU65599 GEQ65583:GEQ65599 GOM65583:GOM65599 GYI65583:GYI65599 HIE65583:HIE65599 HSA65583:HSA65599 IBW65583:IBW65599 ILS65583:ILS65599 IVO65583:IVO65599 JFK65583:JFK65599 JPG65583:JPG65599 JZC65583:JZC65599 KIY65583:KIY65599 KSU65583:KSU65599 LCQ65583:LCQ65599 LMM65583:LMM65599 LWI65583:LWI65599 MGE65583:MGE65599 MQA65583:MQA65599 MZW65583:MZW65599 NJS65583:NJS65599 NTO65583:NTO65599 ODK65583:ODK65599 ONG65583:ONG65599 OXC65583:OXC65599 PGY65583:PGY65599 PQU65583:PQU65599 QAQ65583:QAQ65599 QKM65583:QKM65599 QUI65583:QUI65599 REE65583:REE65599 ROA65583:ROA65599 RXW65583:RXW65599 SHS65583:SHS65599 SRO65583:SRO65599 TBK65583:TBK65599 TLG65583:TLG65599 TVC65583:TVC65599 UEY65583:UEY65599 UOU65583:UOU65599 UYQ65583:UYQ65599 VIM65583:VIM65599 VSI65583:VSI65599 WCE65583:WCE65599 WMA65583:WMA65599 WVW65583:WVW65599 O131119:O131135 JK131119:JK131135 TG131119:TG131135 ADC131119:ADC131135 AMY131119:AMY131135 AWU131119:AWU131135 BGQ131119:BGQ131135 BQM131119:BQM131135 CAI131119:CAI131135 CKE131119:CKE131135 CUA131119:CUA131135 DDW131119:DDW131135 DNS131119:DNS131135 DXO131119:DXO131135 EHK131119:EHK131135 ERG131119:ERG131135 FBC131119:FBC131135 FKY131119:FKY131135 FUU131119:FUU131135 GEQ131119:GEQ131135 GOM131119:GOM131135 GYI131119:GYI131135 HIE131119:HIE131135 HSA131119:HSA131135 IBW131119:IBW131135 ILS131119:ILS131135 IVO131119:IVO131135 JFK131119:JFK131135 JPG131119:JPG131135 JZC131119:JZC131135 KIY131119:KIY131135 KSU131119:KSU131135 LCQ131119:LCQ131135 LMM131119:LMM131135 LWI131119:LWI131135 MGE131119:MGE131135 MQA131119:MQA131135 MZW131119:MZW131135 NJS131119:NJS131135 NTO131119:NTO131135 ODK131119:ODK131135 ONG131119:ONG131135 OXC131119:OXC131135 PGY131119:PGY131135 PQU131119:PQU131135 QAQ131119:QAQ131135 QKM131119:QKM131135 QUI131119:QUI131135 REE131119:REE131135 ROA131119:ROA131135 RXW131119:RXW131135 SHS131119:SHS131135 SRO131119:SRO131135 TBK131119:TBK131135 TLG131119:TLG131135 TVC131119:TVC131135 UEY131119:UEY131135 UOU131119:UOU131135 UYQ131119:UYQ131135 VIM131119:VIM131135 VSI131119:VSI131135 WCE131119:WCE131135 WMA131119:WMA131135 WVW131119:WVW131135 O196655:O196671 JK196655:JK196671 TG196655:TG196671 ADC196655:ADC196671 AMY196655:AMY196671 AWU196655:AWU196671 BGQ196655:BGQ196671 BQM196655:BQM196671 CAI196655:CAI196671 CKE196655:CKE196671 CUA196655:CUA196671 DDW196655:DDW196671 DNS196655:DNS196671 DXO196655:DXO196671 EHK196655:EHK196671 ERG196655:ERG196671 FBC196655:FBC196671 FKY196655:FKY196671 FUU196655:FUU196671 GEQ196655:GEQ196671 GOM196655:GOM196671 GYI196655:GYI196671 HIE196655:HIE196671 HSA196655:HSA196671 IBW196655:IBW196671 ILS196655:ILS196671 IVO196655:IVO196671 JFK196655:JFK196671 JPG196655:JPG196671 JZC196655:JZC196671 KIY196655:KIY196671 KSU196655:KSU196671 LCQ196655:LCQ196671 LMM196655:LMM196671 LWI196655:LWI196671 MGE196655:MGE196671 MQA196655:MQA196671 MZW196655:MZW196671 NJS196655:NJS196671 NTO196655:NTO196671 ODK196655:ODK196671 ONG196655:ONG196671 OXC196655:OXC196671 PGY196655:PGY196671 PQU196655:PQU196671 QAQ196655:QAQ196671 QKM196655:QKM196671 QUI196655:QUI196671 REE196655:REE196671 ROA196655:ROA196671 RXW196655:RXW196671 SHS196655:SHS196671 SRO196655:SRO196671 TBK196655:TBK196671 TLG196655:TLG196671 TVC196655:TVC196671 UEY196655:UEY196671 UOU196655:UOU196671 UYQ196655:UYQ196671 VIM196655:VIM196671 VSI196655:VSI196671 WCE196655:WCE196671 WMA196655:WMA196671 WVW196655:WVW196671 O262191:O262207 JK262191:JK262207 TG262191:TG262207 ADC262191:ADC262207 AMY262191:AMY262207 AWU262191:AWU262207 BGQ262191:BGQ262207 BQM262191:BQM262207 CAI262191:CAI262207 CKE262191:CKE262207 CUA262191:CUA262207 DDW262191:DDW262207 DNS262191:DNS262207 DXO262191:DXO262207 EHK262191:EHK262207 ERG262191:ERG262207 FBC262191:FBC262207 FKY262191:FKY262207 FUU262191:FUU262207 GEQ262191:GEQ262207 GOM262191:GOM262207 GYI262191:GYI262207 HIE262191:HIE262207 HSA262191:HSA262207 IBW262191:IBW262207 ILS262191:ILS262207 IVO262191:IVO262207 JFK262191:JFK262207 JPG262191:JPG262207 JZC262191:JZC262207 KIY262191:KIY262207 KSU262191:KSU262207 LCQ262191:LCQ262207 LMM262191:LMM262207 LWI262191:LWI262207 MGE262191:MGE262207 MQA262191:MQA262207 MZW262191:MZW262207 NJS262191:NJS262207 NTO262191:NTO262207 ODK262191:ODK262207 ONG262191:ONG262207 OXC262191:OXC262207 PGY262191:PGY262207 PQU262191:PQU262207 QAQ262191:QAQ262207 QKM262191:QKM262207 QUI262191:QUI262207 REE262191:REE262207 ROA262191:ROA262207 RXW262191:RXW262207 SHS262191:SHS262207 SRO262191:SRO262207 TBK262191:TBK262207 TLG262191:TLG262207 TVC262191:TVC262207 UEY262191:UEY262207 UOU262191:UOU262207 UYQ262191:UYQ262207 VIM262191:VIM262207 VSI262191:VSI262207 WCE262191:WCE262207 WMA262191:WMA262207 WVW262191:WVW262207 O327727:O327743 JK327727:JK327743 TG327727:TG327743 ADC327727:ADC327743 AMY327727:AMY327743 AWU327727:AWU327743 BGQ327727:BGQ327743 BQM327727:BQM327743 CAI327727:CAI327743 CKE327727:CKE327743 CUA327727:CUA327743 DDW327727:DDW327743 DNS327727:DNS327743 DXO327727:DXO327743 EHK327727:EHK327743 ERG327727:ERG327743 FBC327727:FBC327743 FKY327727:FKY327743 FUU327727:FUU327743 GEQ327727:GEQ327743 GOM327727:GOM327743 GYI327727:GYI327743 HIE327727:HIE327743 HSA327727:HSA327743 IBW327727:IBW327743 ILS327727:ILS327743 IVO327727:IVO327743 JFK327727:JFK327743 JPG327727:JPG327743 JZC327727:JZC327743 KIY327727:KIY327743 KSU327727:KSU327743 LCQ327727:LCQ327743 LMM327727:LMM327743 LWI327727:LWI327743 MGE327727:MGE327743 MQA327727:MQA327743 MZW327727:MZW327743 NJS327727:NJS327743 NTO327727:NTO327743 ODK327727:ODK327743 ONG327727:ONG327743 OXC327727:OXC327743 PGY327727:PGY327743 PQU327727:PQU327743 QAQ327727:QAQ327743 QKM327727:QKM327743 QUI327727:QUI327743 REE327727:REE327743 ROA327727:ROA327743 RXW327727:RXW327743 SHS327727:SHS327743 SRO327727:SRO327743 TBK327727:TBK327743 TLG327727:TLG327743 TVC327727:TVC327743 UEY327727:UEY327743 UOU327727:UOU327743 UYQ327727:UYQ327743 VIM327727:VIM327743 VSI327727:VSI327743 WCE327727:WCE327743 WMA327727:WMA327743 WVW327727:WVW327743 O393263:O393279 JK393263:JK393279 TG393263:TG393279 ADC393263:ADC393279 AMY393263:AMY393279 AWU393263:AWU393279 BGQ393263:BGQ393279 BQM393263:BQM393279 CAI393263:CAI393279 CKE393263:CKE393279 CUA393263:CUA393279 DDW393263:DDW393279 DNS393263:DNS393279 DXO393263:DXO393279 EHK393263:EHK393279 ERG393263:ERG393279 FBC393263:FBC393279 FKY393263:FKY393279 FUU393263:FUU393279 GEQ393263:GEQ393279 GOM393263:GOM393279 GYI393263:GYI393279 HIE393263:HIE393279 HSA393263:HSA393279 IBW393263:IBW393279 ILS393263:ILS393279 IVO393263:IVO393279 JFK393263:JFK393279 JPG393263:JPG393279 JZC393263:JZC393279 KIY393263:KIY393279 KSU393263:KSU393279 LCQ393263:LCQ393279 LMM393263:LMM393279 LWI393263:LWI393279 MGE393263:MGE393279 MQA393263:MQA393279 MZW393263:MZW393279 NJS393263:NJS393279 NTO393263:NTO393279 ODK393263:ODK393279 ONG393263:ONG393279 OXC393263:OXC393279 PGY393263:PGY393279 PQU393263:PQU393279 QAQ393263:QAQ393279 QKM393263:QKM393279 QUI393263:QUI393279 REE393263:REE393279 ROA393263:ROA393279 RXW393263:RXW393279 SHS393263:SHS393279 SRO393263:SRO393279 TBK393263:TBK393279 TLG393263:TLG393279 TVC393263:TVC393279 UEY393263:UEY393279 UOU393263:UOU393279 UYQ393263:UYQ393279 VIM393263:VIM393279 VSI393263:VSI393279 WCE393263:WCE393279 WMA393263:WMA393279 WVW393263:WVW393279 O458799:O458815 JK458799:JK458815 TG458799:TG458815 ADC458799:ADC458815 AMY458799:AMY458815 AWU458799:AWU458815 BGQ458799:BGQ458815 BQM458799:BQM458815 CAI458799:CAI458815 CKE458799:CKE458815 CUA458799:CUA458815 DDW458799:DDW458815 DNS458799:DNS458815 DXO458799:DXO458815 EHK458799:EHK458815 ERG458799:ERG458815 FBC458799:FBC458815 FKY458799:FKY458815 FUU458799:FUU458815 GEQ458799:GEQ458815 GOM458799:GOM458815 GYI458799:GYI458815 HIE458799:HIE458815 HSA458799:HSA458815 IBW458799:IBW458815 ILS458799:ILS458815 IVO458799:IVO458815 JFK458799:JFK458815 JPG458799:JPG458815 JZC458799:JZC458815 KIY458799:KIY458815 KSU458799:KSU458815 LCQ458799:LCQ458815 LMM458799:LMM458815 LWI458799:LWI458815 MGE458799:MGE458815 MQA458799:MQA458815 MZW458799:MZW458815 NJS458799:NJS458815 NTO458799:NTO458815 ODK458799:ODK458815 ONG458799:ONG458815 OXC458799:OXC458815 PGY458799:PGY458815 PQU458799:PQU458815 QAQ458799:QAQ458815 QKM458799:QKM458815 QUI458799:QUI458815 REE458799:REE458815 ROA458799:ROA458815 RXW458799:RXW458815 SHS458799:SHS458815 SRO458799:SRO458815 TBK458799:TBK458815 TLG458799:TLG458815 TVC458799:TVC458815 UEY458799:UEY458815 UOU458799:UOU458815 UYQ458799:UYQ458815 VIM458799:VIM458815 VSI458799:VSI458815 WCE458799:WCE458815 WMA458799:WMA458815 WVW458799:WVW458815 O524335:O524351 JK524335:JK524351 TG524335:TG524351 ADC524335:ADC524351 AMY524335:AMY524351 AWU524335:AWU524351 BGQ524335:BGQ524351 BQM524335:BQM524351 CAI524335:CAI524351 CKE524335:CKE524351 CUA524335:CUA524351 DDW524335:DDW524351 DNS524335:DNS524351 DXO524335:DXO524351 EHK524335:EHK524351 ERG524335:ERG524351 FBC524335:FBC524351 FKY524335:FKY524351 FUU524335:FUU524351 GEQ524335:GEQ524351 GOM524335:GOM524351 GYI524335:GYI524351 HIE524335:HIE524351 HSA524335:HSA524351 IBW524335:IBW524351 ILS524335:ILS524351 IVO524335:IVO524351 JFK524335:JFK524351 JPG524335:JPG524351 JZC524335:JZC524351 KIY524335:KIY524351 KSU524335:KSU524351 LCQ524335:LCQ524351 LMM524335:LMM524351 LWI524335:LWI524351 MGE524335:MGE524351 MQA524335:MQA524351 MZW524335:MZW524351 NJS524335:NJS524351 NTO524335:NTO524351 ODK524335:ODK524351 ONG524335:ONG524351 OXC524335:OXC524351 PGY524335:PGY524351 PQU524335:PQU524351 QAQ524335:QAQ524351 QKM524335:QKM524351 QUI524335:QUI524351 REE524335:REE524351 ROA524335:ROA524351 RXW524335:RXW524351 SHS524335:SHS524351 SRO524335:SRO524351 TBK524335:TBK524351 TLG524335:TLG524351 TVC524335:TVC524351 UEY524335:UEY524351 UOU524335:UOU524351 UYQ524335:UYQ524351 VIM524335:VIM524351 VSI524335:VSI524351 WCE524335:WCE524351 WMA524335:WMA524351 WVW524335:WVW524351 O589871:O589887 JK589871:JK589887 TG589871:TG589887 ADC589871:ADC589887 AMY589871:AMY589887 AWU589871:AWU589887 BGQ589871:BGQ589887 BQM589871:BQM589887 CAI589871:CAI589887 CKE589871:CKE589887 CUA589871:CUA589887 DDW589871:DDW589887 DNS589871:DNS589887 DXO589871:DXO589887 EHK589871:EHK589887 ERG589871:ERG589887 FBC589871:FBC589887 FKY589871:FKY589887 FUU589871:FUU589887 GEQ589871:GEQ589887 GOM589871:GOM589887 GYI589871:GYI589887 HIE589871:HIE589887 HSA589871:HSA589887 IBW589871:IBW589887 ILS589871:ILS589887 IVO589871:IVO589887 JFK589871:JFK589887 JPG589871:JPG589887 JZC589871:JZC589887 KIY589871:KIY589887 KSU589871:KSU589887 LCQ589871:LCQ589887 LMM589871:LMM589887 LWI589871:LWI589887 MGE589871:MGE589887 MQA589871:MQA589887 MZW589871:MZW589887 NJS589871:NJS589887 NTO589871:NTO589887 ODK589871:ODK589887 ONG589871:ONG589887 OXC589871:OXC589887 PGY589871:PGY589887 PQU589871:PQU589887 QAQ589871:QAQ589887 QKM589871:QKM589887 QUI589871:QUI589887 REE589871:REE589887 ROA589871:ROA589887 RXW589871:RXW589887 SHS589871:SHS589887 SRO589871:SRO589887 TBK589871:TBK589887 TLG589871:TLG589887 TVC589871:TVC589887 UEY589871:UEY589887 UOU589871:UOU589887 UYQ589871:UYQ589887 VIM589871:VIM589887 VSI589871:VSI589887 WCE589871:WCE589887 WMA589871:WMA589887 WVW589871:WVW589887 O655407:O655423 JK655407:JK655423 TG655407:TG655423 ADC655407:ADC655423 AMY655407:AMY655423 AWU655407:AWU655423 BGQ655407:BGQ655423 BQM655407:BQM655423 CAI655407:CAI655423 CKE655407:CKE655423 CUA655407:CUA655423 DDW655407:DDW655423 DNS655407:DNS655423 DXO655407:DXO655423 EHK655407:EHK655423 ERG655407:ERG655423 FBC655407:FBC655423 FKY655407:FKY655423 FUU655407:FUU655423 GEQ655407:GEQ655423 GOM655407:GOM655423 GYI655407:GYI655423 HIE655407:HIE655423 HSA655407:HSA655423 IBW655407:IBW655423 ILS655407:ILS655423 IVO655407:IVO655423 JFK655407:JFK655423 JPG655407:JPG655423 JZC655407:JZC655423 KIY655407:KIY655423 KSU655407:KSU655423 LCQ655407:LCQ655423 LMM655407:LMM655423 LWI655407:LWI655423 MGE655407:MGE655423 MQA655407:MQA655423 MZW655407:MZW655423 NJS655407:NJS655423 NTO655407:NTO655423 ODK655407:ODK655423 ONG655407:ONG655423 OXC655407:OXC655423 PGY655407:PGY655423 PQU655407:PQU655423 QAQ655407:QAQ655423 QKM655407:QKM655423 QUI655407:QUI655423 REE655407:REE655423 ROA655407:ROA655423 RXW655407:RXW655423 SHS655407:SHS655423 SRO655407:SRO655423 TBK655407:TBK655423 TLG655407:TLG655423 TVC655407:TVC655423 UEY655407:UEY655423 UOU655407:UOU655423 UYQ655407:UYQ655423 VIM655407:VIM655423 VSI655407:VSI655423 WCE655407:WCE655423 WMA655407:WMA655423 WVW655407:WVW655423 O720943:O720959 JK720943:JK720959 TG720943:TG720959 ADC720943:ADC720959 AMY720943:AMY720959 AWU720943:AWU720959 BGQ720943:BGQ720959 BQM720943:BQM720959 CAI720943:CAI720959 CKE720943:CKE720959 CUA720943:CUA720959 DDW720943:DDW720959 DNS720943:DNS720959 DXO720943:DXO720959 EHK720943:EHK720959 ERG720943:ERG720959 FBC720943:FBC720959 FKY720943:FKY720959 FUU720943:FUU720959 GEQ720943:GEQ720959 GOM720943:GOM720959 GYI720943:GYI720959 HIE720943:HIE720959 HSA720943:HSA720959 IBW720943:IBW720959 ILS720943:ILS720959 IVO720943:IVO720959 JFK720943:JFK720959 JPG720943:JPG720959 JZC720943:JZC720959 KIY720943:KIY720959 KSU720943:KSU720959 LCQ720943:LCQ720959 LMM720943:LMM720959 LWI720943:LWI720959 MGE720943:MGE720959 MQA720943:MQA720959 MZW720943:MZW720959 NJS720943:NJS720959 NTO720943:NTO720959 ODK720943:ODK720959 ONG720943:ONG720959 OXC720943:OXC720959 PGY720943:PGY720959 PQU720943:PQU720959 QAQ720943:QAQ720959 QKM720943:QKM720959 QUI720943:QUI720959 REE720943:REE720959 ROA720943:ROA720959 RXW720943:RXW720959 SHS720943:SHS720959 SRO720943:SRO720959 TBK720943:TBK720959 TLG720943:TLG720959 TVC720943:TVC720959 UEY720943:UEY720959 UOU720943:UOU720959 UYQ720943:UYQ720959 VIM720943:VIM720959 VSI720943:VSI720959 WCE720943:WCE720959 WMA720943:WMA720959 WVW720943:WVW720959 O786479:O786495 JK786479:JK786495 TG786479:TG786495 ADC786479:ADC786495 AMY786479:AMY786495 AWU786479:AWU786495 BGQ786479:BGQ786495 BQM786479:BQM786495 CAI786479:CAI786495 CKE786479:CKE786495 CUA786479:CUA786495 DDW786479:DDW786495 DNS786479:DNS786495 DXO786479:DXO786495 EHK786479:EHK786495 ERG786479:ERG786495 FBC786479:FBC786495 FKY786479:FKY786495 FUU786479:FUU786495 GEQ786479:GEQ786495 GOM786479:GOM786495 GYI786479:GYI786495 HIE786479:HIE786495 HSA786479:HSA786495 IBW786479:IBW786495 ILS786479:ILS786495 IVO786479:IVO786495 JFK786479:JFK786495 JPG786479:JPG786495 JZC786479:JZC786495 KIY786479:KIY786495 KSU786479:KSU786495 LCQ786479:LCQ786495 LMM786479:LMM786495 LWI786479:LWI786495 MGE786479:MGE786495 MQA786479:MQA786495 MZW786479:MZW786495 NJS786479:NJS786495 NTO786479:NTO786495 ODK786479:ODK786495 ONG786479:ONG786495 OXC786479:OXC786495 PGY786479:PGY786495 PQU786479:PQU786495 QAQ786479:QAQ786495 QKM786479:QKM786495 QUI786479:QUI786495 REE786479:REE786495 ROA786479:ROA786495 RXW786479:RXW786495 SHS786479:SHS786495 SRO786479:SRO786495 TBK786479:TBK786495 TLG786479:TLG786495 TVC786479:TVC786495 UEY786479:UEY786495 UOU786479:UOU786495 UYQ786479:UYQ786495 VIM786479:VIM786495 VSI786479:VSI786495 WCE786479:WCE786495 WMA786479:WMA786495 WVW786479:WVW786495 O852015:O852031 JK852015:JK852031 TG852015:TG852031 ADC852015:ADC852031 AMY852015:AMY852031 AWU852015:AWU852031 BGQ852015:BGQ852031 BQM852015:BQM852031 CAI852015:CAI852031 CKE852015:CKE852031 CUA852015:CUA852031 DDW852015:DDW852031 DNS852015:DNS852031 DXO852015:DXO852031 EHK852015:EHK852031 ERG852015:ERG852031 FBC852015:FBC852031 FKY852015:FKY852031 FUU852015:FUU852031 GEQ852015:GEQ852031 GOM852015:GOM852031 GYI852015:GYI852031 HIE852015:HIE852031 HSA852015:HSA852031 IBW852015:IBW852031 ILS852015:ILS852031 IVO852015:IVO852031 JFK852015:JFK852031 JPG852015:JPG852031 JZC852015:JZC852031 KIY852015:KIY852031 KSU852015:KSU852031 LCQ852015:LCQ852031 LMM852015:LMM852031 LWI852015:LWI852031 MGE852015:MGE852031 MQA852015:MQA852031 MZW852015:MZW852031 NJS852015:NJS852031 NTO852015:NTO852031 ODK852015:ODK852031 ONG852015:ONG852031 OXC852015:OXC852031 PGY852015:PGY852031 PQU852015:PQU852031 QAQ852015:QAQ852031 QKM852015:QKM852031 QUI852015:QUI852031 REE852015:REE852031 ROA852015:ROA852031 RXW852015:RXW852031 SHS852015:SHS852031 SRO852015:SRO852031 TBK852015:TBK852031 TLG852015:TLG852031 TVC852015:TVC852031 UEY852015:UEY852031 UOU852015:UOU852031 UYQ852015:UYQ852031 VIM852015:VIM852031 VSI852015:VSI852031 WCE852015:WCE852031 WMA852015:WMA852031 WVW852015:WVW852031 O917551:O917567 JK917551:JK917567 TG917551:TG917567 ADC917551:ADC917567 AMY917551:AMY917567 AWU917551:AWU917567 BGQ917551:BGQ917567 BQM917551:BQM917567 CAI917551:CAI917567 CKE917551:CKE917567 CUA917551:CUA917567 DDW917551:DDW917567 DNS917551:DNS917567 DXO917551:DXO917567 EHK917551:EHK917567 ERG917551:ERG917567 FBC917551:FBC917567 FKY917551:FKY917567 FUU917551:FUU917567 GEQ917551:GEQ917567 GOM917551:GOM917567 GYI917551:GYI917567 HIE917551:HIE917567 HSA917551:HSA917567 IBW917551:IBW917567 ILS917551:ILS917567 IVO917551:IVO917567 JFK917551:JFK917567 JPG917551:JPG917567 JZC917551:JZC917567 KIY917551:KIY917567 KSU917551:KSU917567 LCQ917551:LCQ917567 LMM917551:LMM917567 LWI917551:LWI917567 MGE917551:MGE917567 MQA917551:MQA917567 MZW917551:MZW917567 NJS917551:NJS917567 NTO917551:NTO917567 ODK917551:ODK917567 ONG917551:ONG917567 OXC917551:OXC917567 PGY917551:PGY917567 PQU917551:PQU917567 QAQ917551:QAQ917567 QKM917551:QKM917567 QUI917551:QUI917567 REE917551:REE917567 ROA917551:ROA917567 RXW917551:RXW917567 SHS917551:SHS917567 SRO917551:SRO917567 TBK917551:TBK917567 TLG917551:TLG917567 TVC917551:TVC917567 UEY917551:UEY917567 UOU917551:UOU917567 UYQ917551:UYQ917567 VIM917551:VIM917567 VSI917551:VSI917567 WCE917551:WCE917567 WMA917551:WMA917567 WVW917551:WVW917567 O983087:O983103 JK983087:JK983103 TG983087:TG983103 ADC983087:ADC983103 AMY983087:AMY983103 AWU983087:AWU983103 BGQ983087:BGQ983103 BQM983087:BQM983103 CAI983087:CAI983103 CKE983087:CKE983103 CUA983087:CUA983103 DDW983087:DDW983103 DNS983087:DNS983103 DXO983087:DXO983103 EHK983087:EHK983103 ERG983087:ERG983103 FBC983087:FBC983103 FKY983087:FKY983103 FUU983087:FUU983103 GEQ983087:GEQ983103 GOM983087:GOM983103 GYI983087:GYI983103 HIE983087:HIE983103 HSA983087:HSA983103 IBW983087:IBW983103 ILS983087:ILS983103 IVO983087:IVO983103 JFK983087:JFK983103 JPG983087:JPG983103 JZC983087:JZC983103 KIY983087:KIY983103 KSU983087:KSU983103 LCQ983087:LCQ983103 LMM983087:LMM983103 LWI983087:LWI983103 MGE983087:MGE983103 MQA983087:MQA983103 MZW983087:MZW983103 NJS983087:NJS983103 NTO983087:NTO983103 ODK983087:ODK983103 ONG983087:ONG983103 OXC983087:OXC983103 PGY983087:PGY983103 PQU983087:PQU983103 QAQ983087:QAQ983103 QKM983087:QKM983103 QUI983087:QUI983103 REE983087:REE983103 ROA983087:ROA983103 RXW983087:RXW983103 SHS983087:SHS983103 SRO983087:SRO983103 TBK983087:TBK983103 TLG983087:TLG983103 TVC983087:TVC983103 UEY983087:UEY983103 UOU983087:UOU983103 UYQ983087:UYQ983103 VIM983087:VIM983103 VSI983087:VSI983103 WCE983087:WCE983103 WMA983087:WMA983103 WVW983087:WVW983103 JJ47:JJ154 TF47:TF154 ADB47:ADB154 AMX47:AMX154 AWT47:AWT154 BGP47:BGP154 BQL47:BQL154 CAH47:CAH154 CKD47:CKD154 CTZ47:CTZ154 DDV47:DDV154 DNR47:DNR154 DXN47:DXN154 EHJ47:EHJ154 ERF47:ERF154 FBB47:FBB154 FKX47:FKX154 FUT47:FUT154 GEP47:GEP154 GOL47:GOL154 GYH47:GYH154 HID47:HID154 HRZ47:HRZ154 IBV47:IBV154 ILR47:ILR154 IVN47:IVN154 JFJ47:JFJ154 JPF47:JPF154 JZB47:JZB154 KIX47:KIX154 KST47:KST154 LCP47:LCP154 LML47:LML154 LWH47:LWH154 MGD47:MGD154 MPZ47:MPZ154 MZV47:MZV154 NJR47:NJR154 NTN47:NTN154 ODJ47:ODJ154 ONF47:ONF154 OXB47:OXB154 PGX47:PGX154 PQT47:PQT154 QAP47:QAP154 QKL47:QKL154 QUH47:QUH154 RED47:RED154 RNZ47:RNZ154 RXV47:RXV154 SHR47:SHR154 SRN47:SRN154 TBJ47:TBJ154 TLF47:TLF154 TVB47:TVB154 UEX47:UEX154 UOT47:UOT154 UYP47:UYP154 VIL47:VIL154 VSH47:VSH154 WCD47:WCD154 WLZ47:WLZ154 WVV47:WVV154 N65583:N65690 JJ65583:JJ65690 TF65583:TF65690 ADB65583:ADB65690 AMX65583:AMX65690 AWT65583:AWT65690 BGP65583:BGP65690 BQL65583:BQL65690 CAH65583:CAH65690 CKD65583:CKD65690 CTZ65583:CTZ65690 DDV65583:DDV65690 DNR65583:DNR65690 DXN65583:DXN65690 EHJ65583:EHJ65690 ERF65583:ERF65690 FBB65583:FBB65690 FKX65583:FKX65690 FUT65583:FUT65690 GEP65583:GEP65690 GOL65583:GOL65690 GYH65583:GYH65690 HID65583:HID65690 HRZ65583:HRZ65690 IBV65583:IBV65690 ILR65583:ILR65690 IVN65583:IVN65690 JFJ65583:JFJ65690 JPF65583:JPF65690 JZB65583:JZB65690 KIX65583:KIX65690 KST65583:KST65690 LCP65583:LCP65690 LML65583:LML65690 LWH65583:LWH65690 MGD65583:MGD65690 MPZ65583:MPZ65690 MZV65583:MZV65690 NJR65583:NJR65690 NTN65583:NTN65690 ODJ65583:ODJ65690 ONF65583:ONF65690 OXB65583:OXB65690 PGX65583:PGX65690 PQT65583:PQT65690 QAP65583:QAP65690 QKL65583:QKL65690 QUH65583:QUH65690 RED65583:RED65690 RNZ65583:RNZ65690 RXV65583:RXV65690 SHR65583:SHR65690 SRN65583:SRN65690 TBJ65583:TBJ65690 TLF65583:TLF65690 TVB65583:TVB65690 UEX65583:UEX65690 UOT65583:UOT65690 UYP65583:UYP65690 VIL65583:VIL65690 VSH65583:VSH65690 WCD65583:WCD65690 WLZ65583:WLZ65690 WVV65583:WVV65690 N131119:N131226 JJ131119:JJ131226 TF131119:TF131226 ADB131119:ADB131226 AMX131119:AMX131226 AWT131119:AWT131226 BGP131119:BGP131226 BQL131119:BQL131226 CAH131119:CAH131226 CKD131119:CKD131226 CTZ131119:CTZ131226 DDV131119:DDV131226 DNR131119:DNR131226 DXN131119:DXN131226 EHJ131119:EHJ131226 ERF131119:ERF131226 FBB131119:FBB131226 FKX131119:FKX131226 FUT131119:FUT131226 GEP131119:GEP131226 GOL131119:GOL131226 GYH131119:GYH131226 HID131119:HID131226 HRZ131119:HRZ131226 IBV131119:IBV131226 ILR131119:ILR131226 IVN131119:IVN131226 JFJ131119:JFJ131226 JPF131119:JPF131226 JZB131119:JZB131226 KIX131119:KIX131226 KST131119:KST131226 LCP131119:LCP131226 LML131119:LML131226 LWH131119:LWH131226 MGD131119:MGD131226 MPZ131119:MPZ131226 MZV131119:MZV131226 NJR131119:NJR131226 NTN131119:NTN131226 ODJ131119:ODJ131226 ONF131119:ONF131226 OXB131119:OXB131226 PGX131119:PGX131226 PQT131119:PQT131226 QAP131119:QAP131226 QKL131119:QKL131226 QUH131119:QUH131226 RED131119:RED131226 RNZ131119:RNZ131226 RXV131119:RXV131226 SHR131119:SHR131226 SRN131119:SRN131226 TBJ131119:TBJ131226 TLF131119:TLF131226 TVB131119:TVB131226 UEX131119:UEX131226 UOT131119:UOT131226 UYP131119:UYP131226 VIL131119:VIL131226 VSH131119:VSH131226 WCD131119:WCD131226 WLZ131119:WLZ131226 WVV131119:WVV131226 N196655:N196762 JJ196655:JJ196762 TF196655:TF196762 ADB196655:ADB196762 AMX196655:AMX196762 AWT196655:AWT196762 BGP196655:BGP196762 BQL196655:BQL196762 CAH196655:CAH196762 CKD196655:CKD196762 CTZ196655:CTZ196762 DDV196655:DDV196762 DNR196655:DNR196762 DXN196655:DXN196762 EHJ196655:EHJ196762 ERF196655:ERF196762 FBB196655:FBB196762 FKX196655:FKX196762 FUT196655:FUT196762 GEP196655:GEP196762 GOL196655:GOL196762 GYH196655:GYH196762 HID196655:HID196762 HRZ196655:HRZ196762 IBV196655:IBV196762 ILR196655:ILR196762 IVN196655:IVN196762 JFJ196655:JFJ196762 JPF196655:JPF196762 JZB196655:JZB196762 KIX196655:KIX196762 KST196655:KST196762 LCP196655:LCP196762 LML196655:LML196762 LWH196655:LWH196762 MGD196655:MGD196762 MPZ196655:MPZ196762 MZV196655:MZV196762 NJR196655:NJR196762 NTN196655:NTN196762 ODJ196655:ODJ196762 ONF196655:ONF196762 OXB196655:OXB196762 PGX196655:PGX196762 PQT196655:PQT196762 QAP196655:QAP196762 QKL196655:QKL196762 QUH196655:QUH196762 RED196655:RED196762 RNZ196655:RNZ196762 RXV196655:RXV196762 SHR196655:SHR196762 SRN196655:SRN196762 TBJ196655:TBJ196762 TLF196655:TLF196762 TVB196655:TVB196762 UEX196655:UEX196762 UOT196655:UOT196762 UYP196655:UYP196762 VIL196655:VIL196762 VSH196655:VSH196762 WCD196655:WCD196762 WLZ196655:WLZ196762 WVV196655:WVV196762 N262191:N262298 JJ262191:JJ262298 TF262191:TF262298 ADB262191:ADB262298 AMX262191:AMX262298 AWT262191:AWT262298 BGP262191:BGP262298 BQL262191:BQL262298 CAH262191:CAH262298 CKD262191:CKD262298 CTZ262191:CTZ262298 DDV262191:DDV262298 DNR262191:DNR262298 DXN262191:DXN262298 EHJ262191:EHJ262298 ERF262191:ERF262298 FBB262191:FBB262298 FKX262191:FKX262298 FUT262191:FUT262298 GEP262191:GEP262298 GOL262191:GOL262298 GYH262191:GYH262298 HID262191:HID262298 HRZ262191:HRZ262298 IBV262191:IBV262298 ILR262191:ILR262298 IVN262191:IVN262298 JFJ262191:JFJ262298 JPF262191:JPF262298 JZB262191:JZB262298 KIX262191:KIX262298 KST262191:KST262298 LCP262191:LCP262298 LML262191:LML262298 LWH262191:LWH262298 MGD262191:MGD262298 MPZ262191:MPZ262298 MZV262191:MZV262298 NJR262191:NJR262298 NTN262191:NTN262298 ODJ262191:ODJ262298 ONF262191:ONF262298 OXB262191:OXB262298 PGX262191:PGX262298 PQT262191:PQT262298 QAP262191:QAP262298 QKL262191:QKL262298 QUH262191:QUH262298 RED262191:RED262298 RNZ262191:RNZ262298 RXV262191:RXV262298 SHR262191:SHR262298 SRN262191:SRN262298 TBJ262191:TBJ262298 TLF262191:TLF262298 TVB262191:TVB262298 UEX262191:UEX262298 UOT262191:UOT262298 UYP262191:UYP262298 VIL262191:VIL262298 VSH262191:VSH262298 WCD262191:WCD262298 WLZ262191:WLZ262298 WVV262191:WVV262298 N327727:N327834 JJ327727:JJ327834 TF327727:TF327834 ADB327727:ADB327834 AMX327727:AMX327834 AWT327727:AWT327834 BGP327727:BGP327834 BQL327727:BQL327834 CAH327727:CAH327834 CKD327727:CKD327834 CTZ327727:CTZ327834 DDV327727:DDV327834 DNR327727:DNR327834 DXN327727:DXN327834 EHJ327727:EHJ327834 ERF327727:ERF327834 FBB327727:FBB327834 FKX327727:FKX327834 FUT327727:FUT327834 GEP327727:GEP327834 GOL327727:GOL327834 GYH327727:GYH327834 HID327727:HID327834 HRZ327727:HRZ327834 IBV327727:IBV327834 ILR327727:ILR327834 IVN327727:IVN327834 JFJ327727:JFJ327834 JPF327727:JPF327834 JZB327727:JZB327834 KIX327727:KIX327834 KST327727:KST327834 LCP327727:LCP327834 LML327727:LML327834 LWH327727:LWH327834 MGD327727:MGD327834 MPZ327727:MPZ327834 MZV327727:MZV327834 NJR327727:NJR327834 NTN327727:NTN327834 ODJ327727:ODJ327834 ONF327727:ONF327834 OXB327727:OXB327834 PGX327727:PGX327834 PQT327727:PQT327834 QAP327727:QAP327834 QKL327727:QKL327834 QUH327727:QUH327834 RED327727:RED327834 RNZ327727:RNZ327834 RXV327727:RXV327834 SHR327727:SHR327834 SRN327727:SRN327834 TBJ327727:TBJ327834 TLF327727:TLF327834 TVB327727:TVB327834 UEX327727:UEX327834 UOT327727:UOT327834 UYP327727:UYP327834 VIL327727:VIL327834 VSH327727:VSH327834 WCD327727:WCD327834 WLZ327727:WLZ327834 WVV327727:WVV327834 N393263:N393370 JJ393263:JJ393370 TF393263:TF393370 ADB393263:ADB393370 AMX393263:AMX393370 AWT393263:AWT393370 BGP393263:BGP393370 BQL393263:BQL393370 CAH393263:CAH393370 CKD393263:CKD393370 CTZ393263:CTZ393370 DDV393263:DDV393370 DNR393263:DNR393370 DXN393263:DXN393370 EHJ393263:EHJ393370 ERF393263:ERF393370 FBB393263:FBB393370 FKX393263:FKX393370 FUT393263:FUT393370 GEP393263:GEP393370 GOL393263:GOL393370 GYH393263:GYH393370 HID393263:HID393370 HRZ393263:HRZ393370 IBV393263:IBV393370 ILR393263:ILR393370 IVN393263:IVN393370 JFJ393263:JFJ393370 JPF393263:JPF393370 JZB393263:JZB393370 KIX393263:KIX393370 KST393263:KST393370 LCP393263:LCP393370 LML393263:LML393370 LWH393263:LWH393370 MGD393263:MGD393370 MPZ393263:MPZ393370 MZV393263:MZV393370 NJR393263:NJR393370 NTN393263:NTN393370 ODJ393263:ODJ393370 ONF393263:ONF393370 OXB393263:OXB393370 PGX393263:PGX393370 PQT393263:PQT393370 QAP393263:QAP393370 QKL393263:QKL393370 QUH393263:QUH393370 RED393263:RED393370 RNZ393263:RNZ393370 RXV393263:RXV393370 SHR393263:SHR393370 SRN393263:SRN393370 TBJ393263:TBJ393370 TLF393263:TLF393370 TVB393263:TVB393370 UEX393263:UEX393370 UOT393263:UOT393370 UYP393263:UYP393370 VIL393263:VIL393370 VSH393263:VSH393370 WCD393263:WCD393370 WLZ393263:WLZ393370 WVV393263:WVV393370 N458799:N458906 JJ458799:JJ458906 TF458799:TF458906 ADB458799:ADB458906 AMX458799:AMX458906 AWT458799:AWT458906 BGP458799:BGP458906 BQL458799:BQL458906 CAH458799:CAH458906 CKD458799:CKD458906 CTZ458799:CTZ458906 DDV458799:DDV458906 DNR458799:DNR458906 DXN458799:DXN458906 EHJ458799:EHJ458906 ERF458799:ERF458906 FBB458799:FBB458906 FKX458799:FKX458906 FUT458799:FUT458906 GEP458799:GEP458906 GOL458799:GOL458906 GYH458799:GYH458906 HID458799:HID458906 HRZ458799:HRZ458906 IBV458799:IBV458906 ILR458799:ILR458906 IVN458799:IVN458906 JFJ458799:JFJ458906 JPF458799:JPF458906 JZB458799:JZB458906 KIX458799:KIX458906 KST458799:KST458906 LCP458799:LCP458906 LML458799:LML458906 LWH458799:LWH458906 MGD458799:MGD458906 MPZ458799:MPZ458906 MZV458799:MZV458906 NJR458799:NJR458906 NTN458799:NTN458906 ODJ458799:ODJ458906 ONF458799:ONF458906 OXB458799:OXB458906 PGX458799:PGX458906 PQT458799:PQT458906 QAP458799:QAP458906 QKL458799:QKL458906 QUH458799:QUH458906 RED458799:RED458906 RNZ458799:RNZ458906 RXV458799:RXV458906 SHR458799:SHR458906 SRN458799:SRN458906 TBJ458799:TBJ458906 TLF458799:TLF458906 TVB458799:TVB458906 UEX458799:UEX458906 UOT458799:UOT458906 UYP458799:UYP458906 VIL458799:VIL458906 VSH458799:VSH458906 WCD458799:WCD458906 WLZ458799:WLZ458906 WVV458799:WVV458906 N524335:N524442 JJ524335:JJ524442 TF524335:TF524442 ADB524335:ADB524442 AMX524335:AMX524442 AWT524335:AWT524442 BGP524335:BGP524442 BQL524335:BQL524442 CAH524335:CAH524442 CKD524335:CKD524442 CTZ524335:CTZ524442 DDV524335:DDV524442 DNR524335:DNR524442 DXN524335:DXN524442 EHJ524335:EHJ524442 ERF524335:ERF524442 FBB524335:FBB524442 FKX524335:FKX524442 FUT524335:FUT524442 GEP524335:GEP524442 GOL524335:GOL524442 GYH524335:GYH524442 HID524335:HID524442 HRZ524335:HRZ524442 IBV524335:IBV524442 ILR524335:ILR524442 IVN524335:IVN524442 JFJ524335:JFJ524442 JPF524335:JPF524442 JZB524335:JZB524442 KIX524335:KIX524442 KST524335:KST524442 LCP524335:LCP524442 LML524335:LML524442 LWH524335:LWH524442 MGD524335:MGD524442 MPZ524335:MPZ524442 MZV524335:MZV524442 NJR524335:NJR524442 NTN524335:NTN524442 ODJ524335:ODJ524442 ONF524335:ONF524442 OXB524335:OXB524442 PGX524335:PGX524442 PQT524335:PQT524442 QAP524335:QAP524442 QKL524335:QKL524442 QUH524335:QUH524442 RED524335:RED524442 RNZ524335:RNZ524442 RXV524335:RXV524442 SHR524335:SHR524442 SRN524335:SRN524442 TBJ524335:TBJ524442 TLF524335:TLF524442 TVB524335:TVB524442 UEX524335:UEX524442 UOT524335:UOT524442 UYP524335:UYP524442 VIL524335:VIL524442 VSH524335:VSH524442 WCD524335:WCD524442 WLZ524335:WLZ524442 WVV524335:WVV524442 N589871:N589978 JJ589871:JJ589978 TF589871:TF589978 ADB589871:ADB589978 AMX589871:AMX589978 AWT589871:AWT589978 BGP589871:BGP589978 BQL589871:BQL589978 CAH589871:CAH589978 CKD589871:CKD589978 CTZ589871:CTZ589978 DDV589871:DDV589978 DNR589871:DNR589978 DXN589871:DXN589978 EHJ589871:EHJ589978 ERF589871:ERF589978 FBB589871:FBB589978 FKX589871:FKX589978 FUT589871:FUT589978 GEP589871:GEP589978 GOL589871:GOL589978 GYH589871:GYH589978 HID589871:HID589978 HRZ589871:HRZ589978 IBV589871:IBV589978 ILR589871:ILR589978 IVN589871:IVN589978 JFJ589871:JFJ589978 JPF589871:JPF589978 JZB589871:JZB589978 KIX589871:KIX589978 KST589871:KST589978 LCP589871:LCP589978 LML589871:LML589978 LWH589871:LWH589978 MGD589871:MGD589978 MPZ589871:MPZ589978 MZV589871:MZV589978 NJR589871:NJR589978 NTN589871:NTN589978 ODJ589871:ODJ589978 ONF589871:ONF589978 OXB589871:OXB589978 PGX589871:PGX589978 PQT589871:PQT589978 QAP589871:QAP589978 QKL589871:QKL589978 QUH589871:QUH589978 RED589871:RED589978 RNZ589871:RNZ589978 RXV589871:RXV589978 SHR589871:SHR589978 SRN589871:SRN589978 TBJ589871:TBJ589978 TLF589871:TLF589978 TVB589871:TVB589978 UEX589871:UEX589978 UOT589871:UOT589978 UYP589871:UYP589978 VIL589871:VIL589978 VSH589871:VSH589978 WCD589871:WCD589978 WLZ589871:WLZ589978 WVV589871:WVV589978 N655407:N655514 JJ655407:JJ655514 TF655407:TF655514 ADB655407:ADB655514 AMX655407:AMX655514 AWT655407:AWT655514 BGP655407:BGP655514 BQL655407:BQL655514 CAH655407:CAH655514 CKD655407:CKD655514 CTZ655407:CTZ655514 DDV655407:DDV655514 DNR655407:DNR655514 DXN655407:DXN655514 EHJ655407:EHJ655514 ERF655407:ERF655514 FBB655407:FBB655514 FKX655407:FKX655514 FUT655407:FUT655514 GEP655407:GEP655514 GOL655407:GOL655514 GYH655407:GYH655514 HID655407:HID655514 HRZ655407:HRZ655514 IBV655407:IBV655514 ILR655407:ILR655514 IVN655407:IVN655514 JFJ655407:JFJ655514 JPF655407:JPF655514 JZB655407:JZB655514 KIX655407:KIX655514 KST655407:KST655514 LCP655407:LCP655514 LML655407:LML655514 LWH655407:LWH655514 MGD655407:MGD655514 MPZ655407:MPZ655514 MZV655407:MZV655514 NJR655407:NJR655514 NTN655407:NTN655514 ODJ655407:ODJ655514 ONF655407:ONF655514 OXB655407:OXB655514 PGX655407:PGX655514 PQT655407:PQT655514 QAP655407:QAP655514 QKL655407:QKL655514 QUH655407:QUH655514 RED655407:RED655514 RNZ655407:RNZ655514 RXV655407:RXV655514 SHR655407:SHR655514 SRN655407:SRN655514 TBJ655407:TBJ655514 TLF655407:TLF655514 TVB655407:TVB655514 UEX655407:UEX655514 UOT655407:UOT655514 UYP655407:UYP655514 VIL655407:VIL655514 VSH655407:VSH655514 WCD655407:WCD655514 WLZ655407:WLZ655514 WVV655407:WVV655514 N720943:N721050 JJ720943:JJ721050 TF720943:TF721050 ADB720943:ADB721050 AMX720943:AMX721050 AWT720943:AWT721050 BGP720943:BGP721050 BQL720943:BQL721050 CAH720943:CAH721050 CKD720943:CKD721050 CTZ720943:CTZ721050 DDV720943:DDV721050 DNR720943:DNR721050 DXN720943:DXN721050 EHJ720943:EHJ721050 ERF720943:ERF721050 FBB720943:FBB721050 FKX720943:FKX721050 FUT720943:FUT721050 GEP720943:GEP721050 GOL720943:GOL721050 GYH720943:GYH721050 HID720943:HID721050 HRZ720943:HRZ721050 IBV720943:IBV721050 ILR720943:ILR721050 IVN720943:IVN721050 JFJ720943:JFJ721050 JPF720943:JPF721050 JZB720943:JZB721050 KIX720943:KIX721050 KST720943:KST721050 LCP720943:LCP721050 LML720943:LML721050 LWH720943:LWH721050 MGD720943:MGD721050 MPZ720943:MPZ721050 MZV720943:MZV721050 NJR720943:NJR721050 NTN720943:NTN721050 ODJ720943:ODJ721050 ONF720943:ONF721050 OXB720943:OXB721050 PGX720943:PGX721050 PQT720943:PQT721050 QAP720943:QAP721050 QKL720943:QKL721050 QUH720943:QUH721050 RED720943:RED721050 RNZ720943:RNZ721050 RXV720943:RXV721050 SHR720943:SHR721050 SRN720943:SRN721050 TBJ720943:TBJ721050 TLF720943:TLF721050 TVB720943:TVB721050 UEX720943:UEX721050 UOT720943:UOT721050 UYP720943:UYP721050 VIL720943:VIL721050 VSH720943:VSH721050 WCD720943:WCD721050 WLZ720943:WLZ721050 WVV720943:WVV721050 N786479:N786586 JJ786479:JJ786586 TF786479:TF786586 ADB786479:ADB786586 AMX786479:AMX786586 AWT786479:AWT786586 BGP786479:BGP786586 BQL786479:BQL786586 CAH786479:CAH786586 CKD786479:CKD786586 CTZ786479:CTZ786586 DDV786479:DDV786586 DNR786479:DNR786586 DXN786479:DXN786586 EHJ786479:EHJ786586 ERF786479:ERF786586 FBB786479:FBB786586 FKX786479:FKX786586 FUT786479:FUT786586 GEP786479:GEP786586 GOL786479:GOL786586 GYH786479:GYH786586 HID786479:HID786586 HRZ786479:HRZ786586 IBV786479:IBV786586 ILR786479:ILR786586 IVN786479:IVN786586 JFJ786479:JFJ786586 JPF786479:JPF786586 JZB786479:JZB786586 KIX786479:KIX786586 KST786479:KST786586 LCP786479:LCP786586 LML786479:LML786586 LWH786479:LWH786586 MGD786479:MGD786586 MPZ786479:MPZ786586 MZV786479:MZV786586 NJR786479:NJR786586 NTN786479:NTN786586 ODJ786479:ODJ786586 ONF786479:ONF786586 OXB786479:OXB786586 PGX786479:PGX786586 PQT786479:PQT786586 QAP786479:QAP786586 QKL786479:QKL786586 QUH786479:QUH786586 RED786479:RED786586 RNZ786479:RNZ786586 RXV786479:RXV786586 SHR786479:SHR786586 SRN786479:SRN786586 TBJ786479:TBJ786586 TLF786479:TLF786586 TVB786479:TVB786586 UEX786479:UEX786586 UOT786479:UOT786586 UYP786479:UYP786586 VIL786479:VIL786586 VSH786479:VSH786586 WCD786479:WCD786586 WLZ786479:WLZ786586 WVV786479:WVV786586 N852015:N852122 JJ852015:JJ852122 TF852015:TF852122 ADB852015:ADB852122 AMX852015:AMX852122 AWT852015:AWT852122 BGP852015:BGP852122 BQL852015:BQL852122 CAH852015:CAH852122 CKD852015:CKD852122 CTZ852015:CTZ852122 DDV852015:DDV852122 DNR852015:DNR852122 DXN852015:DXN852122 EHJ852015:EHJ852122 ERF852015:ERF852122 FBB852015:FBB852122 FKX852015:FKX852122 FUT852015:FUT852122 GEP852015:GEP852122 GOL852015:GOL852122 GYH852015:GYH852122 HID852015:HID852122 HRZ852015:HRZ852122 IBV852015:IBV852122 ILR852015:ILR852122 IVN852015:IVN852122 JFJ852015:JFJ852122 JPF852015:JPF852122 JZB852015:JZB852122 KIX852015:KIX852122 KST852015:KST852122 LCP852015:LCP852122 LML852015:LML852122 LWH852015:LWH852122 MGD852015:MGD852122 MPZ852015:MPZ852122 MZV852015:MZV852122 NJR852015:NJR852122 NTN852015:NTN852122 ODJ852015:ODJ852122 ONF852015:ONF852122 OXB852015:OXB852122 PGX852015:PGX852122 PQT852015:PQT852122 QAP852015:QAP852122 QKL852015:QKL852122 QUH852015:QUH852122 RED852015:RED852122 RNZ852015:RNZ852122 RXV852015:RXV852122 SHR852015:SHR852122 SRN852015:SRN852122 TBJ852015:TBJ852122 TLF852015:TLF852122 TVB852015:TVB852122 UEX852015:UEX852122 UOT852015:UOT852122 UYP852015:UYP852122 VIL852015:VIL852122 VSH852015:VSH852122 WCD852015:WCD852122 WLZ852015:WLZ852122 WVV852015:WVV852122 N917551:N917658 JJ917551:JJ917658 TF917551:TF917658 ADB917551:ADB917658 AMX917551:AMX917658 AWT917551:AWT917658 BGP917551:BGP917658 BQL917551:BQL917658 CAH917551:CAH917658 CKD917551:CKD917658 CTZ917551:CTZ917658 DDV917551:DDV917658 DNR917551:DNR917658 DXN917551:DXN917658 EHJ917551:EHJ917658 ERF917551:ERF917658 FBB917551:FBB917658 FKX917551:FKX917658 FUT917551:FUT917658 GEP917551:GEP917658 GOL917551:GOL917658 GYH917551:GYH917658 HID917551:HID917658 HRZ917551:HRZ917658 IBV917551:IBV917658 ILR917551:ILR917658 IVN917551:IVN917658 JFJ917551:JFJ917658 JPF917551:JPF917658 JZB917551:JZB917658 KIX917551:KIX917658 KST917551:KST917658 LCP917551:LCP917658 LML917551:LML917658 LWH917551:LWH917658 MGD917551:MGD917658 MPZ917551:MPZ917658 MZV917551:MZV917658 NJR917551:NJR917658 NTN917551:NTN917658 ODJ917551:ODJ917658 ONF917551:ONF917658 OXB917551:OXB917658 PGX917551:PGX917658 PQT917551:PQT917658 QAP917551:QAP917658 QKL917551:QKL917658 QUH917551:QUH917658 RED917551:RED917658 RNZ917551:RNZ917658 RXV917551:RXV917658 SHR917551:SHR917658 SRN917551:SRN917658 TBJ917551:TBJ917658 TLF917551:TLF917658 TVB917551:TVB917658 UEX917551:UEX917658 UOT917551:UOT917658 UYP917551:UYP917658 VIL917551:VIL917658 VSH917551:VSH917658 WCD917551:WCD917658 WLZ917551:WLZ917658 WVV917551:WVV917658 N983087:N983194 JJ983087:JJ983194 TF983087:TF983194 ADB983087:ADB983194 AMX983087:AMX983194 AWT983087:AWT983194 BGP983087:BGP983194 BQL983087:BQL983194 CAH983087:CAH983194 CKD983087:CKD983194 CTZ983087:CTZ983194 DDV983087:DDV983194 DNR983087:DNR983194 DXN983087:DXN983194 EHJ983087:EHJ983194 ERF983087:ERF983194 FBB983087:FBB983194 FKX983087:FKX983194 FUT983087:FUT983194 GEP983087:GEP983194 GOL983087:GOL983194 GYH983087:GYH983194 HID983087:HID983194 HRZ983087:HRZ983194 IBV983087:IBV983194 ILR983087:ILR983194 IVN983087:IVN983194 JFJ983087:JFJ983194 JPF983087:JPF983194 JZB983087:JZB983194 KIX983087:KIX983194 KST983087:KST983194 LCP983087:LCP983194 LML983087:LML983194 LWH983087:LWH983194 MGD983087:MGD983194 MPZ983087:MPZ983194 MZV983087:MZV983194 NJR983087:NJR983194 NTN983087:NTN983194 ODJ983087:ODJ983194 ONF983087:ONF983194 OXB983087:OXB983194 PGX983087:PGX983194 PQT983087:PQT983194 QAP983087:QAP983194 QKL983087:QKL983194 QUH983087:QUH983194 RED983087:RED983194 RNZ983087:RNZ983194 RXV983087:RXV983194 SHR983087:SHR983194 SRN983087:SRN983194 TBJ983087:TBJ983194 TLF983087:TLF983194 TVB983087:TVB983194 UEX983087:UEX983194 UOT983087:UOT983194 UYP983087:UYP983194 VIL983087:VIL983194 VSH983087:VSH983194 WCD983087:WCD983194 WLZ983087:WLZ983194 R45:R64 N62:N143 N47:O60 O61:O64"/>
    <dataValidation type="list" allowBlank="1" showInputMessage="1" showErrorMessage="1" sqref="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formula1>#REF!</formula1>
    </dataValidation>
    <dataValidation type="custom" allowBlank="1" showInputMessage="1" showErrorMessage="1" sqref="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WMF983059 WWB983059">
      <formula1>AB19</formula1>
    </dataValidation>
    <dataValidation errorStyle="warning" allowBlank="1" showInputMessage="1" showErrorMessage="1" error="Pojistná částka v Kč/ha neodpovídá Vámi zvolené variantě." sqref="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L19:L32 JH19:JH32 TD19:TD32 ACZ19:ACZ32 AMV19:AMV32 AWR19:AWR32 BGN19:BGN32 BQJ19:BQJ32 CAF19:CAF32 CKB19:CKB32 CTX19:CTX32 DDT19:DDT32 DNP19:DNP32 DXL19:DXL32 EHH19:EHH32 ERD19:ERD32 FAZ19:FAZ32 FKV19:FKV32 FUR19:FUR32 GEN19:GEN32 GOJ19:GOJ32 GYF19:GYF32 HIB19:HIB32 HRX19:HRX32 IBT19:IBT32 ILP19:ILP32 IVL19:IVL32 JFH19:JFH32 JPD19:JPD32 JYZ19:JYZ32 KIV19:KIV32 KSR19:KSR32 LCN19:LCN32 LMJ19:LMJ32 LWF19:LWF32 MGB19:MGB32 MPX19:MPX32 MZT19:MZT32 NJP19:NJP32 NTL19:NTL32 ODH19:ODH32 OND19:OND32 OWZ19:OWZ32 PGV19:PGV32 PQR19:PQR32 QAN19:QAN32 QKJ19:QKJ32 QUF19:QUF32 REB19:REB32 RNX19:RNX32 RXT19:RXT32 SHP19:SHP32 SRL19:SRL32 TBH19:TBH32 TLD19:TLD32 TUZ19:TUZ32 UEV19:UEV32 UOR19:UOR32 UYN19:UYN32 VIJ19:VIJ32 VSF19:VSF32 WCB19:WCB32 WLX19:WLX32 WVT19:WVT32 L65555:L65568 JH65555:JH65568 TD65555:TD65568 ACZ65555:ACZ65568 AMV65555:AMV65568 AWR65555:AWR65568 BGN65555:BGN65568 BQJ65555:BQJ65568 CAF65555:CAF65568 CKB65555:CKB65568 CTX65555:CTX65568 DDT65555:DDT65568 DNP65555:DNP65568 DXL65555:DXL65568 EHH65555:EHH65568 ERD65555:ERD65568 FAZ65555:FAZ65568 FKV65555:FKV65568 FUR65555:FUR65568 GEN65555:GEN65568 GOJ65555:GOJ65568 GYF65555:GYF65568 HIB65555:HIB65568 HRX65555:HRX65568 IBT65555:IBT65568 ILP65555:ILP65568 IVL65555:IVL65568 JFH65555:JFH65568 JPD65555:JPD65568 JYZ65555:JYZ65568 KIV65555:KIV65568 KSR65555:KSR65568 LCN65555:LCN65568 LMJ65555:LMJ65568 LWF65555:LWF65568 MGB65555:MGB65568 MPX65555:MPX65568 MZT65555:MZT65568 NJP65555:NJP65568 NTL65555:NTL65568 ODH65555:ODH65568 OND65555:OND65568 OWZ65555:OWZ65568 PGV65555:PGV65568 PQR65555:PQR65568 QAN65555:QAN65568 QKJ65555:QKJ65568 QUF65555:QUF65568 REB65555:REB65568 RNX65555:RNX65568 RXT65555:RXT65568 SHP65555:SHP65568 SRL65555:SRL65568 TBH65555:TBH65568 TLD65555:TLD65568 TUZ65555:TUZ65568 UEV65555:UEV65568 UOR65555:UOR65568 UYN65555:UYN65568 VIJ65555:VIJ65568 VSF65555:VSF65568 WCB65555:WCB65568 WLX65555:WLX65568 WVT65555:WVT65568 L131091:L131104 JH131091:JH131104 TD131091:TD131104 ACZ131091:ACZ131104 AMV131091:AMV131104 AWR131091:AWR131104 BGN131091:BGN131104 BQJ131091:BQJ131104 CAF131091:CAF131104 CKB131091:CKB131104 CTX131091:CTX131104 DDT131091:DDT131104 DNP131091:DNP131104 DXL131091:DXL131104 EHH131091:EHH131104 ERD131091:ERD131104 FAZ131091:FAZ131104 FKV131091:FKV131104 FUR131091:FUR131104 GEN131091:GEN131104 GOJ131091:GOJ131104 GYF131091:GYF131104 HIB131091:HIB131104 HRX131091:HRX131104 IBT131091:IBT131104 ILP131091:ILP131104 IVL131091:IVL131104 JFH131091:JFH131104 JPD131091:JPD131104 JYZ131091:JYZ131104 KIV131091:KIV131104 KSR131091:KSR131104 LCN131091:LCN131104 LMJ131091:LMJ131104 LWF131091:LWF131104 MGB131091:MGB131104 MPX131091:MPX131104 MZT131091:MZT131104 NJP131091:NJP131104 NTL131091:NTL131104 ODH131091:ODH131104 OND131091:OND131104 OWZ131091:OWZ131104 PGV131091:PGV131104 PQR131091:PQR131104 QAN131091:QAN131104 QKJ131091:QKJ131104 QUF131091:QUF131104 REB131091:REB131104 RNX131091:RNX131104 RXT131091:RXT131104 SHP131091:SHP131104 SRL131091:SRL131104 TBH131091:TBH131104 TLD131091:TLD131104 TUZ131091:TUZ131104 UEV131091:UEV131104 UOR131091:UOR131104 UYN131091:UYN131104 VIJ131091:VIJ131104 VSF131091:VSF131104 WCB131091:WCB131104 WLX131091:WLX131104 WVT131091:WVT131104 L196627:L196640 JH196627:JH196640 TD196627:TD196640 ACZ196627:ACZ196640 AMV196627:AMV196640 AWR196627:AWR196640 BGN196627:BGN196640 BQJ196627:BQJ196640 CAF196627:CAF196640 CKB196627:CKB196640 CTX196627:CTX196640 DDT196627:DDT196640 DNP196627:DNP196640 DXL196627:DXL196640 EHH196627:EHH196640 ERD196627:ERD196640 FAZ196627:FAZ196640 FKV196627:FKV196640 FUR196627:FUR196640 GEN196627:GEN196640 GOJ196627:GOJ196640 GYF196627:GYF196640 HIB196627:HIB196640 HRX196627:HRX196640 IBT196627:IBT196640 ILP196627:ILP196640 IVL196627:IVL196640 JFH196627:JFH196640 JPD196627:JPD196640 JYZ196627:JYZ196640 KIV196627:KIV196640 KSR196627:KSR196640 LCN196627:LCN196640 LMJ196627:LMJ196640 LWF196627:LWF196640 MGB196627:MGB196640 MPX196627:MPX196640 MZT196627:MZT196640 NJP196627:NJP196640 NTL196627:NTL196640 ODH196627:ODH196640 OND196627:OND196640 OWZ196627:OWZ196640 PGV196627:PGV196640 PQR196627:PQR196640 QAN196627:QAN196640 QKJ196627:QKJ196640 QUF196627:QUF196640 REB196627:REB196640 RNX196627:RNX196640 RXT196627:RXT196640 SHP196627:SHP196640 SRL196627:SRL196640 TBH196627:TBH196640 TLD196627:TLD196640 TUZ196627:TUZ196640 UEV196627:UEV196640 UOR196627:UOR196640 UYN196627:UYN196640 VIJ196627:VIJ196640 VSF196627:VSF196640 WCB196627:WCB196640 WLX196627:WLX196640 WVT196627:WVT196640 L262163:L262176 JH262163:JH262176 TD262163:TD262176 ACZ262163:ACZ262176 AMV262163:AMV262176 AWR262163:AWR262176 BGN262163:BGN262176 BQJ262163:BQJ262176 CAF262163:CAF262176 CKB262163:CKB262176 CTX262163:CTX262176 DDT262163:DDT262176 DNP262163:DNP262176 DXL262163:DXL262176 EHH262163:EHH262176 ERD262163:ERD262176 FAZ262163:FAZ262176 FKV262163:FKV262176 FUR262163:FUR262176 GEN262163:GEN262176 GOJ262163:GOJ262176 GYF262163:GYF262176 HIB262163:HIB262176 HRX262163:HRX262176 IBT262163:IBT262176 ILP262163:ILP262176 IVL262163:IVL262176 JFH262163:JFH262176 JPD262163:JPD262176 JYZ262163:JYZ262176 KIV262163:KIV262176 KSR262163:KSR262176 LCN262163:LCN262176 LMJ262163:LMJ262176 LWF262163:LWF262176 MGB262163:MGB262176 MPX262163:MPX262176 MZT262163:MZT262176 NJP262163:NJP262176 NTL262163:NTL262176 ODH262163:ODH262176 OND262163:OND262176 OWZ262163:OWZ262176 PGV262163:PGV262176 PQR262163:PQR262176 QAN262163:QAN262176 QKJ262163:QKJ262176 QUF262163:QUF262176 REB262163:REB262176 RNX262163:RNX262176 RXT262163:RXT262176 SHP262163:SHP262176 SRL262163:SRL262176 TBH262163:TBH262176 TLD262163:TLD262176 TUZ262163:TUZ262176 UEV262163:UEV262176 UOR262163:UOR262176 UYN262163:UYN262176 VIJ262163:VIJ262176 VSF262163:VSF262176 WCB262163:WCB262176 WLX262163:WLX262176 WVT262163:WVT262176 L327699:L327712 JH327699:JH327712 TD327699:TD327712 ACZ327699:ACZ327712 AMV327699:AMV327712 AWR327699:AWR327712 BGN327699:BGN327712 BQJ327699:BQJ327712 CAF327699:CAF327712 CKB327699:CKB327712 CTX327699:CTX327712 DDT327699:DDT327712 DNP327699:DNP327712 DXL327699:DXL327712 EHH327699:EHH327712 ERD327699:ERD327712 FAZ327699:FAZ327712 FKV327699:FKV327712 FUR327699:FUR327712 GEN327699:GEN327712 GOJ327699:GOJ327712 GYF327699:GYF327712 HIB327699:HIB327712 HRX327699:HRX327712 IBT327699:IBT327712 ILP327699:ILP327712 IVL327699:IVL327712 JFH327699:JFH327712 JPD327699:JPD327712 JYZ327699:JYZ327712 KIV327699:KIV327712 KSR327699:KSR327712 LCN327699:LCN327712 LMJ327699:LMJ327712 LWF327699:LWF327712 MGB327699:MGB327712 MPX327699:MPX327712 MZT327699:MZT327712 NJP327699:NJP327712 NTL327699:NTL327712 ODH327699:ODH327712 OND327699:OND327712 OWZ327699:OWZ327712 PGV327699:PGV327712 PQR327699:PQR327712 QAN327699:QAN327712 QKJ327699:QKJ327712 QUF327699:QUF327712 REB327699:REB327712 RNX327699:RNX327712 RXT327699:RXT327712 SHP327699:SHP327712 SRL327699:SRL327712 TBH327699:TBH327712 TLD327699:TLD327712 TUZ327699:TUZ327712 UEV327699:UEV327712 UOR327699:UOR327712 UYN327699:UYN327712 VIJ327699:VIJ327712 VSF327699:VSF327712 WCB327699:WCB327712 WLX327699:WLX327712 WVT327699:WVT327712 L393235:L393248 JH393235:JH393248 TD393235:TD393248 ACZ393235:ACZ393248 AMV393235:AMV393248 AWR393235:AWR393248 BGN393235:BGN393248 BQJ393235:BQJ393248 CAF393235:CAF393248 CKB393235:CKB393248 CTX393235:CTX393248 DDT393235:DDT393248 DNP393235:DNP393248 DXL393235:DXL393248 EHH393235:EHH393248 ERD393235:ERD393248 FAZ393235:FAZ393248 FKV393235:FKV393248 FUR393235:FUR393248 GEN393235:GEN393248 GOJ393235:GOJ393248 GYF393235:GYF393248 HIB393235:HIB393248 HRX393235:HRX393248 IBT393235:IBT393248 ILP393235:ILP393248 IVL393235:IVL393248 JFH393235:JFH393248 JPD393235:JPD393248 JYZ393235:JYZ393248 KIV393235:KIV393248 KSR393235:KSR393248 LCN393235:LCN393248 LMJ393235:LMJ393248 LWF393235:LWF393248 MGB393235:MGB393248 MPX393235:MPX393248 MZT393235:MZT393248 NJP393235:NJP393248 NTL393235:NTL393248 ODH393235:ODH393248 OND393235:OND393248 OWZ393235:OWZ393248 PGV393235:PGV393248 PQR393235:PQR393248 QAN393235:QAN393248 QKJ393235:QKJ393248 QUF393235:QUF393248 REB393235:REB393248 RNX393235:RNX393248 RXT393235:RXT393248 SHP393235:SHP393248 SRL393235:SRL393248 TBH393235:TBH393248 TLD393235:TLD393248 TUZ393235:TUZ393248 UEV393235:UEV393248 UOR393235:UOR393248 UYN393235:UYN393248 VIJ393235:VIJ393248 VSF393235:VSF393248 WCB393235:WCB393248 WLX393235:WLX393248 WVT393235:WVT393248 L458771:L458784 JH458771:JH458784 TD458771:TD458784 ACZ458771:ACZ458784 AMV458771:AMV458784 AWR458771:AWR458784 BGN458771:BGN458784 BQJ458771:BQJ458784 CAF458771:CAF458784 CKB458771:CKB458784 CTX458771:CTX458784 DDT458771:DDT458784 DNP458771:DNP458784 DXL458771:DXL458784 EHH458771:EHH458784 ERD458771:ERD458784 FAZ458771:FAZ458784 FKV458771:FKV458784 FUR458771:FUR458784 GEN458771:GEN458784 GOJ458771:GOJ458784 GYF458771:GYF458784 HIB458771:HIB458784 HRX458771:HRX458784 IBT458771:IBT458784 ILP458771:ILP458784 IVL458771:IVL458784 JFH458771:JFH458784 JPD458771:JPD458784 JYZ458771:JYZ458784 KIV458771:KIV458784 KSR458771:KSR458784 LCN458771:LCN458784 LMJ458771:LMJ458784 LWF458771:LWF458784 MGB458771:MGB458784 MPX458771:MPX458784 MZT458771:MZT458784 NJP458771:NJP458784 NTL458771:NTL458784 ODH458771:ODH458784 OND458771:OND458784 OWZ458771:OWZ458784 PGV458771:PGV458784 PQR458771:PQR458784 QAN458771:QAN458784 QKJ458771:QKJ458784 QUF458771:QUF458784 REB458771:REB458784 RNX458771:RNX458784 RXT458771:RXT458784 SHP458771:SHP458784 SRL458771:SRL458784 TBH458771:TBH458784 TLD458771:TLD458784 TUZ458771:TUZ458784 UEV458771:UEV458784 UOR458771:UOR458784 UYN458771:UYN458784 VIJ458771:VIJ458784 VSF458771:VSF458784 WCB458771:WCB458784 WLX458771:WLX458784 WVT458771:WVT458784 L524307:L524320 JH524307:JH524320 TD524307:TD524320 ACZ524307:ACZ524320 AMV524307:AMV524320 AWR524307:AWR524320 BGN524307:BGN524320 BQJ524307:BQJ524320 CAF524307:CAF524320 CKB524307:CKB524320 CTX524307:CTX524320 DDT524307:DDT524320 DNP524307:DNP524320 DXL524307:DXL524320 EHH524307:EHH524320 ERD524307:ERD524320 FAZ524307:FAZ524320 FKV524307:FKV524320 FUR524307:FUR524320 GEN524307:GEN524320 GOJ524307:GOJ524320 GYF524307:GYF524320 HIB524307:HIB524320 HRX524307:HRX524320 IBT524307:IBT524320 ILP524307:ILP524320 IVL524307:IVL524320 JFH524307:JFH524320 JPD524307:JPD524320 JYZ524307:JYZ524320 KIV524307:KIV524320 KSR524307:KSR524320 LCN524307:LCN524320 LMJ524307:LMJ524320 LWF524307:LWF524320 MGB524307:MGB524320 MPX524307:MPX524320 MZT524307:MZT524320 NJP524307:NJP524320 NTL524307:NTL524320 ODH524307:ODH524320 OND524307:OND524320 OWZ524307:OWZ524320 PGV524307:PGV524320 PQR524307:PQR524320 QAN524307:QAN524320 QKJ524307:QKJ524320 QUF524307:QUF524320 REB524307:REB524320 RNX524307:RNX524320 RXT524307:RXT524320 SHP524307:SHP524320 SRL524307:SRL524320 TBH524307:TBH524320 TLD524307:TLD524320 TUZ524307:TUZ524320 UEV524307:UEV524320 UOR524307:UOR524320 UYN524307:UYN524320 VIJ524307:VIJ524320 VSF524307:VSF524320 WCB524307:WCB524320 WLX524307:WLX524320 WVT524307:WVT524320 L589843:L589856 JH589843:JH589856 TD589843:TD589856 ACZ589843:ACZ589856 AMV589843:AMV589856 AWR589843:AWR589856 BGN589843:BGN589856 BQJ589843:BQJ589856 CAF589843:CAF589856 CKB589843:CKB589856 CTX589843:CTX589856 DDT589843:DDT589856 DNP589843:DNP589856 DXL589843:DXL589856 EHH589843:EHH589856 ERD589843:ERD589856 FAZ589843:FAZ589856 FKV589843:FKV589856 FUR589843:FUR589856 GEN589843:GEN589856 GOJ589843:GOJ589856 GYF589843:GYF589856 HIB589843:HIB589856 HRX589843:HRX589856 IBT589843:IBT589856 ILP589843:ILP589856 IVL589843:IVL589856 JFH589843:JFH589856 JPD589843:JPD589856 JYZ589843:JYZ589856 KIV589843:KIV589856 KSR589843:KSR589856 LCN589843:LCN589856 LMJ589843:LMJ589856 LWF589843:LWF589856 MGB589843:MGB589856 MPX589843:MPX589856 MZT589843:MZT589856 NJP589843:NJP589856 NTL589843:NTL589856 ODH589843:ODH589856 OND589843:OND589856 OWZ589843:OWZ589856 PGV589843:PGV589856 PQR589843:PQR589856 QAN589843:QAN589856 QKJ589843:QKJ589856 QUF589843:QUF589856 REB589843:REB589856 RNX589843:RNX589856 RXT589843:RXT589856 SHP589843:SHP589856 SRL589843:SRL589856 TBH589843:TBH589856 TLD589843:TLD589856 TUZ589843:TUZ589856 UEV589843:UEV589856 UOR589843:UOR589856 UYN589843:UYN589856 VIJ589843:VIJ589856 VSF589843:VSF589856 WCB589843:WCB589856 WLX589843:WLX589856 WVT589843:WVT589856 L655379:L655392 JH655379:JH655392 TD655379:TD655392 ACZ655379:ACZ655392 AMV655379:AMV655392 AWR655379:AWR655392 BGN655379:BGN655392 BQJ655379:BQJ655392 CAF655379:CAF655392 CKB655379:CKB655392 CTX655379:CTX655392 DDT655379:DDT655392 DNP655379:DNP655392 DXL655379:DXL655392 EHH655379:EHH655392 ERD655379:ERD655392 FAZ655379:FAZ655392 FKV655379:FKV655392 FUR655379:FUR655392 GEN655379:GEN655392 GOJ655379:GOJ655392 GYF655379:GYF655392 HIB655379:HIB655392 HRX655379:HRX655392 IBT655379:IBT655392 ILP655379:ILP655392 IVL655379:IVL655392 JFH655379:JFH655392 JPD655379:JPD655392 JYZ655379:JYZ655392 KIV655379:KIV655392 KSR655379:KSR655392 LCN655379:LCN655392 LMJ655379:LMJ655392 LWF655379:LWF655392 MGB655379:MGB655392 MPX655379:MPX655392 MZT655379:MZT655392 NJP655379:NJP655392 NTL655379:NTL655392 ODH655379:ODH655392 OND655379:OND655392 OWZ655379:OWZ655392 PGV655379:PGV655392 PQR655379:PQR655392 QAN655379:QAN655392 QKJ655379:QKJ655392 QUF655379:QUF655392 REB655379:REB655392 RNX655379:RNX655392 RXT655379:RXT655392 SHP655379:SHP655392 SRL655379:SRL655392 TBH655379:TBH655392 TLD655379:TLD655392 TUZ655379:TUZ655392 UEV655379:UEV655392 UOR655379:UOR655392 UYN655379:UYN655392 VIJ655379:VIJ655392 VSF655379:VSF655392 WCB655379:WCB655392 WLX655379:WLX655392 WVT655379:WVT655392 L720915:L720928 JH720915:JH720928 TD720915:TD720928 ACZ720915:ACZ720928 AMV720915:AMV720928 AWR720915:AWR720928 BGN720915:BGN720928 BQJ720915:BQJ720928 CAF720915:CAF720928 CKB720915:CKB720928 CTX720915:CTX720928 DDT720915:DDT720928 DNP720915:DNP720928 DXL720915:DXL720928 EHH720915:EHH720928 ERD720915:ERD720928 FAZ720915:FAZ720928 FKV720915:FKV720928 FUR720915:FUR720928 GEN720915:GEN720928 GOJ720915:GOJ720928 GYF720915:GYF720928 HIB720915:HIB720928 HRX720915:HRX720928 IBT720915:IBT720928 ILP720915:ILP720928 IVL720915:IVL720928 JFH720915:JFH720928 JPD720915:JPD720928 JYZ720915:JYZ720928 KIV720915:KIV720928 KSR720915:KSR720928 LCN720915:LCN720928 LMJ720915:LMJ720928 LWF720915:LWF720928 MGB720915:MGB720928 MPX720915:MPX720928 MZT720915:MZT720928 NJP720915:NJP720928 NTL720915:NTL720928 ODH720915:ODH720928 OND720915:OND720928 OWZ720915:OWZ720928 PGV720915:PGV720928 PQR720915:PQR720928 QAN720915:QAN720928 QKJ720915:QKJ720928 QUF720915:QUF720928 REB720915:REB720928 RNX720915:RNX720928 RXT720915:RXT720928 SHP720915:SHP720928 SRL720915:SRL720928 TBH720915:TBH720928 TLD720915:TLD720928 TUZ720915:TUZ720928 UEV720915:UEV720928 UOR720915:UOR720928 UYN720915:UYN720928 VIJ720915:VIJ720928 VSF720915:VSF720928 WCB720915:WCB720928 WLX720915:WLX720928 WVT720915:WVT720928 L786451:L786464 JH786451:JH786464 TD786451:TD786464 ACZ786451:ACZ786464 AMV786451:AMV786464 AWR786451:AWR786464 BGN786451:BGN786464 BQJ786451:BQJ786464 CAF786451:CAF786464 CKB786451:CKB786464 CTX786451:CTX786464 DDT786451:DDT786464 DNP786451:DNP786464 DXL786451:DXL786464 EHH786451:EHH786464 ERD786451:ERD786464 FAZ786451:FAZ786464 FKV786451:FKV786464 FUR786451:FUR786464 GEN786451:GEN786464 GOJ786451:GOJ786464 GYF786451:GYF786464 HIB786451:HIB786464 HRX786451:HRX786464 IBT786451:IBT786464 ILP786451:ILP786464 IVL786451:IVL786464 JFH786451:JFH786464 JPD786451:JPD786464 JYZ786451:JYZ786464 KIV786451:KIV786464 KSR786451:KSR786464 LCN786451:LCN786464 LMJ786451:LMJ786464 LWF786451:LWF786464 MGB786451:MGB786464 MPX786451:MPX786464 MZT786451:MZT786464 NJP786451:NJP786464 NTL786451:NTL786464 ODH786451:ODH786464 OND786451:OND786464 OWZ786451:OWZ786464 PGV786451:PGV786464 PQR786451:PQR786464 QAN786451:QAN786464 QKJ786451:QKJ786464 QUF786451:QUF786464 REB786451:REB786464 RNX786451:RNX786464 RXT786451:RXT786464 SHP786451:SHP786464 SRL786451:SRL786464 TBH786451:TBH786464 TLD786451:TLD786464 TUZ786451:TUZ786464 UEV786451:UEV786464 UOR786451:UOR786464 UYN786451:UYN786464 VIJ786451:VIJ786464 VSF786451:VSF786464 WCB786451:WCB786464 WLX786451:WLX786464 WVT786451:WVT786464 L851987:L852000 JH851987:JH852000 TD851987:TD852000 ACZ851987:ACZ852000 AMV851987:AMV852000 AWR851987:AWR852000 BGN851987:BGN852000 BQJ851987:BQJ852000 CAF851987:CAF852000 CKB851987:CKB852000 CTX851987:CTX852000 DDT851987:DDT852000 DNP851987:DNP852000 DXL851987:DXL852000 EHH851987:EHH852000 ERD851987:ERD852000 FAZ851987:FAZ852000 FKV851987:FKV852000 FUR851987:FUR852000 GEN851987:GEN852000 GOJ851987:GOJ852000 GYF851987:GYF852000 HIB851987:HIB852000 HRX851987:HRX852000 IBT851987:IBT852000 ILP851987:ILP852000 IVL851987:IVL852000 JFH851987:JFH852000 JPD851987:JPD852000 JYZ851987:JYZ852000 KIV851987:KIV852000 KSR851987:KSR852000 LCN851987:LCN852000 LMJ851987:LMJ852000 LWF851987:LWF852000 MGB851987:MGB852000 MPX851987:MPX852000 MZT851987:MZT852000 NJP851987:NJP852000 NTL851987:NTL852000 ODH851987:ODH852000 OND851987:OND852000 OWZ851987:OWZ852000 PGV851987:PGV852000 PQR851987:PQR852000 QAN851987:QAN852000 QKJ851987:QKJ852000 QUF851987:QUF852000 REB851987:REB852000 RNX851987:RNX852000 RXT851987:RXT852000 SHP851987:SHP852000 SRL851987:SRL852000 TBH851987:TBH852000 TLD851987:TLD852000 TUZ851987:TUZ852000 UEV851987:UEV852000 UOR851987:UOR852000 UYN851987:UYN852000 VIJ851987:VIJ852000 VSF851987:VSF852000 WCB851987:WCB852000 WLX851987:WLX852000 WVT851987:WVT852000 L917523:L917536 JH917523:JH917536 TD917523:TD917536 ACZ917523:ACZ917536 AMV917523:AMV917536 AWR917523:AWR917536 BGN917523:BGN917536 BQJ917523:BQJ917536 CAF917523:CAF917536 CKB917523:CKB917536 CTX917523:CTX917536 DDT917523:DDT917536 DNP917523:DNP917536 DXL917523:DXL917536 EHH917523:EHH917536 ERD917523:ERD917536 FAZ917523:FAZ917536 FKV917523:FKV917536 FUR917523:FUR917536 GEN917523:GEN917536 GOJ917523:GOJ917536 GYF917523:GYF917536 HIB917523:HIB917536 HRX917523:HRX917536 IBT917523:IBT917536 ILP917523:ILP917536 IVL917523:IVL917536 JFH917523:JFH917536 JPD917523:JPD917536 JYZ917523:JYZ917536 KIV917523:KIV917536 KSR917523:KSR917536 LCN917523:LCN917536 LMJ917523:LMJ917536 LWF917523:LWF917536 MGB917523:MGB917536 MPX917523:MPX917536 MZT917523:MZT917536 NJP917523:NJP917536 NTL917523:NTL917536 ODH917523:ODH917536 OND917523:OND917536 OWZ917523:OWZ917536 PGV917523:PGV917536 PQR917523:PQR917536 QAN917523:QAN917536 QKJ917523:QKJ917536 QUF917523:QUF917536 REB917523:REB917536 RNX917523:RNX917536 RXT917523:RXT917536 SHP917523:SHP917536 SRL917523:SRL917536 TBH917523:TBH917536 TLD917523:TLD917536 TUZ917523:TUZ917536 UEV917523:UEV917536 UOR917523:UOR917536 UYN917523:UYN917536 VIJ917523:VIJ917536 VSF917523:VSF917536 WCB917523:WCB917536 WLX917523:WLX917536 WVT917523:WVT917536 L983059:L983072 JH983059:JH983072 TD983059:TD983072 ACZ983059:ACZ983072 AMV983059:AMV983072 AWR983059:AWR983072 BGN983059:BGN983072 BQJ983059:BQJ983072 CAF983059:CAF983072 CKB983059:CKB983072 CTX983059:CTX983072 DDT983059:DDT983072 DNP983059:DNP983072 DXL983059:DXL983072 EHH983059:EHH983072 ERD983059:ERD983072 FAZ983059:FAZ983072 FKV983059:FKV983072 FUR983059:FUR983072 GEN983059:GEN983072 GOJ983059:GOJ983072 GYF983059:GYF983072 HIB983059:HIB983072 HRX983059:HRX983072 IBT983059:IBT983072 ILP983059:ILP983072 IVL983059:IVL983072 JFH983059:JFH983072 JPD983059:JPD983072 JYZ983059:JYZ983072 KIV983059:KIV983072 KSR983059:KSR983072 LCN983059:LCN983072 LMJ983059:LMJ983072 LWF983059:LWF983072 MGB983059:MGB983072 MPX983059:MPX983072 MZT983059:MZT983072 NJP983059:NJP983072 NTL983059:NTL983072 ODH983059:ODH983072 OND983059:OND983072 OWZ983059:OWZ983072 PGV983059:PGV983072 PQR983059:PQR983072 QAN983059:QAN983072 QKJ983059:QKJ983072 QUF983059:QUF983072 REB983059:REB983072 RNX983059:RNX983072 RXT983059:RXT983072 SHP983059:SHP983072 SRL983059:SRL983072 TBH983059:TBH983072 TLD983059:TLD983072 TUZ983059:TUZ983072 UEV983059:UEV983072 UOR983059:UOR983072 UYN983059:UYN983072 VIJ983059:VIJ983072 VSF983059:VSF983072 WCB983059:WCB983072 WLX983059:WLX983072 WVT983059:WVT983072"/>
    <dataValidation type="custom" operator="equal" allowBlank="1" showInputMessage="1" showErrorMessage="1" sqref="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19">
      <formula1>BA19=1</formula1>
    </dataValidation>
    <dataValidation type="custom" allowBlank="1" showInputMessage="1" showErrorMessage="1" sqref="JB20:JB32 SX20:SX32 ACT20:ACT32 AMP20:AMP32 AWL20:AWL32 BGH20:BGH32 BQD20:BQD32 BZZ20:BZZ32 CJV20:CJV32 CTR20:CTR32 DDN20:DDN32 DNJ20:DNJ32 DXF20:DXF32 EHB20:EHB32 EQX20:EQX32 FAT20:FAT32 FKP20:FKP32 FUL20:FUL32 GEH20:GEH32 GOD20:GOD32 GXZ20:GXZ32 HHV20:HHV32 HRR20:HRR32 IBN20:IBN32 ILJ20:ILJ32 IVF20:IVF32 JFB20:JFB32 JOX20:JOX32 JYT20:JYT32 KIP20:KIP32 KSL20:KSL32 LCH20:LCH32 LMD20:LMD32 LVZ20:LVZ32 MFV20:MFV32 MPR20:MPR32 MZN20:MZN32 NJJ20:NJJ32 NTF20:NTF32 ODB20:ODB32 OMX20:OMX32 OWT20:OWT32 PGP20:PGP32 PQL20:PQL32 QAH20:QAH32 QKD20:QKD32 QTZ20:QTZ32 RDV20:RDV32 RNR20:RNR32 RXN20:RXN32 SHJ20:SHJ32 SRF20:SRF32 TBB20:TBB32 TKX20:TKX32 TUT20:TUT32 UEP20:UEP32 UOL20:UOL32 UYH20:UYH32 VID20:VID32 VRZ20:VRZ32 WBV20:WBV32 WLR20:WLR32 WVN20:WVN32 F65556:F65568 JB65556:JB65568 SX65556:SX65568 ACT65556:ACT65568 AMP65556:AMP65568 AWL65556:AWL65568 BGH65556:BGH65568 BQD65556:BQD65568 BZZ65556:BZZ65568 CJV65556:CJV65568 CTR65556:CTR65568 DDN65556:DDN65568 DNJ65556:DNJ65568 DXF65556:DXF65568 EHB65556:EHB65568 EQX65556:EQX65568 FAT65556:FAT65568 FKP65556:FKP65568 FUL65556:FUL65568 GEH65556:GEH65568 GOD65556:GOD65568 GXZ65556:GXZ65568 HHV65556:HHV65568 HRR65556:HRR65568 IBN65556:IBN65568 ILJ65556:ILJ65568 IVF65556:IVF65568 JFB65556:JFB65568 JOX65556:JOX65568 JYT65556:JYT65568 KIP65556:KIP65568 KSL65556:KSL65568 LCH65556:LCH65568 LMD65556:LMD65568 LVZ65556:LVZ65568 MFV65556:MFV65568 MPR65556:MPR65568 MZN65556:MZN65568 NJJ65556:NJJ65568 NTF65556:NTF65568 ODB65556:ODB65568 OMX65556:OMX65568 OWT65556:OWT65568 PGP65556:PGP65568 PQL65556:PQL65568 QAH65556:QAH65568 QKD65556:QKD65568 QTZ65556:QTZ65568 RDV65556:RDV65568 RNR65556:RNR65568 RXN65556:RXN65568 SHJ65556:SHJ65568 SRF65556:SRF65568 TBB65556:TBB65568 TKX65556:TKX65568 TUT65556:TUT65568 UEP65556:UEP65568 UOL65556:UOL65568 UYH65556:UYH65568 VID65556:VID65568 VRZ65556:VRZ65568 WBV65556:WBV65568 WLR65556:WLR65568 WVN65556:WVN65568 F131092:F131104 JB131092:JB131104 SX131092:SX131104 ACT131092:ACT131104 AMP131092:AMP131104 AWL131092:AWL131104 BGH131092:BGH131104 BQD131092:BQD131104 BZZ131092:BZZ131104 CJV131092:CJV131104 CTR131092:CTR131104 DDN131092:DDN131104 DNJ131092:DNJ131104 DXF131092:DXF131104 EHB131092:EHB131104 EQX131092:EQX131104 FAT131092:FAT131104 FKP131092:FKP131104 FUL131092:FUL131104 GEH131092:GEH131104 GOD131092:GOD131104 GXZ131092:GXZ131104 HHV131092:HHV131104 HRR131092:HRR131104 IBN131092:IBN131104 ILJ131092:ILJ131104 IVF131092:IVF131104 JFB131092:JFB131104 JOX131092:JOX131104 JYT131092:JYT131104 KIP131092:KIP131104 KSL131092:KSL131104 LCH131092:LCH131104 LMD131092:LMD131104 LVZ131092:LVZ131104 MFV131092:MFV131104 MPR131092:MPR131104 MZN131092:MZN131104 NJJ131092:NJJ131104 NTF131092:NTF131104 ODB131092:ODB131104 OMX131092:OMX131104 OWT131092:OWT131104 PGP131092:PGP131104 PQL131092:PQL131104 QAH131092:QAH131104 QKD131092:QKD131104 QTZ131092:QTZ131104 RDV131092:RDV131104 RNR131092:RNR131104 RXN131092:RXN131104 SHJ131092:SHJ131104 SRF131092:SRF131104 TBB131092:TBB131104 TKX131092:TKX131104 TUT131092:TUT131104 UEP131092:UEP131104 UOL131092:UOL131104 UYH131092:UYH131104 VID131092:VID131104 VRZ131092:VRZ131104 WBV131092:WBV131104 WLR131092:WLR131104 WVN131092:WVN131104 F196628:F196640 JB196628:JB196640 SX196628:SX196640 ACT196628:ACT196640 AMP196628:AMP196640 AWL196628:AWL196640 BGH196628:BGH196640 BQD196628:BQD196640 BZZ196628:BZZ196640 CJV196628:CJV196640 CTR196628:CTR196640 DDN196628:DDN196640 DNJ196628:DNJ196640 DXF196628:DXF196640 EHB196628:EHB196640 EQX196628:EQX196640 FAT196628:FAT196640 FKP196628:FKP196640 FUL196628:FUL196640 GEH196628:GEH196640 GOD196628:GOD196640 GXZ196628:GXZ196640 HHV196628:HHV196640 HRR196628:HRR196640 IBN196628:IBN196640 ILJ196628:ILJ196640 IVF196628:IVF196640 JFB196628:JFB196640 JOX196628:JOX196640 JYT196628:JYT196640 KIP196628:KIP196640 KSL196628:KSL196640 LCH196628:LCH196640 LMD196628:LMD196640 LVZ196628:LVZ196640 MFV196628:MFV196640 MPR196628:MPR196640 MZN196628:MZN196640 NJJ196628:NJJ196640 NTF196628:NTF196640 ODB196628:ODB196640 OMX196628:OMX196640 OWT196628:OWT196640 PGP196628:PGP196640 PQL196628:PQL196640 QAH196628:QAH196640 QKD196628:QKD196640 QTZ196628:QTZ196640 RDV196628:RDV196640 RNR196628:RNR196640 RXN196628:RXN196640 SHJ196628:SHJ196640 SRF196628:SRF196640 TBB196628:TBB196640 TKX196628:TKX196640 TUT196628:TUT196640 UEP196628:UEP196640 UOL196628:UOL196640 UYH196628:UYH196640 VID196628:VID196640 VRZ196628:VRZ196640 WBV196628:WBV196640 WLR196628:WLR196640 WVN196628:WVN196640 F262164:F262176 JB262164:JB262176 SX262164:SX262176 ACT262164:ACT262176 AMP262164:AMP262176 AWL262164:AWL262176 BGH262164:BGH262176 BQD262164:BQD262176 BZZ262164:BZZ262176 CJV262164:CJV262176 CTR262164:CTR262176 DDN262164:DDN262176 DNJ262164:DNJ262176 DXF262164:DXF262176 EHB262164:EHB262176 EQX262164:EQX262176 FAT262164:FAT262176 FKP262164:FKP262176 FUL262164:FUL262176 GEH262164:GEH262176 GOD262164:GOD262176 GXZ262164:GXZ262176 HHV262164:HHV262176 HRR262164:HRR262176 IBN262164:IBN262176 ILJ262164:ILJ262176 IVF262164:IVF262176 JFB262164:JFB262176 JOX262164:JOX262176 JYT262164:JYT262176 KIP262164:KIP262176 KSL262164:KSL262176 LCH262164:LCH262176 LMD262164:LMD262176 LVZ262164:LVZ262176 MFV262164:MFV262176 MPR262164:MPR262176 MZN262164:MZN262176 NJJ262164:NJJ262176 NTF262164:NTF262176 ODB262164:ODB262176 OMX262164:OMX262176 OWT262164:OWT262176 PGP262164:PGP262176 PQL262164:PQL262176 QAH262164:QAH262176 QKD262164:QKD262176 QTZ262164:QTZ262176 RDV262164:RDV262176 RNR262164:RNR262176 RXN262164:RXN262176 SHJ262164:SHJ262176 SRF262164:SRF262176 TBB262164:TBB262176 TKX262164:TKX262176 TUT262164:TUT262176 UEP262164:UEP262176 UOL262164:UOL262176 UYH262164:UYH262176 VID262164:VID262176 VRZ262164:VRZ262176 WBV262164:WBV262176 WLR262164:WLR262176 WVN262164:WVN262176 F327700:F327712 JB327700:JB327712 SX327700:SX327712 ACT327700:ACT327712 AMP327700:AMP327712 AWL327700:AWL327712 BGH327700:BGH327712 BQD327700:BQD327712 BZZ327700:BZZ327712 CJV327700:CJV327712 CTR327700:CTR327712 DDN327700:DDN327712 DNJ327700:DNJ327712 DXF327700:DXF327712 EHB327700:EHB327712 EQX327700:EQX327712 FAT327700:FAT327712 FKP327700:FKP327712 FUL327700:FUL327712 GEH327700:GEH327712 GOD327700:GOD327712 GXZ327700:GXZ327712 HHV327700:HHV327712 HRR327700:HRR327712 IBN327700:IBN327712 ILJ327700:ILJ327712 IVF327700:IVF327712 JFB327700:JFB327712 JOX327700:JOX327712 JYT327700:JYT327712 KIP327700:KIP327712 KSL327700:KSL327712 LCH327700:LCH327712 LMD327700:LMD327712 LVZ327700:LVZ327712 MFV327700:MFV327712 MPR327700:MPR327712 MZN327700:MZN327712 NJJ327700:NJJ327712 NTF327700:NTF327712 ODB327700:ODB327712 OMX327700:OMX327712 OWT327700:OWT327712 PGP327700:PGP327712 PQL327700:PQL327712 QAH327700:QAH327712 QKD327700:QKD327712 QTZ327700:QTZ327712 RDV327700:RDV327712 RNR327700:RNR327712 RXN327700:RXN327712 SHJ327700:SHJ327712 SRF327700:SRF327712 TBB327700:TBB327712 TKX327700:TKX327712 TUT327700:TUT327712 UEP327700:UEP327712 UOL327700:UOL327712 UYH327700:UYH327712 VID327700:VID327712 VRZ327700:VRZ327712 WBV327700:WBV327712 WLR327700:WLR327712 WVN327700:WVN327712 F393236:F393248 JB393236:JB393248 SX393236:SX393248 ACT393236:ACT393248 AMP393236:AMP393248 AWL393236:AWL393248 BGH393236:BGH393248 BQD393236:BQD393248 BZZ393236:BZZ393248 CJV393236:CJV393248 CTR393236:CTR393248 DDN393236:DDN393248 DNJ393236:DNJ393248 DXF393236:DXF393248 EHB393236:EHB393248 EQX393236:EQX393248 FAT393236:FAT393248 FKP393236:FKP393248 FUL393236:FUL393248 GEH393236:GEH393248 GOD393236:GOD393248 GXZ393236:GXZ393248 HHV393236:HHV393248 HRR393236:HRR393248 IBN393236:IBN393248 ILJ393236:ILJ393248 IVF393236:IVF393248 JFB393236:JFB393248 JOX393236:JOX393248 JYT393236:JYT393248 KIP393236:KIP393248 KSL393236:KSL393248 LCH393236:LCH393248 LMD393236:LMD393248 LVZ393236:LVZ393248 MFV393236:MFV393248 MPR393236:MPR393248 MZN393236:MZN393248 NJJ393236:NJJ393248 NTF393236:NTF393248 ODB393236:ODB393248 OMX393236:OMX393248 OWT393236:OWT393248 PGP393236:PGP393248 PQL393236:PQL393248 QAH393236:QAH393248 QKD393236:QKD393248 QTZ393236:QTZ393248 RDV393236:RDV393248 RNR393236:RNR393248 RXN393236:RXN393248 SHJ393236:SHJ393248 SRF393236:SRF393248 TBB393236:TBB393248 TKX393236:TKX393248 TUT393236:TUT393248 UEP393236:UEP393248 UOL393236:UOL393248 UYH393236:UYH393248 VID393236:VID393248 VRZ393236:VRZ393248 WBV393236:WBV393248 WLR393236:WLR393248 WVN393236:WVN393248 F458772:F458784 JB458772:JB458784 SX458772:SX458784 ACT458772:ACT458784 AMP458772:AMP458784 AWL458772:AWL458784 BGH458772:BGH458784 BQD458772:BQD458784 BZZ458772:BZZ458784 CJV458772:CJV458784 CTR458772:CTR458784 DDN458772:DDN458784 DNJ458772:DNJ458784 DXF458772:DXF458784 EHB458772:EHB458784 EQX458772:EQX458784 FAT458772:FAT458784 FKP458772:FKP458784 FUL458772:FUL458784 GEH458772:GEH458784 GOD458772:GOD458784 GXZ458772:GXZ458784 HHV458772:HHV458784 HRR458772:HRR458784 IBN458772:IBN458784 ILJ458772:ILJ458784 IVF458772:IVF458784 JFB458772:JFB458784 JOX458772:JOX458784 JYT458772:JYT458784 KIP458772:KIP458784 KSL458772:KSL458784 LCH458772:LCH458784 LMD458772:LMD458784 LVZ458772:LVZ458784 MFV458772:MFV458784 MPR458772:MPR458784 MZN458772:MZN458784 NJJ458772:NJJ458784 NTF458772:NTF458784 ODB458772:ODB458784 OMX458772:OMX458784 OWT458772:OWT458784 PGP458772:PGP458784 PQL458772:PQL458784 QAH458772:QAH458784 QKD458772:QKD458784 QTZ458772:QTZ458784 RDV458772:RDV458784 RNR458772:RNR458784 RXN458772:RXN458784 SHJ458772:SHJ458784 SRF458772:SRF458784 TBB458772:TBB458784 TKX458772:TKX458784 TUT458772:TUT458784 UEP458772:UEP458784 UOL458772:UOL458784 UYH458772:UYH458784 VID458772:VID458784 VRZ458772:VRZ458784 WBV458772:WBV458784 WLR458772:WLR458784 WVN458772:WVN458784 F524308:F524320 JB524308:JB524320 SX524308:SX524320 ACT524308:ACT524320 AMP524308:AMP524320 AWL524308:AWL524320 BGH524308:BGH524320 BQD524308:BQD524320 BZZ524308:BZZ524320 CJV524308:CJV524320 CTR524308:CTR524320 DDN524308:DDN524320 DNJ524308:DNJ524320 DXF524308:DXF524320 EHB524308:EHB524320 EQX524308:EQX524320 FAT524308:FAT524320 FKP524308:FKP524320 FUL524308:FUL524320 GEH524308:GEH524320 GOD524308:GOD524320 GXZ524308:GXZ524320 HHV524308:HHV524320 HRR524308:HRR524320 IBN524308:IBN524320 ILJ524308:ILJ524320 IVF524308:IVF524320 JFB524308:JFB524320 JOX524308:JOX524320 JYT524308:JYT524320 KIP524308:KIP524320 KSL524308:KSL524320 LCH524308:LCH524320 LMD524308:LMD524320 LVZ524308:LVZ524320 MFV524308:MFV524320 MPR524308:MPR524320 MZN524308:MZN524320 NJJ524308:NJJ524320 NTF524308:NTF524320 ODB524308:ODB524320 OMX524308:OMX524320 OWT524308:OWT524320 PGP524308:PGP524320 PQL524308:PQL524320 QAH524308:QAH524320 QKD524308:QKD524320 QTZ524308:QTZ524320 RDV524308:RDV524320 RNR524308:RNR524320 RXN524308:RXN524320 SHJ524308:SHJ524320 SRF524308:SRF524320 TBB524308:TBB524320 TKX524308:TKX524320 TUT524308:TUT524320 UEP524308:UEP524320 UOL524308:UOL524320 UYH524308:UYH524320 VID524308:VID524320 VRZ524308:VRZ524320 WBV524308:WBV524320 WLR524308:WLR524320 WVN524308:WVN524320 F589844:F589856 JB589844:JB589856 SX589844:SX589856 ACT589844:ACT589856 AMP589844:AMP589856 AWL589844:AWL589856 BGH589844:BGH589856 BQD589844:BQD589856 BZZ589844:BZZ589856 CJV589844:CJV589856 CTR589844:CTR589856 DDN589844:DDN589856 DNJ589844:DNJ589856 DXF589844:DXF589856 EHB589844:EHB589856 EQX589844:EQX589856 FAT589844:FAT589856 FKP589844:FKP589856 FUL589844:FUL589856 GEH589844:GEH589856 GOD589844:GOD589856 GXZ589844:GXZ589856 HHV589844:HHV589856 HRR589844:HRR589856 IBN589844:IBN589856 ILJ589844:ILJ589856 IVF589844:IVF589856 JFB589844:JFB589856 JOX589844:JOX589856 JYT589844:JYT589856 KIP589844:KIP589856 KSL589844:KSL589856 LCH589844:LCH589856 LMD589844:LMD589856 LVZ589844:LVZ589856 MFV589844:MFV589856 MPR589844:MPR589856 MZN589844:MZN589856 NJJ589844:NJJ589856 NTF589844:NTF589856 ODB589844:ODB589856 OMX589844:OMX589856 OWT589844:OWT589856 PGP589844:PGP589856 PQL589844:PQL589856 QAH589844:QAH589856 QKD589844:QKD589856 QTZ589844:QTZ589856 RDV589844:RDV589856 RNR589844:RNR589856 RXN589844:RXN589856 SHJ589844:SHJ589856 SRF589844:SRF589856 TBB589844:TBB589856 TKX589844:TKX589856 TUT589844:TUT589856 UEP589844:UEP589856 UOL589844:UOL589856 UYH589844:UYH589856 VID589844:VID589856 VRZ589844:VRZ589856 WBV589844:WBV589856 WLR589844:WLR589856 WVN589844:WVN589856 F655380:F655392 JB655380:JB655392 SX655380:SX655392 ACT655380:ACT655392 AMP655380:AMP655392 AWL655380:AWL655392 BGH655380:BGH655392 BQD655380:BQD655392 BZZ655380:BZZ655392 CJV655380:CJV655392 CTR655380:CTR655392 DDN655380:DDN655392 DNJ655380:DNJ655392 DXF655380:DXF655392 EHB655380:EHB655392 EQX655380:EQX655392 FAT655380:FAT655392 FKP655380:FKP655392 FUL655380:FUL655392 GEH655380:GEH655392 GOD655380:GOD655392 GXZ655380:GXZ655392 HHV655380:HHV655392 HRR655380:HRR655392 IBN655380:IBN655392 ILJ655380:ILJ655392 IVF655380:IVF655392 JFB655380:JFB655392 JOX655380:JOX655392 JYT655380:JYT655392 KIP655380:KIP655392 KSL655380:KSL655392 LCH655380:LCH655392 LMD655380:LMD655392 LVZ655380:LVZ655392 MFV655380:MFV655392 MPR655380:MPR655392 MZN655380:MZN655392 NJJ655380:NJJ655392 NTF655380:NTF655392 ODB655380:ODB655392 OMX655380:OMX655392 OWT655380:OWT655392 PGP655380:PGP655392 PQL655380:PQL655392 QAH655380:QAH655392 QKD655380:QKD655392 QTZ655380:QTZ655392 RDV655380:RDV655392 RNR655380:RNR655392 RXN655380:RXN655392 SHJ655380:SHJ655392 SRF655380:SRF655392 TBB655380:TBB655392 TKX655380:TKX655392 TUT655380:TUT655392 UEP655380:UEP655392 UOL655380:UOL655392 UYH655380:UYH655392 VID655380:VID655392 VRZ655380:VRZ655392 WBV655380:WBV655392 WLR655380:WLR655392 WVN655380:WVN655392 F720916:F720928 JB720916:JB720928 SX720916:SX720928 ACT720916:ACT720928 AMP720916:AMP720928 AWL720916:AWL720928 BGH720916:BGH720928 BQD720916:BQD720928 BZZ720916:BZZ720928 CJV720916:CJV720928 CTR720916:CTR720928 DDN720916:DDN720928 DNJ720916:DNJ720928 DXF720916:DXF720928 EHB720916:EHB720928 EQX720916:EQX720928 FAT720916:FAT720928 FKP720916:FKP720928 FUL720916:FUL720928 GEH720916:GEH720928 GOD720916:GOD720928 GXZ720916:GXZ720928 HHV720916:HHV720928 HRR720916:HRR720928 IBN720916:IBN720928 ILJ720916:ILJ720928 IVF720916:IVF720928 JFB720916:JFB720928 JOX720916:JOX720928 JYT720916:JYT720928 KIP720916:KIP720928 KSL720916:KSL720928 LCH720916:LCH720928 LMD720916:LMD720928 LVZ720916:LVZ720928 MFV720916:MFV720928 MPR720916:MPR720928 MZN720916:MZN720928 NJJ720916:NJJ720928 NTF720916:NTF720928 ODB720916:ODB720928 OMX720916:OMX720928 OWT720916:OWT720928 PGP720916:PGP720928 PQL720916:PQL720928 QAH720916:QAH720928 QKD720916:QKD720928 QTZ720916:QTZ720928 RDV720916:RDV720928 RNR720916:RNR720928 RXN720916:RXN720928 SHJ720916:SHJ720928 SRF720916:SRF720928 TBB720916:TBB720928 TKX720916:TKX720928 TUT720916:TUT720928 UEP720916:UEP720928 UOL720916:UOL720928 UYH720916:UYH720928 VID720916:VID720928 VRZ720916:VRZ720928 WBV720916:WBV720928 WLR720916:WLR720928 WVN720916:WVN720928 F786452:F786464 JB786452:JB786464 SX786452:SX786464 ACT786452:ACT786464 AMP786452:AMP786464 AWL786452:AWL786464 BGH786452:BGH786464 BQD786452:BQD786464 BZZ786452:BZZ786464 CJV786452:CJV786464 CTR786452:CTR786464 DDN786452:DDN786464 DNJ786452:DNJ786464 DXF786452:DXF786464 EHB786452:EHB786464 EQX786452:EQX786464 FAT786452:FAT786464 FKP786452:FKP786464 FUL786452:FUL786464 GEH786452:GEH786464 GOD786452:GOD786464 GXZ786452:GXZ786464 HHV786452:HHV786464 HRR786452:HRR786464 IBN786452:IBN786464 ILJ786452:ILJ786464 IVF786452:IVF786464 JFB786452:JFB786464 JOX786452:JOX786464 JYT786452:JYT786464 KIP786452:KIP786464 KSL786452:KSL786464 LCH786452:LCH786464 LMD786452:LMD786464 LVZ786452:LVZ786464 MFV786452:MFV786464 MPR786452:MPR786464 MZN786452:MZN786464 NJJ786452:NJJ786464 NTF786452:NTF786464 ODB786452:ODB786464 OMX786452:OMX786464 OWT786452:OWT786464 PGP786452:PGP786464 PQL786452:PQL786464 QAH786452:QAH786464 QKD786452:QKD786464 QTZ786452:QTZ786464 RDV786452:RDV786464 RNR786452:RNR786464 RXN786452:RXN786464 SHJ786452:SHJ786464 SRF786452:SRF786464 TBB786452:TBB786464 TKX786452:TKX786464 TUT786452:TUT786464 UEP786452:UEP786464 UOL786452:UOL786464 UYH786452:UYH786464 VID786452:VID786464 VRZ786452:VRZ786464 WBV786452:WBV786464 WLR786452:WLR786464 WVN786452:WVN786464 F851988:F852000 JB851988:JB852000 SX851988:SX852000 ACT851988:ACT852000 AMP851988:AMP852000 AWL851988:AWL852000 BGH851988:BGH852000 BQD851988:BQD852000 BZZ851988:BZZ852000 CJV851988:CJV852000 CTR851988:CTR852000 DDN851988:DDN852000 DNJ851988:DNJ852000 DXF851988:DXF852000 EHB851988:EHB852000 EQX851988:EQX852000 FAT851988:FAT852000 FKP851988:FKP852000 FUL851988:FUL852000 GEH851988:GEH852000 GOD851988:GOD852000 GXZ851988:GXZ852000 HHV851988:HHV852000 HRR851988:HRR852000 IBN851988:IBN852000 ILJ851988:ILJ852000 IVF851988:IVF852000 JFB851988:JFB852000 JOX851988:JOX852000 JYT851988:JYT852000 KIP851988:KIP852000 KSL851988:KSL852000 LCH851988:LCH852000 LMD851988:LMD852000 LVZ851988:LVZ852000 MFV851988:MFV852000 MPR851988:MPR852000 MZN851988:MZN852000 NJJ851988:NJJ852000 NTF851988:NTF852000 ODB851988:ODB852000 OMX851988:OMX852000 OWT851988:OWT852000 PGP851988:PGP852000 PQL851988:PQL852000 QAH851988:QAH852000 QKD851988:QKD852000 QTZ851988:QTZ852000 RDV851988:RDV852000 RNR851988:RNR852000 RXN851988:RXN852000 SHJ851988:SHJ852000 SRF851988:SRF852000 TBB851988:TBB852000 TKX851988:TKX852000 TUT851988:TUT852000 UEP851988:UEP852000 UOL851988:UOL852000 UYH851988:UYH852000 VID851988:VID852000 VRZ851988:VRZ852000 WBV851988:WBV852000 WLR851988:WLR852000 WVN851988:WVN852000 F917524:F917536 JB917524:JB917536 SX917524:SX917536 ACT917524:ACT917536 AMP917524:AMP917536 AWL917524:AWL917536 BGH917524:BGH917536 BQD917524:BQD917536 BZZ917524:BZZ917536 CJV917524:CJV917536 CTR917524:CTR917536 DDN917524:DDN917536 DNJ917524:DNJ917536 DXF917524:DXF917536 EHB917524:EHB917536 EQX917524:EQX917536 FAT917524:FAT917536 FKP917524:FKP917536 FUL917524:FUL917536 GEH917524:GEH917536 GOD917524:GOD917536 GXZ917524:GXZ917536 HHV917524:HHV917536 HRR917524:HRR917536 IBN917524:IBN917536 ILJ917524:ILJ917536 IVF917524:IVF917536 JFB917524:JFB917536 JOX917524:JOX917536 JYT917524:JYT917536 KIP917524:KIP917536 KSL917524:KSL917536 LCH917524:LCH917536 LMD917524:LMD917536 LVZ917524:LVZ917536 MFV917524:MFV917536 MPR917524:MPR917536 MZN917524:MZN917536 NJJ917524:NJJ917536 NTF917524:NTF917536 ODB917524:ODB917536 OMX917524:OMX917536 OWT917524:OWT917536 PGP917524:PGP917536 PQL917524:PQL917536 QAH917524:QAH917536 QKD917524:QKD917536 QTZ917524:QTZ917536 RDV917524:RDV917536 RNR917524:RNR917536 RXN917524:RXN917536 SHJ917524:SHJ917536 SRF917524:SRF917536 TBB917524:TBB917536 TKX917524:TKX917536 TUT917524:TUT917536 UEP917524:UEP917536 UOL917524:UOL917536 UYH917524:UYH917536 VID917524:VID917536 VRZ917524:VRZ917536 WBV917524:WBV917536 WLR917524:WLR917536 WVN917524:WVN917536 F983060:F983072 JB983060:JB983072 SX983060:SX983072 ACT983060:ACT983072 AMP983060:AMP983072 AWL983060:AWL983072 BGH983060:BGH983072 BQD983060:BQD983072 BZZ983060:BZZ983072 CJV983060:CJV983072 CTR983060:CTR983072 DDN983060:DDN983072 DNJ983060:DNJ983072 DXF983060:DXF983072 EHB983060:EHB983072 EQX983060:EQX983072 FAT983060:FAT983072 FKP983060:FKP983072 FUL983060:FUL983072 GEH983060:GEH983072 GOD983060:GOD983072 GXZ983060:GXZ983072 HHV983060:HHV983072 HRR983060:HRR983072 IBN983060:IBN983072 ILJ983060:ILJ983072 IVF983060:IVF983072 JFB983060:JFB983072 JOX983060:JOX983072 JYT983060:JYT983072 KIP983060:KIP983072 KSL983060:KSL983072 LCH983060:LCH983072 LMD983060:LMD983072 LVZ983060:LVZ983072 MFV983060:MFV983072 MPR983060:MPR983072 MZN983060:MZN983072 NJJ983060:NJJ983072 NTF983060:NTF983072 ODB983060:ODB983072 OMX983060:OMX983072 OWT983060:OWT983072 PGP983060:PGP983072 PQL983060:PQL983072 QAH983060:QAH983072 QKD983060:QKD983072 QTZ983060:QTZ983072 RDV983060:RDV983072 RNR983060:RNR983072 RXN983060:RXN983072 SHJ983060:SHJ983072 SRF983060:SRF983072 TBB983060:TBB983072 TKX983060:TKX983072 TUT983060:TUT983072 UEP983060:UEP983072 UOL983060:UOL983072 UYH983060:UYH983072 VID983060:VID983072 VRZ983060:VRZ983072 WBV983060:WBV983072 WLR983060:WLR983072 WVN983060:WVN983072 WVO983059:WVR983072 JC19:JF32 SY19:TB32 ACU19:ACX32 AMQ19:AMT32 AWM19:AWP32 BGI19:BGL32 BQE19:BQH32 CAA19:CAD32 CJW19:CJZ32 CTS19:CTV32 DDO19:DDR32 DNK19:DNN32 DXG19:DXJ32 EHC19:EHF32 EQY19:ERB32 FAU19:FAX32 FKQ19:FKT32 FUM19:FUP32 GEI19:GEL32 GOE19:GOH32 GYA19:GYD32 HHW19:HHZ32 HRS19:HRV32 IBO19:IBR32 ILK19:ILN32 IVG19:IVJ32 JFC19:JFF32 JOY19:JPB32 JYU19:JYX32 KIQ19:KIT32 KSM19:KSP32 LCI19:LCL32 LME19:LMH32 LWA19:LWD32 MFW19:MFZ32 MPS19:MPV32 MZO19:MZR32 NJK19:NJN32 NTG19:NTJ32 ODC19:ODF32 OMY19:ONB32 OWU19:OWX32 PGQ19:PGT32 PQM19:PQP32 QAI19:QAL32 QKE19:QKH32 QUA19:QUD32 RDW19:RDZ32 RNS19:RNV32 RXO19:RXR32 SHK19:SHN32 SRG19:SRJ32 TBC19:TBF32 TKY19:TLB32 TUU19:TUX32 UEQ19:UET32 UOM19:UOP32 UYI19:UYL32 VIE19:VIH32 VSA19:VSD32 WBW19:WBZ32 WLS19:WLV32 WVO19:WVR32 G65555:J65568 JC65555:JF65568 SY65555:TB65568 ACU65555:ACX65568 AMQ65555:AMT65568 AWM65555:AWP65568 BGI65555:BGL65568 BQE65555:BQH65568 CAA65555:CAD65568 CJW65555:CJZ65568 CTS65555:CTV65568 DDO65555:DDR65568 DNK65555:DNN65568 DXG65555:DXJ65568 EHC65555:EHF65568 EQY65555:ERB65568 FAU65555:FAX65568 FKQ65555:FKT65568 FUM65555:FUP65568 GEI65555:GEL65568 GOE65555:GOH65568 GYA65555:GYD65568 HHW65555:HHZ65568 HRS65555:HRV65568 IBO65555:IBR65568 ILK65555:ILN65568 IVG65555:IVJ65568 JFC65555:JFF65568 JOY65555:JPB65568 JYU65555:JYX65568 KIQ65555:KIT65568 KSM65555:KSP65568 LCI65555:LCL65568 LME65555:LMH65568 LWA65555:LWD65568 MFW65555:MFZ65568 MPS65555:MPV65568 MZO65555:MZR65568 NJK65555:NJN65568 NTG65555:NTJ65568 ODC65555:ODF65568 OMY65555:ONB65568 OWU65555:OWX65568 PGQ65555:PGT65568 PQM65555:PQP65568 QAI65555:QAL65568 QKE65555:QKH65568 QUA65555:QUD65568 RDW65555:RDZ65568 RNS65555:RNV65568 RXO65555:RXR65568 SHK65555:SHN65568 SRG65555:SRJ65568 TBC65555:TBF65568 TKY65555:TLB65568 TUU65555:TUX65568 UEQ65555:UET65568 UOM65555:UOP65568 UYI65555:UYL65568 VIE65555:VIH65568 VSA65555:VSD65568 WBW65555:WBZ65568 WLS65555:WLV65568 WVO65555:WVR65568 G131091:J131104 JC131091:JF131104 SY131091:TB131104 ACU131091:ACX131104 AMQ131091:AMT131104 AWM131091:AWP131104 BGI131091:BGL131104 BQE131091:BQH131104 CAA131091:CAD131104 CJW131091:CJZ131104 CTS131091:CTV131104 DDO131091:DDR131104 DNK131091:DNN131104 DXG131091:DXJ131104 EHC131091:EHF131104 EQY131091:ERB131104 FAU131091:FAX131104 FKQ131091:FKT131104 FUM131091:FUP131104 GEI131091:GEL131104 GOE131091:GOH131104 GYA131091:GYD131104 HHW131091:HHZ131104 HRS131091:HRV131104 IBO131091:IBR131104 ILK131091:ILN131104 IVG131091:IVJ131104 JFC131091:JFF131104 JOY131091:JPB131104 JYU131091:JYX131104 KIQ131091:KIT131104 KSM131091:KSP131104 LCI131091:LCL131104 LME131091:LMH131104 LWA131091:LWD131104 MFW131091:MFZ131104 MPS131091:MPV131104 MZO131091:MZR131104 NJK131091:NJN131104 NTG131091:NTJ131104 ODC131091:ODF131104 OMY131091:ONB131104 OWU131091:OWX131104 PGQ131091:PGT131104 PQM131091:PQP131104 QAI131091:QAL131104 QKE131091:QKH131104 QUA131091:QUD131104 RDW131091:RDZ131104 RNS131091:RNV131104 RXO131091:RXR131104 SHK131091:SHN131104 SRG131091:SRJ131104 TBC131091:TBF131104 TKY131091:TLB131104 TUU131091:TUX131104 UEQ131091:UET131104 UOM131091:UOP131104 UYI131091:UYL131104 VIE131091:VIH131104 VSA131091:VSD131104 WBW131091:WBZ131104 WLS131091:WLV131104 WVO131091:WVR131104 G196627:J196640 JC196627:JF196640 SY196627:TB196640 ACU196627:ACX196640 AMQ196627:AMT196640 AWM196627:AWP196640 BGI196627:BGL196640 BQE196627:BQH196640 CAA196627:CAD196640 CJW196627:CJZ196640 CTS196627:CTV196640 DDO196627:DDR196640 DNK196627:DNN196640 DXG196627:DXJ196640 EHC196627:EHF196640 EQY196627:ERB196640 FAU196627:FAX196640 FKQ196627:FKT196640 FUM196627:FUP196640 GEI196627:GEL196640 GOE196627:GOH196640 GYA196627:GYD196640 HHW196627:HHZ196640 HRS196627:HRV196640 IBO196627:IBR196640 ILK196627:ILN196640 IVG196627:IVJ196640 JFC196627:JFF196640 JOY196627:JPB196640 JYU196627:JYX196640 KIQ196627:KIT196640 KSM196627:KSP196640 LCI196627:LCL196640 LME196627:LMH196640 LWA196627:LWD196640 MFW196627:MFZ196640 MPS196627:MPV196640 MZO196627:MZR196640 NJK196627:NJN196640 NTG196627:NTJ196640 ODC196627:ODF196640 OMY196627:ONB196640 OWU196627:OWX196640 PGQ196627:PGT196640 PQM196627:PQP196640 QAI196627:QAL196640 QKE196627:QKH196640 QUA196627:QUD196640 RDW196627:RDZ196640 RNS196627:RNV196640 RXO196627:RXR196640 SHK196627:SHN196640 SRG196627:SRJ196640 TBC196627:TBF196640 TKY196627:TLB196640 TUU196627:TUX196640 UEQ196627:UET196640 UOM196627:UOP196640 UYI196627:UYL196640 VIE196627:VIH196640 VSA196627:VSD196640 WBW196627:WBZ196640 WLS196627:WLV196640 WVO196627:WVR196640 G262163:J262176 JC262163:JF262176 SY262163:TB262176 ACU262163:ACX262176 AMQ262163:AMT262176 AWM262163:AWP262176 BGI262163:BGL262176 BQE262163:BQH262176 CAA262163:CAD262176 CJW262163:CJZ262176 CTS262163:CTV262176 DDO262163:DDR262176 DNK262163:DNN262176 DXG262163:DXJ262176 EHC262163:EHF262176 EQY262163:ERB262176 FAU262163:FAX262176 FKQ262163:FKT262176 FUM262163:FUP262176 GEI262163:GEL262176 GOE262163:GOH262176 GYA262163:GYD262176 HHW262163:HHZ262176 HRS262163:HRV262176 IBO262163:IBR262176 ILK262163:ILN262176 IVG262163:IVJ262176 JFC262163:JFF262176 JOY262163:JPB262176 JYU262163:JYX262176 KIQ262163:KIT262176 KSM262163:KSP262176 LCI262163:LCL262176 LME262163:LMH262176 LWA262163:LWD262176 MFW262163:MFZ262176 MPS262163:MPV262176 MZO262163:MZR262176 NJK262163:NJN262176 NTG262163:NTJ262176 ODC262163:ODF262176 OMY262163:ONB262176 OWU262163:OWX262176 PGQ262163:PGT262176 PQM262163:PQP262176 QAI262163:QAL262176 QKE262163:QKH262176 QUA262163:QUD262176 RDW262163:RDZ262176 RNS262163:RNV262176 RXO262163:RXR262176 SHK262163:SHN262176 SRG262163:SRJ262176 TBC262163:TBF262176 TKY262163:TLB262176 TUU262163:TUX262176 UEQ262163:UET262176 UOM262163:UOP262176 UYI262163:UYL262176 VIE262163:VIH262176 VSA262163:VSD262176 WBW262163:WBZ262176 WLS262163:WLV262176 WVO262163:WVR262176 G327699:J327712 JC327699:JF327712 SY327699:TB327712 ACU327699:ACX327712 AMQ327699:AMT327712 AWM327699:AWP327712 BGI327699:BGL327712 BQE327699:BQH327712 CAA327699:CAD327712 CJW327699:CJZ327712 CTS327699:CTV327712 DDO327699:DDR327712 DNK327699:DNN327712 DXG327699:DXJ327712 EHC327699:EHF327712 EQY327699:ERB327712 FAU327699:FAX327712 FKQ327699:FKT327712 FUM327699:FUP327712 GEI327699:GEL327712 GOE327699:GOH327712 GYA327699:GYD327712 HHW327699:HHZ327712 HRS327699:HRV327712 IBO327699:IBR327712 ILK327699:ILN327712 IVG327699:IVJ327712 JFC327699:JFF327712 JOY327699:JPB327712 JYU327699:JYX327712 KIQ327699:KIT327712 KSM327699:KSP327712 LCI327699:LCL327712 LME327699:LMH327712 LWA327699:LWD327712 MFW327699:MFZ327712 MPS327699:MPV327712 MZO327699:MZR327712 NJK327699:NJN327712 NTG327699:NTJ327712 ODC327699:ODF327712 OMY327699:ONB327712 OWU327699:OWX327712 PGQ327699:PGT327712 PQM327699:PQP327712 QAI327699:QAL327712 QKE327699:QKH327712 QUA327699:QUD327712 RDW327699:RDZ327712 RNS327699:RNV327712 RXO327699:RXR327712 SHK327699:SHN327712 SRG327699:SRJ327712 TBC327699:TBF327712 TKY327699:TLB327712 TUU327699:TUX327712 UEQ327699:UET327712 UOM327699:UOP327712 UYI327699:UYL327712 VIE327699:VIH327712 VSA327699:VSD327712 WBW327699:WBZ327712 WLS327699:WLV327712 WVO327699:WVR327712 G393235:J393248 JC393235:JF393248 SY393235:TB393248 ACU393235:ACX393248 AMQ393235:AMT393248 AWM393235:AWP393248 BGI393235:BGL393248 BQE393235:BQH393248 CAA393235:CAD393248 CJW393235:CJZ393248 CTS393235:CTV393248 DDO393235:DDR393248 DNK393235:DNN393248 DXG393235:DXJ393248 EHC393235:EHF393248 EQY393235:ERB393248 FAU393235:FAX393248 FKQ393235:FKT393248 FUM393235:FUP393248 GEI393235:GEL393248 GOE393235:GOH393248 GYA393235:GYD393248 HHW393235:HHZ393248 HRS393235:HRV393248 IBO393235:IBR393248 ILK393235:ILN393248 IVG393235:IVJ393248 JFC393235:JFF393248 JOY393235:JPB393248 JYU393235:JYX393248 KIQ393235:KIT393248 KSM393235:KSP393248 LCI393235:LCL393248 LME393235:LMH393248 LWA393235:LWD393248 MFW393235:MFZ393248 MPS393235:MPV393248 MZO393235:MZR393248 NJK393235:NJN393248 NTG393235:NTJ393248 ODC393235:ODF393248 OMY393235:ONB393248 OWU393235:OWX393248 PGQ393235:PGT393248 PQM393235:PQP393248 QAI393235:QAL393248 QKE393235:QKH393248 QUA393235:QUD393248 RDW393235:RDZ393248 RNS393235:RNV393248 RXO393235:RXR393248 SHK393235:SHN393248 SRG393235:SRJ393248 TBC393235:TBF393248 TKY393235:TLB393248 TUU393235:TUX393248 UEQ393235:UET393248 UOM393235:UOP393248 UYI393235:UYL393248 VIE393235:VIH393248 VSA393235:VSD393248 WBW393235:WBZ393248 WLS393235:WLV393248 WVO393235:WVR393248 G458771:J458784 JC458771:JF458784 SY458771:TB458784 ACU458771:ACX458784 AMQ458771:AMT458784 AWM458771:AWP458784 BGI458771:BGL458784 BQE458771:BQH458784 CAA458771:CAD458784 CJW458771:CJZ458784 CTS458771:CTV458784 DDO458771:DDR458784 DNK458771:DNN458784 DXG458771:DXJ458784 EHC458771:EHF458784 EQY458771:ERB458784 FAU458771:FAX458784 FKQ458771:FKT458784 FUM458771:FUP458784 GEI458771:GEL458784 GOE458771:GOH458784 GYA458771:GYD458784 HHW458771:HHZ458784 HRS458771:HRV458784 IBO458771:IBR458784 ILK458771:ILN458784 IVG458771:IVJ458784 JFC458771:JFF458784 JOY458771:JPB458784 JYU458771:JYX458784 KIQ458771:KIT458784 KSM458771:KSP458784 LCI458771:LCL458784 LME458771:LMH458784 LWA458771:LWD458784 MFW458771:MFZ458784 MPS458771:MPV458784 MZO458771:MZR458784 NJK458771:NJN458784 NTG458771:NTJ458784 ODC458771:ODF458784 OMY458771:ONB458784 OWU458771:OWX458784 PGQ458771:PGT458784 PQM458771:PQP458784 QAI458771:QAL458784 QKE458771:QKH458784 QUA458771:QUD458784 RDW458771:RDZ458784 RNS458771:RNV458784 RXO458771:RXR458784 SHK458771:SHN458784 SRG458771:SRJ458784 TBC458771:TBF458784 TKY458771:TLB458784 TUU458771:TUX458784 UEQ458771:UET458784 UOM458771:UOP458784 UYI458771:UYL458784 VIE458771:VIH458784 VSA458771:VSD458784 WBW458771:WBZ458784 WLS458771:WLV458784 WVO458771:WVR458784 G524307:J524320 JC524307:JF524320 SY524307:TB524320 ACU524307:ACX524320 AMQ524307:AMT524320 AWM524307:AWP524320 BGI524307:BGL524320 BQE524307:BQH524320 CAA524307:CAD524320 CJW524307:CJZ524320 CTS524307:CTV524320 DDO524307:DDR524320 DNK524307:DNN524320 DXG524307:DXJ524320 EHC524307:EHF524320 EQY524307:ERB524320 FAU524307:FAX524320 FKQ524307:FKT524320 FUM524307:FUP524320 GEI524307:GEL524320 GOE524307:GOH524320 GYA524307:GYD524320 HHW524307:HHZ524320 HRS524307:HRV524320 IBO524307:IBR524320 ILK524307:ILN524320 IVG524307:IVJ524320 JFC524307:JFF524320 JOY524307:JPB524320 JYU524307:JYX524320 KIQ524307:KIT524320 KSM524307:KSP524320 LCI524307:LCL524320 LME524307:LMH524320 LWA524307:LWD524320 MFW524307:MFZ524320 MPS524307:MPV524320 MZO524307:MZR524320 NJK524307:NJN524320 NTG524307:NTJ524320 ODC524307:ODF524320 OMY524307:ONB524320 OWU524307:OWX524320 PGQ524307:PGT524320 PQM524307:PQP524320 QAI524307:QAL524320 QKE524307:QKH524320 QUA524307:QUD524320 RDW524307:RDZ524320 RNS524307:RNV524320 RXO524307:RXR524320 SHK524307:SHN524320 SRG524307:SRJ524320 TBC524307:TBF524320 TKY524307:TLB524320 TUU524307:TUX524320 UEQ524307:UET524320 UOM524307:UOP524320 UYI524307:UYL524320 VIE524307:VIH524320 VSA524307:VSD524320 WBW524307:WBZ524320 WLS524307:WLV524320 WVO524307:WVR524320 G589843:J589856 JC589843:JF589856 SY589843:TB589856 ACU589843:ACX589856 AMQ589843:AMT589856 AWM589843:AWP589856 BGI589843:BGL589856 BQE589843:BQH589856 CAA589843:CAD589856 CJW589843:CJZ589856 CTS589843:CTV589856 DDO589843:DDR589856 DNK589843:DNN589856 DXG589843:DXJ589856 EHC589843:EHF589856 EQY589843:ERB589856 FAU589843:FAX589856 FKQ589843:FKT589856 FUM589843:FUP589856 GEI589843:GEL589856 GOE589843:GOH589856 GYA589843:GYD589856 HHW589843:HHZ589856 HRS589843:HRV589856 IBO589843:IBR589856 ILK589843:ILN589856 IVG589843:IVJ589856 JFC589843:JFF589856 JOY589843:JPB589856 JYU589843:JYX589856 KIQ589843:KIT589856 KSM589843:KSP589856 LCI589843:LCL589856 LME589843:LMH589856 LWA589843:LWD589856 MFW589843:MFZ589856 MPS589843:MPV589856 MZO589843:MZR589856 NJK589843:NJN589856 NTG589843:NTJ589856 ODC589843:ODF589856 OMY589843:ONB589856 OWU589843:OWX589856 PGQ589843:PGT589856 PQM589843:PQP589856 QAI589843:QAL589856 QKE589843:QKH589856 QUA589843:QUD589856 RDW589843:RDZ589856 RNS589843:RNV589856 RXO589843:RXR589856 SHK589843:SHN589856 SRG589843:SRJ589856 TBC589843:TBF589856 TKY589843:TLB589856 TUU589843:TUX589856 UEQ589843:UET589856 UOM589843:UOP589856 UYI589843:UYL589856 VIE589843:VIH589856 VSA589843:VSD589856 WBW589843:WBZ589856 WLS589843:WLV589856 WVO589843:WVR589856 G655379:J655392 JC655379:JF655392 SY655379:TB655392 ACU655379:ACX655392 AMQ655379:AMT655392 AWM655379:AWP655392 BGI655379:BGL655392 BQE655379:BQH655392 CAA655379:CAD655392 CJW655379:CJZ655392 CTS655379:CTV655392 DDO655379:DDR655392 DNK655379:DNN655392 DXG655379:DXJ655392 EHC655379:EHF655392 EQY655379:ERB655392 FAU655379:FAX655392 FKQ655379:FKT655392 FUM655379:FUP655392 GEI655379:GEL655392 GOE655379:GOH655392 GYA655379:GYD655392 HHW655379:HHZ655392 HRS655379:HRV655392 IBO655379:IBR655392 ILK655379:ILN655392 IVG655379:IVJ655392 JFC655379:JFF655392 JOY655379:JPB655392 JYU655379:JYX655392 KIQ655379:KIT655392 KSM655379:KSP655392 LCI655379:LCL655392 LME655379:LMH655392 LWA655379:LWD655392 MFW655379:MFZ655392 MPS655379:MPV655392 MZO655379:MZR655392 NJK655379:NJN655392 NTG655379:NTJ655392 ODC655379:ODF655392 OMY655379:ONB655392 OWU655379:OWX655392 PGQ655379:PGT655392 PQM655379:PQP655392 QAI655379:QAL655392 QKE655379:QKH655392 QUA655379:QUD655392 RDW655379:RDZ655392 RNS655379:RNV655392 RXO655379:RXR655392 SHK655379:SHN655392 SRG655379:SRJ655392 TBC655379:TBF655392 TKY655379:TLB655392 TUU655379:TUX655392 UEQ655379:UET655392 UOM655379:UOP655392 UYI655379:UYL655392 VIE655379:VIH655392 VSA655379:VSD655392 WBW655379:WBZ655392 WLS655379:WLV655392 WVO655379:WVR655392 G720915:J720928 JC720915:JF720928 SY720915:TB720928 ACU720915:ACX720928 AMQ720915:AMT720928 AWM720915:AWP720928 BGI720915:BGL720928 BQE720915:BQH720928 CAA720915:CAD720928 CJW720915:CJZ720928 CTS720915:CTV720928 DDO720915:DDR720928 DNK720915:DNN720928 DXG720915:DXJ720928 EHC720915:EHF720928 EQY720915:ERB720928 FAU720915:FAX720928 FKQ720915:FKT720928 FUM720915:FUP720928 GEI720915:GEL720928 GOE720915:GOH720928 GYA720915:GYD720928 HHW720915:HHZ720928 HRS720915:HRV720928 IBO720915:IBR720928 ILK720915:ILN720928 IVG720915:IVJ720928 JFC720915:JFF720928 JOY720915:JPB720928 JYU720915:JYX720928 KIQ720915:KIT720928 KSM720915:KSP720928 LCI720915:LCL720928 LME720915:LMH720928 LWA720915:LWD720928 MFW720915:MFZ720928 MPS720915:MPV720928 MZO720915:MZR720928 NJK720915:NJN720928 NTG720915:NTJ720928 ODC720915:ODF720928 OMY720915:ONB720928 OWU720915:OWX720928 PGQ720915:PGT720928 PQM720915:PQP720928 QAI720915:QAL720928 QKE720915:QKH720928 QUA720915:QUD720928 RDW720915:RDZ720928 RNS720915:RNV720928 RXO720915:RXR720928 SHK720915:SHN720928 SRG720915:SRJ720928 TBC720915:TBF720928 TKY720915:TLB720928 TUU720915:TUX720928 UEQ720915:UET720928 UOM720915:UOP720928 UYI720915:UYL720928 VIE720915:VIH720928 VSA720915:VSD720928 WBW720915:WBZ720928 WLS720915:WLV720928 WVO720915:WVR720928 G786451:J786464 JC786451:JF786464 SY786451:TB786464 ACU786451:ACX786464 AMQ786451:AMT786464 AWM786451:AWP786464 BGI786451:BGL786464 BQE786451:BQH786464 CAA786451:CAD786464 CJW786451:CJZ786464 CTS786451:CTV786464 DDO786451:DDR786464 DNK786451:DNN786464 DXG786451:DXJ786464 EHC786451:EHF786464 EQY786451:ERB786464 FAU786451:FAX786464 FKQ786451:FKT786464 FUM786451:FUP786464 GEI786451:GEL786464 GOE786451:GOH786464 GYA786451:GYD786464 HHW786451:HHZ786464 HRS786451:HRV786464 IBO786451:IBR786464 ILK786451:ILN786464 IVG786451:IVJ786464 JFC786451:JFF786464 JOY786451:JPB786464 JYU786451:JYX786464 KIQ786451:KIT786464 KSM786451:KSP786464 LCI786451:LCL786464 LME786451:LMH786464 LWA786451:LWD786464 MFW786451:MFZ786464 MPS786451:MPV786464 MZO786451:MZR786464 NJK786451:NJN786464 NTG786451:NTJ786464 ODC786451:ODF786464 OMY786451:ONB786464 OWU786451:OWX786464 PGQ786451:PGT786464 PQM786451:PQP786464 QAI786451:QAL786464 QKE786451:QKH786464 QUA786451:QUD786464 RDW786451:RDZ786464 RNS786451:RNV786464 RXO786451:RXR786464 SHK786451:SHN786464 SRG786451:SRJ786464 TBC786451:TBF786464 TKY786451:TLB786464 TUU786451:TUX786464 UEQ786451:UET786464 UOM786451:UOP786464 UYI786451:UYL786464 VIE786451:VIH786464 VSA786451:VSD786464 WBW786451:WBZ786464 WLS786451:WLV786464 WVO786451:WVR786464 G851987:J852000 JC851987:JF852000 SY851987:TB852000 ACU851987:ACX852000 AMQ851987:AMT852000 AWM851987:AWP852000 BGI851987:BGL852000 BQE851987:BQH852000 CAA851987:CAD852000 CJW851987:CJZ852000 CTS851987:CTV852000 DDO851987:DDR852000 DNK851987:DNN852000 DXG851987:DXJ852000 EHC851987:EHF852000 EQY851987:ERB852000 FAU851987:FAX852000 FKQ851987:FKT852000 FUM851987:FUP852000 GEI851987:GEL852000 GOE851987:GOH852000 GYA851987:GYD852000 HHW851987:HHZ852000 HRS851987:HRV852000 IBO851987:IBR852000 ILK851987:ILN852000 IVG851987:IVJ852000 JFC851987:JFF852000 JOY851987:JPB852000 JYU851987:JYX852000 KIQ851987:KIT852000 KSM851987:KSP852000 LCI851987:LCL852000 LME851987:LMH852000 LWA851987:LWD852000 MFW851987:MFZ852000 MPS851987:MPV852000 MZO851987:MZR852000 NJK851987:NJN852000 NTG851987:NTJ852000 ODC851987:ODF852000 OMY851987:ONB852000 OWU851987:OWX852000 PGQ851987:PGT852000 PQM851987:PQP852000 QAI851987:QAL852000 QKE851987:QKH852000 QUA851987:QUD852000 RDW851987:RDZ852000 RNS851987:RNV852000 RXO851987:RXR852000 SHK851987:SHN852000 SRG851987:SRJ852000 TBC851987:TBF852000 TKY851987:TLB852000 TUU851987:TUX852000 UEQ851987:UET852000 UOM851987:UOP852000 UYI851987:UYL852000 VIE851987:VIH852000 VSA851987:VSD852000 WBW851987:WBZ852000 WLS851987:WLV852000 WVO851987:WVR852000 G917523:J917536 JC917523:JF917536 SY917523:TB917536 ACU917523:ACX917536 AMQ917523:AMT917536 AWM917523:AWP917536 BGI917523:BGL917536 BQE917523:BQH917536 CAA917523:CAD917536 CJW917523:CJZ917536 CTS917523:CTV917536 DDO917523:DDR917536 DNK917523:DNN917536 DXG917523:DXJ917536 EHC917523:EHF917536 EQY917523:ERB917536 FAU917523:FAX917536 FKQ917523:FKT917536 FUM917523:FUP917536 GEI917523:GEL917536 GOE917523:GOH917536 GYA917523:GYD917536 HHW917523:HHZ917536 HRS917523:HRV917536 IBO917523:IBR917536 ILK917523:ILN917536 IVG917523:IVJ917536 JFC917523:JFF917536 JOY917523:JPB917536 JYU917523:JYX917536 KIQ917523:KIT917536 KSM917523:KSP917536 LCI917523:LCL917536 LME917523:LMH917536 LWA917523:LWD917536 MFW917523:MFZ917536 MPS917523:MPV917536 MZO917523:MZR917536 NJK917523:NJN917536 NTG917523:NTJ917536 ODC917523:ODF917536 OMY917523:ONB917536 OWU917523:OWX917536 PGQ917523:PGT917536 PQM917523:PQP917536 QAI917523:QAL917536 QKE917523:QKH917536 QUA917523:QUD917536 RDW917523:RDZ917536 RNS917523:RNV917536 RXO917523:RXR917536 SHK917523:SHN917536 SRG917523:SRJ917536 TBC917523:TBF917536 TKY917523:TLB917536 TUU917523:TUX917536 UEQ917523:UET917536 UOM917523:UOP917536 UYI917523:UYL917536 VIE917523:VIH917536 VSA917523:VSD917536 WBW917523:WBZ917536 WLS917523:WLV917536 WVO917523:WVR917536 G983059:J983072 JC983059:JF983072 SY983059:TB983072 ACU983059:ACX983072 AMQ983059:AMT983072 AWM983059:AWP983072 BGI983059:BGL983072 BQE983059:BQH983072 CAA983059:CAD983072 CJW983059:CJZ983072 CTS983059:CTV983072 DDO983059:DDR983072 DNK983059:DNN983072 DXG983059:DXJ983072 EHC983059:EHF983072 EQY983059:ERB983072 FAU983059:FAX983072 FKQ983059:FKT983072 FUM983059:FUP983072 GEI983059:GEL983072 GOE983059:GOH983072 GYA983059:GYD983072 HHW983059:HHZ983072 HRS983059:HRV983072 IBO983059:IBR983072 ILK983059:ILN983072 IVG983059:IVJ983072 JFC983059:JFF983072 JOY983059:JPB983072 JYU983059:JYX983072 KIQ983059:KIT983072 KSM983059:KSP983072 LCI983059:LCL983072 LME983059:LMH983072 LWA983059:LWD983072 MFW983059:MFZ983072 MPS983059:MPV983072 MZO983059:MZR983072 NJK983059:NJN983072 NTG983059:NTJ983072 ODC983059:ODF983072 OMY983059:ONB983072 OWU983059:OWX983072 PGQ983059:PGT983072 PQM983059:PQP983072 QAI983059:QAL983072 QKE983059:QKH983072 QUA983059:QUD983072 RDW983059:RDZ983072 RNS983059:RNV983072 RXO983059:RXR983072 SHK983059:SHN983072 SRG983059:SRJ983072 TBC983059:TBF983072 TKY983059:TLB983072 TUU983059:TUX983072 UEQ983059:UET983072 UOM983059:UOP983072 UYI983059:UYL983072 VIE983059:VIH983072 VSA983059:VSD983072 WBW983059:WBZ983072 WLS983059:WLV983072 F20:F32 G19:J32">
      <formula1>BA19=1</formula1>
    </dataValidation>
  </dataValidations>
  <hyperlinks>
    <hyperlink ref="Q13" r:id="rId1"/>
  </hyperlinks>
  <pageMargins left="0.23622047244094491" right="0.19685039370078741" top="0.36614583333333334" bottom="0.40572916666666664" header="0.19685039370078741" footer="0.15748031496062992"/>
  <pageSetup paperSize="9" scale="95" orientation="landscape" r:id="rId2"/>
  <headerFooter alignWithMargins="0">
    <oddHeader xml:space="preserve">&amp;R
</oddHeader>
    <oddFooter xml:space="preserve">&amp;L&amp;P&amp;R
</oddFooter>
  </headerFooter>
  <rowBreaks count="1" manualBreakCount="1">
    <brk id="4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V388"/>
  <sheetViews>
    <sheetView showRowColHeaders="0" workbookViewId="0">
      <selection activeCell="V2" sqref="V2"/>
    </sheetView>
  </sheetViews>
  <sheetFormatPr baseColWidth="10" defaultRowHeight="14.25" x14ac:dyDescent="0.2"/>
  <cols>
    <col min="8" max="8" width="16.375" bestFit="1" customWidth="1"/>
    <col min="12" max="12" width="15" bestFit="1" customWidth="1"/>
    <col min="13" max="13" width="14.5" bestFit="1" customWidth="1"/>
  </cols>
  <sheetData>
    <row r="1" spans="1:22" x14ac:dyDescent="0.2">
      <c r="A1" t="str">
        <f>'AB AP INT 1'!DA1</f>
        <v>poistka č.</v>
      </c>
      <c r="B1" t="str">
        <f>'AB AP INT 1'!DB1</f>
        <v>IČO</v>
      </c>
      <c r="C1" t="str">
        <f>'AB AP INT 1'!DC1</f>
        <v>Názov pozemku</v>
      </c>
      <c r="D1" t="str">
        <f>'AB AP INT 1'!DD1</f>
        <v>Číslo LPIS</v>
      </c>
      <c r="E1" t="str">
        <f>'AB AP INT 1'!DE1</f>
        <v>Plodina/objekt</v>
      </c>
      <c r="F1" t="str">
        <f>'AB AP INT 1'!DF1</f>
        <v>Plocha (ha)</v>
      </c>
      <c r="G1" t="str">
        <f>'AB AP INT 1'!DG1</f>
        <v>poistený výnos EUR/ha</v>
      </c>
      <c r="H1" t="s">
        <v>14</v>
      </c>
      <c r="I1" t="s">
        <v>15</v>
      </c>
      <c r="J1" t="s">
        <v>16</v>
      </c>
      <c r="L1" t="str">
        <f>'AB AP INT 1'!DN1</f>
        <v>Summe Ausgabe</v>
      </c>
      <c r="M1" t="str">
        <f>'AB AP INT 1'!DP1</f>
        <v>Summe Eingabe</v>
      </c>
    </row>
    <row r="2" spans="1:22" x14ac:dyDescent="0.2">
      <c r="A2" t="str">
        <f>'AB AP INT 1'!DA2</f>
        <v/>
      </c>
      <c r="B2" t="str">
        <f>'AB AP INT 1'!DB2</f>
        <v/>
      </c>
      <c r="C2" t="str">
        <f>'AB AP INT 1'!DC2</f>
        <v/>
      </c>
      <c r="D2" t="str">
        <f>'AB AP INT 1'!DD2</f>
        <v/>
      </c>
      <c r="E2" t="str">
        <f>'AB AP INT 1'!DE2</f>
        <v/>
      </c>
      <c r="F2" t="str">
        <f>'AB AP INT 1'!DF2</f>
        <v/>
      </c>
      <c r="G2" t="str">
        <f>'AB AP INT 1'!DG2</f>
        <v/>
      </c>
      <c r="H2" t="str">
        <f>'AB AP INT 1'!DZ2</f>
        <v/>
      </c>
      <c r="I2" t="str">
        <f>'AB AP INT 1'!EA2</f>
        <v/>
      </c>
      <c r="J2" t="str">
        <f>'AB AP INT 1'!EB2</f>
        <v/>
      </c>
      <c r="L2">
        <f>'AB AP INT 1'!DN2</f>
        <v>0</v>
      </c>
      <c r="M2" s="149">
        <f>'AB AP INT 1'!DP2</f>
        <v>0</v>
      </c>
    </row>
    <row r="3" spans="1:22" x14ac:dyDescent="0.2">
      <c r="A3" t="str">
        <f>'AB AP INT 1'!DA3</f>
        <v/>
      </c>
      <c r="B3" t="str">
        <f>'AB AP INT 1'!DB3</f>
        <v/>
      </c>
      <c r="C3" t="str">
        <f>'AB AP INT 1'!DC3</f>
        <v/>
      </c>
      <c r="D3" t="str">
        <f>'AB AP INT 1'!DD3</f>
        <v/>
      </c>
      <c r="E3" t="str">
        <f>'AB AP INT 1'!DE3</f>
        <v/>
      </c>
      <c r="F3" t="str">
        <f>'AB AP INT 1'!DF3</f>
        <v/>
      </c>
      <c r="G3" t="str">
        <f>'AB AP INT 1'!DG3</f>
        <v/>
      </c>
      <c r="H3" t="str">
        <f>'AB AP INT 1'!DZ3</f>
        <v/>
      </c>
      <c r="I3" t="str">
        <f>'AB AP INT 1'!EA3</f>
        <v/>
      </c>
      <c r="J3" t="str">
        <f>'AB AP INT 1'!EB3</f>
        <v/>
      </c>
      <c r="L3" t="str">
        <f>IF(L2=M2,"","!!!")</f>
        <v/>
      </c>
    </row>
    <row r="4" spans="1:22" x14ac:dyDescent="0.2">
      <c r="A4" t="str">
        <f>'AB AP INT 1'!DA4</f>
        <v/>
      </c>
      <c r="B4" t="str">
        <f>'AB AP INT 1'!DB4</f>
        <v/>
      </c>
      <c r="C4" t="str">
        <f>'AB AP INT 1'!DC4</f>
        <v/>
      </c>
      <c r="D4" t="str">
        <f>'AB AP INT 1'!DD4</f>
        <v/>
      </c>
      <c r="E4" t="str">
        <f>'AB AP INT 1'!DE4</f>
        <v/>
      </c>
      <c r="F4" t="str">
        <f>'AB AP INT 1'!DF4</f>
        <v/>
      </c>
      <c r="G4" t="str">
        <f>'AB AP INT 1'!DG4</f>
        <v/>
      </c>
      <c r="H4" t="str">
        <f>'AB AP INT 1'!DZ4</f>
        <v/>
      </c>
      <c r="I4" t="str">
        <f>'AB AP INT 1'!EA4</f>
        <v/>
      </c>
      <c r="J4" t="str">
        <f>'AB AP INT 1'!EB4</f>
        <v/>
      </c>
    </row>
    <row r="5" spans="1:22" x14ac:dyDescent="0.2">
      <c r="A5" t="str">
        <f>'AB AP INT 1'!DA5</f>
        <v/>
      </c>
      <c r="B5" t="str">
        <f>'AB AP INT 1'!DB5</f>
        <v/>
      </c>
      <c r="C5" t="str">
        <f>'AB AP INT 1'!DC5</f>
        <v/>
      </c>
      <c r="D5" t="str">
        <f>'AB AP INT 1'!DD5</f>
        <v/>
      </c>
      <c r="E5" t="str">
        <f>'AB AP INT 1'!DE5</f>
        <v/>
      </c>
      <c r="F5" t="str">
        <f>'AB AP INT 1'!DF5</f>
        <v/>
      </c>
      <c r="G5" t="str">
        <f>'AB AP INT 1'!DG5</f>
        <v/>
      </c>
      <c r="H5" t="str">
        <f>'AB AP INT 1'!DZ5</f>
        <v/>
      </c>
      <c r="I5" t="str">
        <f>'AB AP INT 1'!EA5</f>
        <v/>
      </c>
      <c r="J5" t="str">
        <f>'AB AP INT 1'!EB5</f>
        <v/>
      </c>
    </row>
    <row r="6" spans="1:22" x14ac:dyDescent="0.2">
      <c r="A6" t="str">
        <f>'AB AP INT 1'!DA6</f>
        <v/>
      </c>
      <c r="B6" t="str">
        <f>'AB AP INT 1'!DB6</f>
        <v/>
      </c>
      <c r="C6" t="str">
        <f>'AB AP INT 1'!DC6</f>
        <v/>
      </c>
      <c r="D6" t="str">
        <f>'AB AP INT 1'!DD6</f>
        <v/>
      </c>
      <c r="E6" t="str">
        <f>'AB AP INT 1'!DE6</f>
        <v/>
      </c>
      <c r="F6" t="str">
        <f>'AB AP INT 1'!DF6</f>
        <v/>
      </c>
      <c r="G6" t="str">
        <f>'AB AP INT 1'!DG6</f>
        <v/>
      </c>
      <c r="H6" t="str">
        <f>'AB AP INT 1'!DZ6</f>
        <v/>
      </c>
      <c r="I6" t="str">
        <f>'AB AP INT 1'!EA6</f>
        <v/>
      </c>
      <c r="J6" t="str">
        <f>'AB AP INT 1'!EB6</f>
        <v/>
      </c>
    </row>
    <row r="7" spans="1:22" x14ac:dyDescent="0.2">
      <c r="A7" t="str">
        <f>'AB AP INT 1'!DA7</f>
        <v/>
      </c>
      <c r="B7" t="str">
        <f>'AB AP INT 1'!DB7</f>
        <v/>
      </c>
      <c r="C7" t="str">
        <f>'AB AP INT 1'!DC7</f>
        <v/>
      </c>
      <c r="D7" t="str">
        <f>'AB AP INT 1'!DD7</f>
        <v/>
      </c>
      <c r="E7" t="str">
        <f>'AB AP INT 1'!DE7</f>
        <v/>
      </c>
      <c r="F7" t="str">
        <f>'AB AP INT 1'!DF7</f>
        <v/>
      </c>
      <c r="G7" t="str">
        <f>'AB AP INT 1'!DG7</f>
        <v/>
      </c>
      <c r="H7" t="str">
        <f>'AB AP INT 1'!DZ7</f>
        <v/>
      </c>
      <c r="I7" t="str">
        <f>'AB AP INT 1'!EA7</f>
        <v/>
      </c>
      <c r="J7" t="str">
        <f>'AB AP INT 1'!EB7</f>
        <v/>
      </c>
    </row>
    <row r="8" spans="1:22" x14ac:dyDescent="0.2">
      <c r="A8" t="str">
        <f>'AB AP INT 1'!DA8</f>
        <v/>
      </c>
      <c r="B8" t="str">
        <f>'AB AP INT 1'!DB8</f>
        <v/>
      </c>
      <c r="C8" t="str">
        <f>'AB AP INT 1'!DC8</f>
        <v/>
      </c>
      <c r="D8" t="str">
        <f>'AB AP INT 1'!DD8</f>
        <v/>
      </c>
      <c r="E8" t="str">
        <f>'AB AP INT 1'!DE8</f>
        <v/>
      </c>
      <c r="F8" t="str">
        <f>'AB AP INT 1'!DF8</f>
        <v/>
      </c>
      <c r="G8" t="str">
        <f>'AB AP INT 1'!DG8</f>
        <v/>
      </c>
      <c r="H8" t="str">
        <f>'AB AP INT 1'!DZ8</f>
        <v/>
      </c>
      <c r="I8" t="str">
        <f>'AB AP INT 1'!EA8</f>
        <v/>
      </c>
      <c r="J8" t="str">
        <f>'AB AP INT 1'!EB8</f>
        <v/>
      </c>
    </row>
    <row r="9" spans="1:22" x14ac:dyDescent="0.2">
      <c r="A9" t="str">
        <f>'AB AP INT 1'!DA9</f>
        <v/>
      </c>
      <c r="B9" t="str">
        <f>'AB AP INT 1'!DB9</f>
        <v/>
      </c>
      <c r="C9" t="str">
        <f>'AB AP INT 1'!DC9</f>
        <v/>
      </c>
      <c r="D9" t="str">
        <f>'AB AP INT 1'!DD9</f>
        <v/>
      </c>
      <c r="E9" t="str">
        <f>'AB AP INT 1'!DE9</f>
        <v/>
      </c>
      <c r="F9" t="str">
        <f>'AB AP INT 1'!DF9</f>
        <v/>
      </c>
      <c r="G9" t="str">
        <f>'AB AP INT 1'!DG9</f>
        <v/>
      </c>
      <c r="H9" t="str">
        <f>'AB AP INT 1'!DZ9</f>
        <v/>
      </c>
      <c r="I9" t="str">
        <f>'AB AP INT 1'!EA9</f>
        <v/>
      </c>
      <c r="J9" t="str">
        <f>'AB AP INT 1'!EB9</f>
        <v/>
      </c>
    </row>
    <row r="10" spans="1:22" x14ac:dyDescent="0.2">
      <c r="A10" t="str">
        <f>'AB AP INT 1'!DA10</f>
        <v/>
      </c>
      <c r="B10" t="str">
        <f>'AB AP INT 1'!DB10</f>
        <v/>
      </c>
      <c r="C10" t="str">
        <f>'AB AP INT 1'!DC10</f>
        <v/>
      </c>
      <c r="D10" t="str">
        <f>'AB AP INT 1'!DD10</f>
        <v/>
      </c>
      <c r="E10" t="str">
        <f>'AB AP INT 1'!DE10</f>
        <v/>
      </c>
      <c r="F10" t="str">
        <f>'AB AP INT 1'!DF10</f>
        <v/>
      </c>
      <c r="G10" t="str">
        <f>'AB AP INT 1'!DG10</f>
        <v/>
      </c>
      <c r="H10" t="str">
        <f>'AB AP INT 1'!DZ10</f>
        <v/>
      </c>
      <c r="I10" t="str">
        <f>'AB AP INT 1'!EA10</f>
        <v/>
      </c>
      <c r="J10" t="str">
        <f>'AB AP INT 1'!EB10</f>
        <v/>
      </c>
    </row>
    <row r="11" spans="1:22" x14ac:dyDescent="0.2">
      <c r="A11" t="str">
        <f>'AB AP INT 1'!DA11</f>
        <v/>
      </c>
      <c r="B11" t="str">
        <f>'AB AP INT 1'!DB11</f>
        <v/>
      </c>
      <c r="C11" t="str">
        <f>'AB AP INT 1'!DC11</f>
        <v/>
      </c>
      <c r="D11" t="str">
        <f>'AB AP INT 1'!DD11</f>
        <v/>
      </c>
      <c r="E11" t="str">
        <f>'AB AP INT 1'!DE11</f>
        <v/>
      </c>
      <c r="F11" t="str">
        <f>'AB AP INT 1'!DF11</f>
        <v/>
      </c>
      <c r="G11" t="str">
        <f>'AB AP INT 1'!DG11</f>
        <v/>
      </c>
      <c r="H11" t="str">
        <f>'AB AP INT 1'!DZ11</f>
        <v/>
      </c>
      <c r="I11" t="str">
        <f>'AB AP INT 1'!EA11</f>
        <v/>
      </c>
      <c r="J11" t="str">
        <f>'AB AP INT 1'!EB11</f>
        <v/>
      </c>
    </row>
    <row r="12" spans="1:22" x14ac:dyDescent="0.2">
      <c r="A12" t="str">
        <f>'AB AP INT 1'!DA12</f>
        <v/>
      </c>
      <c r="B12" t="str">
        <f>'AB AP INT 1'!DB12</f>
        <v/>
      </c>
      <c r="C12" t="str">
        <f>'AB AP INT 1'!DC12</f>
        <v/>
      </c>
      <c r="D12" t="str">
        <f>'AB AP INT 1'!DD12</f>
        <v/>
      </c>
      <c r="E12" t="str">
        <f>'AB AP INT 1'!DE12</f>
        <v/>
      </c>
      <c r="F12" t="str">
        <f>'AB AP INT 1'!DF12</f>
        <v/>
      </c>
      <c r="G12" t="str">
        <f>'AB AP INT 1'!DG12</f>
        <v/>
      </c>
      <c r="H12" t="str">
        <f>'AB AP INT 1'!DZ12</f>
        <v/>
      </c>
      <c r="I12" t="str">
        <f>'AB AP INT 1'!EA12</f>
        <v/>
      </c>
      <c r="J12" t="str">
        <f>'AB AP INT 1'!EB12</f>
        <v/>
      </c>
    </row>
    <row r="13" spans="1:22" x14ac:dyDescent="0.2">
      <c r="A13" t="str">
        <f>'AB AP INT 1'!DA13</f>
        <v/>
      </c>
      <c r="B13" t="str">
        <f>'AB AP INT 1'!DB13</f>
        <v/>
      </c>
      <c r="C13" t="str">
        <f>'AB AP INT 1'!DC13</f>
        <v/>
      </c>
      <c r="D13" t="str">
        <f>'AB AP INT 1'!DD13</f>
        <v/>
      </c>
      <c r="E13" t="str">
        <f>'AB AP INT 1'!DE13</f>
        <v/>
      </c>
      <c r="F13" t="str">
        <f>'AB AP INT 1'!DF13</f>
        <v/>
      </c>
      <c r="G13" t="str">
        <f>'AB AP INT 1'!DG13</f>
        <v/>
      </c>
      <c r="H13" t="str">
        <f>'AB AP INT 1'!DZ13</f>
        <v/>
      </c>
      <c r="I13" t="str">
        <f>'AB AP INT 1'!EA13</f>
        <v/>
      </c>
      <c r="J13" t="str">
        <f>'AB AP INT 1'!EB13</f>
        <v/>
      </c>
    </row>
    <row r="14" spans="1:22" x14ac:dyDescent="0.2">
      <c r="A14" t="str">
        <f>'AB AP INT 1'!DA14</f>
        <v/>
      </c>
      <c r="B14" t="str">
        <f>'AB AP INT 1'!DB14</f>
        <v/>
      </c>
      <c r="C14" t="str">
        <f>'AB AP INT 1'!DC14</f>
        <v/>
      </c>
      <c r="D14" t="str">
        <f>'AB AP INT 1'!DD14</f>
        <v/>
      </c>
      <c r="E14" t="str">
        <f>'AB AP INT 1'!DE14</f>
        <v/>
      </c>
      <c r="F14" t="str">
        <f>'AB AP INT 1'!DF14</f>
        <v/>
      </c>
      <c r="G14" t="str">
        <f>'AB AP INT 1'!DG14</f>
        <v/>
      </c>
      <c r="H14" t="str">
        <f>'AB AP INT 1'!DZ14</f>
        <v/>
      </c>
      <c r="I14" t="str">
        <f>'AB AP INT 1'!EA14</f>
        <v/>
      </c>
      <c r="J14" t="str">
        <f>'AB AP INT 1'!EB14</f>
        <v/>
      </c>
    </row>
    <row r="15" spans="1:22" x14ac:dyDescent="0.2">
      <c r="A15" t="str">
        <f>'AB AP INT 1'!DA15</f>
        <v/>
      </c>
      <c r="B15" t="str">
        <f>'AB AP INT 1'!DB15</f>
        <v/>
      </c>
      <c r="C15" t="str">
        <f>'AB AP INT 1'!DC15</f>
        <v/>
      </c>
      <c r="D15" t="str">
        <f>'AB AP INT 1'!DD15</f>
        <v/>
      </c>
      <c r="E15" t="str">
        <f>'AB AP INT 1'!DE15</f>
        <v/>
      </c>
      <c r="F15" t="str">
        <f>'AB AP INT 1'!DF15</f>
        <v/>
      </c>
      <c r="G15" t="str">
        <f>'AB AP INT 1'!DG15</f>
        <v/>
      </c>
      <c r="H15" t="str">
        <f>'AB AP INT 1'!DZ15</f>
        <v/>
      </c>
      <c r="I15" t="str">
        <f>'AB AP INT 1'!EA15</f>
        <v/>
      </c>
      <c r="J15" t="str">
        <f>'AB AP INT 1'!EB15</f>
        <v/>
      </c>
      <c r="V15" t="s">
        <v>1301</v>
      </c>
    </row>
    <row r="16" spans="1:22" x14ac:dyDescent="0.2">
      <c r="A16" t="str">
        <f>'AB AP INT 1'!DA16</f>
        <v/>
      </c>
      <c r="B16" t="str">
        <f>'AB AP INT 1'!DB16</f>
        <v/>
      </c>
      <c r="C16" t="str">
        <f>'AB AP INT 1'!DC16</f>
        <v/>
      </c>
      <c r="D16" t="str">
        <f>'AB AP INT 1'!DD16</f>
        <v/>
      </c>
      <c r="E16" t="str">
        <f>'AB AP INT 1'!DE16</f>
        <v/>
      </c>
      <c r="F16" t="str">
        <f>'AB AP INT 1'!DF16</f>
        <v/>
      </c>
      <c r="G16" t="str">
        <f>'AB AP INT 1'!DG16</f>
        <v/>
      </c>
      <c r="H16" t="str">
        <f>'AB AP INT 1'!DZ16</f>
        <v/>
      </c>
      <c r="I16" t="str">
        <f>'AB AP INT 1'!EA16</f>
        <v/>
      </c>
      <c r="J16" t="str">
        <f>'AB AP INT 1'!EB16</f>
        <v/>
      </c>
    </row>
    <row r="17" spans="1:10" x14ac:dyDescent="0.2">
      <c r="A17" t="str">
        <f>'AB AP INT 1'!DA17</f>
        <v/>
      </c>
      <c r="B17" t="str">
        <f>'AB AP INT 1'!DB17</f>
        <v/>
      </c>
      <c r="C17" t="str">
        <f>'AB AP INT 1'!DC17</f>
        <v/>
      </c>
      <c r="D17" t="str">
        <f>'AB AP INT 1'!DD17</f>
        <v/>
      </c>
      <c r="E17" t="str">
        <f>'AB AP INT 1'!DE17</f>
        <v/>
      </c>
      <c r="F17" t="str">
        <f>'AB AP INT 1'!DF17</f>
        <v/>
      </c>
      <c r="G17" t="str">
        <f>'AB AP INT 1'!DG17</f>
        <v/>
      </c>
      <c r="H17" t="str">
        <f>'AB AP INT 1'!DZ17</f>
        <v/>
      </c>
      <c r="I17" t="str">
        <f>'AB AP INT 1'!EA17</f>
        <v/>
      </c>
      <c r="J17" t="str">
        <f>'AB AP INT 1'!EB17</f>
        <v/>
      </c>
    </row>
    <row r="18" spans="1:10" x14ac:dyDescent="0.2">
      <c r="A18" t="str">
        <f>'AB AP INT 1'!DA18</f>
        <v/>
      </c>
      <c r="B18" t="str">
        <f>'AB AP INT 1'!DB18</f>
        <v/>
      </c>
      <c r="C18" t="str">
        <f>'AB AP INT 1'!DC18</f>
        <v/>
      </c>
      <c r="D18" t="str">
        <f>'AB AP INT 1'!DD18</f>
        <v/>
      </c>
      <c r="E18" t="str">
        <f>'AB AP INT 1'!DE18</f>
        <v/>
      </c>
      <c r="F18" t="str">
        <f>'AB AP INT 1'!DF18</f>
        <v/>
      </c>
      <c r="G18" t="str">
        <f>'AB AP INT 1'!DG18</f>
        <v/>
      </c>
      <c r="H18" t="str">
        <f>'AB AP INT 1'!DZ18</f>
        <v/>
      </c>
      <c r="I18" t="str">
        <f>'AB AP INT 1'!EA18</f>
        <v/>
      </c>
      <c r="J18" t="str">
        <f>'AB AP INT 1'!EB18</f>
        <v/>
      </c>
    </row>
    <row r="19" spans="1:10" x14ac:dyDescent="0.2">
      <c r="A19" t="str">
        <f>'AB AP INT 1'!DA19</f>
        <v/>
      </c>
      <c r="B19" t="str">
        <f>'AB AP INT 1'!DB19</f>
        <v/>
      </c>
      <c r="C19" t="str">
        <f>'AB AP INT 1'!DC19</f>
        <v/>
      </c>
      <c r="D19" t="str">
        <f>'AB AP INT 1'!DD19</f>
        <v/>
      </c>
      <c r="E19" t="str">
        <f>'AB AP INT 1'!DE19</f>
        <v/>
      </c>
      <c r="F19" t="str">
        <f>'AB AP INT 1'!DF19</f>
        <v/>
      </c>
      <c r="G19" t="str">
        <f>'AB AP INT 1'!DG19</f>
        <v/>
      </c>
      <c r="H19" t="str">
        <f>'AB AP INT 1'!DZ19</f>
        <v/>
      </c>
      <c r="I19" t="str">
        <f>'AB AP INT 1'!EA19</f>
        <v/>
      </c>
      <c r="J19" t="str">
        <f>'AB AP INT 1'!EB19</f>
        <v/>
      </c>
    </row>
    <row r="20" spans="1:10" x14ac:dyDescent="0.2">
      <c r="A20" t="str">
        <f>'AB AP INT 1'!DA20</f>
        <v/>
      </c>
      <c r="B20" t="str">
        <f>'AB AP INT 1'!DB20</f>
        <v/>
      </c>
      <c r="C20" t="str">
        <f>'AB AP INT 1'!DC20</f>
        <v/>
      </c>
      <c r="D20" t="str">
        <f>'AB AP INT 1'!DD20</f>
        <v/>
      </c>
      <c r="E20" t="str">
        <f>'AB AP INT 1'!DE20</f>
        <v/>
      </c>
      <c r="F20" t="str">
        <f>'AB AP INT 1'!DF20</f>
        <v/>
      </c>
      <c r="G20" t="str">
        <f>'AB AP INT 1'!DG20</f>
        <v/>
      </c>
      <c r="H20" t="str">
        <f>'AB AP INT 1'!DZ20</f>
        <v/>
      </c>
      <c r="I20" t="str">
        <f>'AB AP INT 1'!EA20</f>
        <v/>
      </c>
      <c r="J20" t="str">
        <f>'AB AP INT 1'!EB20</f>
        <v/>
      </c>
    </row>
    <row r="21" spans="1:10" x14ac:dyDescent="0.2">
      <c r="A21" t="str">
        <f>'AB AP INT 1'!DA21</f>
        <v/>
      </c>
      <c r="B21" t="str">
        <f>'AB AP INT 1'!DB21</f>
        <v/>
      </c>
      <c r="C21" t="str">
        <f>'AB AP INT 1'!DC21</f>
        <v/>
      </c>
      <c r="D21" t="str">
        <f>'AB AP INT 1'!DD21</f>
        <v/>
      </c>
      <c r="E21" t="str">
        <f>'AB AP INT 1'!DE21</f>
        <v/>
      </c>
      <c r="F21" t="str">
        <f>'AB AP INT 1'!DF21</f>
        <v/>
      </c>
      <c r="G21" t="str">
        <f>'AB AP INT 1'!DG21</f>
        <v/>
      </c>
      <c r="H21" t="str">
        <f>'AB AP INT 1'!DZ21</f>
        <v/>
      </c>
      <c r="I21" t="str">
        <f>'AB AP INT 1'!EA21</f>
        <v/>
      </c>
      <c r="J21" t="str">
        <f>'AB AP INT 1'!EB21</f>
        <v/>
      </c>
    </row>
    <row r="22" spans="1:10" x14ac:dyDescent="0.2">
      <c r="A22" t="str">
        <f>'AB AP INT 1'!DA22</f>
        <v/>
      </c>
      <c r="B22" t="str">
        <f>'AB AP INT 1'!DB22</f>
        <v/>
      </c>
      <c r="C22" t="str">
        <f>'AB AP INT 1'!DC22</f>
        <v/>
      </c>
      <c r="D22" t="str">
        <f>'AB AP INT 1'!DD22</f>
        <v/>
      </c>
      <c r="E22" t="str">
        <f>'AB AP INT 1'!DE22</f>
        <v/>
      </c>
      <c r="F22" t="str">
        <f>'AB AP INT 1'!DF22</f>
        <v/>
      </c>
      <c r="G22" t="str">
        <f>'AB AP INT 1'!DG22</f>
        <v/>
      </c>
      <c r="H22" t="str">
        <f>'AB AP INT 1'!DZ22</f>
        <v/>
      </c>
      <c r="I22" t="str">
        <f>'AB AP INT 1'!EA22</f>
        <v/>
      </c>
      <c r="J22" t="str">
        <f>'AB AP INT 1'!EB22</f>
        <v/>
      </c>
    </row>
    <row r="23" spans="1:10" x14ac:dyDescent="0.2">
      <c r="A23" t="str">
        <f>'AB AP INT 1'!DA23</f>
        <v/>
      </c>
      <c r="B23" t="str">
        <f>'AB AP INT 1'!DB23</f>
        <v/>
      </c>
      <c r="C23" t="str">
        <f>'AB AP INT 1'!DC23</f>
        <v/>
      </c>
      <c r="D23" t="str">
        <f>'AB AP INT 1'!DD23</f>
        <v/>
      </c>
      <c r="E23" t="str">
        <f>'AB AP INT 1'!DE23</f>
        <v/>
      </c>
      <c r="F23" t="str">
        <f>'AB AP INT 1'!DF23</f>
        <v/>
      </c>
      <c r="G23" t="str">
        <f>'AB AP INT 1'!DG23</f>
        <v/>
      </c>
      <c r="H23" t="str">
        <f>'AB AP INT 1'!DZ23</f>
        <v/>
      </c>
      <c r="I23" t="str">
        <f>'AB AP INT 1'!EA23</f>
        <v/>
      </c>
      <c r="J23" t="str">
        <f>'AB AP INT 1'!EB23</f>
        <v/>
      </c>
    </row>
    <row r="24" spans="1:10" x14ac:dyDescent="0.2">
      <c r="A24" t="str">
        <f>'AB AP INT 1'!DA24</f>
        <v/>
      </c>
      <c r="B24" t="str">
        <f>'AB AP INT 1'!DB24</f>
        <v/>
      </c>
      <c r="C24" t="str">
        <f>'AB AP INT 1'!DC24</f>
        <v/>
      </c>
      <c r="D24" t="str">
        <f>'AB AP INT 1'!DD24</f>
        <v/>
      </c>
      <c r="E24" t="str">
        <f>'AB AP INT 1'!DE24</f>
        <v/>
      </c>
      <c r="F24" t="str">
        <f>'AB AP INT 1'!DF24</f>
        <v/>
      </c>
      <c r="G24" t="str">
        <f>'AB AP INT 1'!DG24</f>
        <v/>
      </c>
      <c r="H24" t="str">
        <f>'AB AP INT 1'!DZ24</f>
        <v/>
      </c>
      <c r="I24" t="str">
        <f>'AB AP INT 1'!EA24</f>
        <v/>
      </c>
      <c r="J24" t="str">
        <f>'AB AP INT 1'!EB24</f>
        <v/>
      </c>
    </row>
    <row r="25" spans="1:10" x14ac:dyDescent="0.2">
      <c r="A25" t="str">
        <f>'AB AP INT 1'!DA25</f>
        <v/>
      </c>
      <c r="B25" t="str">
        <f>'AB AP INT 1'!DB25</f>
        <v/>
      </c>
      <c r="C25" t="str">
        <f>'AB AP INT 1'!DC25</f>
        <v/>
      </c>
      <c r="D25" t="str">
        <f>'AB AP INT 1'!DD25</f>
        <v/>
      </c>
      <c r="E25" t="str">
        <f>'AB AP INT 1'!DE25</f>
        <v/>
      </c>
      <c r="F25" t="str">
        <f>'AB AP INT 1'!DF25</f>
        <v/>
      </c>
      <c r="G25" t="str">
        <f>'AB AP INT 1'!DG25</f>
        <v/>
      </c>
      <c r="H25" t="str">
        <f>'AB AP INT 1'!DZ25</f>
        <v/>
      </c>
      <c r="I25" t="str">
        <f>'AB AP INT 1'!EA25</f>
        <v/>
      </c>
      <c r="J25" t="str">
        <f>'AB AP INT 1'!EB25</f>
        <v/>
      </c>
    </row>
    <row r="26" spans="1:10" x14ac:dyDescent="0.2">
      <c r="A26" t="str">
        <f>'AB AP INT 1'!DA26</f>
        <v/>
      </c>
      <c r="B26" t="str">
        <f>'AB AP INT 1'!DB26</f>
        <v/>
      </c>
      <c r="C26" t="str">
        <f>'AB AP INT 1'!DC26</f>
        <v/>
      </c>
      <c r="D26" t="str">
        <f>'AB AP INT 1'!DD26</f>
        <v/>
      </c>
      <c r="E26" t="str">
        <f>'AB AP INT 1'!DE26</f>
        <v/>
      </c>
      <c r="F26" t="str">
        <f>'AB AP INT 1'!DF26</f>
        <v/>
      </c>
      <c r="G26" t="str">
        <f>'AB AP INT 1'!DG26</f>
        <v/>
      </c>
      <c r="H26" t="str">
        <f>'AB AP INT 1'!DZ26</f>
        <v/>
      </c>
      <c r="I26" t="str">
        <f>'AB AP INT 1'!EA26</f>
        <v/>
      </c>
      <c r="J26" t="str">
        <f>'AB AP INT 1'!EB26</f>
        <v/>
      </c>
    </row>
    <row r="27" spans="1:10" x14ac:dyDescent="0.2">
      <c r="A27" t="str">
        <f>'AB AP INT 1'!DA27</f>
        <v/>
      </c>
      <c r="B27" t="str">
        <f>'AB AP INT 1'!DB27</f>
        <v/>
      </c>
      <c r="C27" t="str">
        <f>'AB AP INT 1'!DC27</f>
        <v/>
      </c>
      <c r="D27" t="str">
        <f>'AB AP INT 1'!DD27</f>
        <v/>
      </c>
      <c r="E27" t="str">
        <f>'AB AP INT 1'!DE27</f>
        <v/>
      </c>
      <c r="F27" t="str">
        <f>'AB AP INT 1'!DF27</f>
        <v/>
      </c>
      <c r="G27" t="str">
        <f>'AB AP INT 1'!DG27</f>
        <v/>
      </c>
      <c r="H27" t="str">
        <f>'AB AP INT 1'!DZ27</f>
        <v/>
      </c>
      <c r="I27" t="str">
        <f>'AB AP INT 1'!EA27</f>
        <v/>
      </c>
      <c r="J27" t="str">
        <f>'AB AP INT 1'!EB27</f>
        <v/>
      </c>
    </row>
    <row r="28" spans="1:10" x14ac:dyDescent="0.2">
      <c r="A28" t="str">
        <f>'AB AP INT 1'!DA28</f>
        <v/>
      </c>
      <c r="B28" t="str">
        <f>'AB AP INT 1'!DB28</f>
        <v/>
      </c>
      <c r="C28" t="str">
        <f>'AB AP INT 1'!DC28</f>
        <v/>
      </c>
      <c r="D28" t="str">
        <f>'AB AP INT 1'!DD28</f>
        <v/>
      </c>
      <c r="E28" t="str">
        <f>'AB AP INT 1'!DE28</f>
        <v/>
      </c>
      <c r="F28" t="str">
        <f>'AB AP INT 1'!DF28</f>
        <v/>
      </c>
      <c r="G28" t="str">
        <f>'AB AP INT 1'!DG28</f>
        <v/>
      </c>
      <c r="H28" t="str">
        <f>'AB AP INT 1'!DZ28</f>
        <v/>
      </c>
      <c r="I28" t="str">
        <f>'AB AP INT 1'!EA28</f>
        <v/>
      </c>
      <c r="J28" t="str">
        <f>'AB AP INT 1'!EB28</f>
        <v/>
      </c>
    </row>
    <row r="29" spans="1:10" x14ac:dyDescent="0.2">
      <c r="A29" t="str">
        <f>'AB AP INT 1'!DA29</f>
        <v/>
      </c>
      <c r="B29" t="str">
        <f>'AB AP INT 1'!DB29</f>
        <v/>
      </c>
      <c r="C29" t="str">
        <f>'AB AP INT 1'!DC29</f>
        <v/>
      </c>
      <c r="D29" t="str">
        <f>'AB AP INT 1'!DD29</f>
        <v/>
      </c>
      <c r="E29" t="str">
        <f>'AB AP INT 1'!DE29</f>
        <v/>
      </c>
      <c r="F29" t="str">
        <f>'AB AP INT 1'!DF29</f>
        <v/>
      </c>
      <c r="G29" t="str">
        <f>'AB AP INT 1'!DG29</f>
        <v/>
      </c>
      <c r="H29" t="str">
        <f>'AB AP INT 1'!DZ29</f>
        <v/>
      </c>
      <c r="I29" t="str">
        <f>'AB AP INT 1'!EA29</f>
        <v/>
      </c>
      <c r="J29" t="str">
        <f>'AB AP INT 1'!EB29</f>
        <v/>
      </c>
    </row>
    <row r="30" spans="1:10" x14ac:dyDescent="0.2">
      <c r="A30" t="str">
        <f>'AB AP INT 1'!DA30</f>
        <v/>
      </c>
      <c r="B30" t="str">
        <f>'AB AP INT 1'!DB30</f>
        <v/>
      </c>
      <c r="C30" t="str">
        <f>'AB AP INT 1'!DC30</f>
        <v/>
      </c>
      <c r="D30" t="str">
        <f>'AB AP INT 1'!DD30</f>
        <v/>
      </c>
      <c r="E30" t="str">
        <f>'AB AP INT 1'!DE30</f>
        <v/>
      </c>
      <c r="F30" t="str">
        <f>'AB AP INT 1'!DF30</f>
        <v/>
      </c>
      <c r="G30" t="str">
        <f>'AB AP INT 1'!DG30</f>
        <v/>
      </c>
      <c r="H30" t="str">
        <f>'AB AP INT 1'!DZ30</f>
        <v/>
      </c>
      <c r="I30" t="str">
        <f>'AB AP INT 1'!EA30</f>
        <v/>
      </c>
      <c r="J30" t="str">
        <f>'AB AP INT 1'!EB30</f>
        <v/>
      </c>
    </row>
    <row r="31" spans="1:10" x14ac:dyDescent="0.2">
      <c r="A31" t="str">
        <f>'AB AP INT 1'!DA31</f>
        <v/>
      </c>
      <c r="B31" t="str">
        <f>'AB AP INT 1'!DB31</f>
        <v/>
      </c>
      <c r="C31" t="str">
        <f>'AB AP INT 1'!DC31</f>
        <v/>
      </c>
      <c r="D31" t="str">
        <f>'AB AP INT 1'!DD31</f>
        <v/>
      </c>
      <c r="E31" t="str">
        <f>'AB AP INT 1'!DE31</f>
        <v/>
      </c>
      <c r="F31" t="str">
        <f>'AB AP INT 1'!DF31</f>
        <v/>
      </c>
      <c r="G31" t="str">
        <f>'AB AP INT 1'!DG31</f>
        <v/>
      </c>
      <c r="H31" t="str">
        <f>'AB AP INT 1'!DZ31</f>
        <v/>
      </c>
      <c r="I31" t="str">
        <f>'AB AP INT 1'!EA31</f>
        <v/>
      </c>
      <c r="J31" t="str">
        <f>'AB AP INT 1'!EB31</f>
        <v/>
      </c>
    </row>
    <row r="32" spans="1:10" x14ac:dyDescent="0.2">
      <c r="A32" t="str">
        <f>'AB AP INT 1'!DA32</f>
        <v/>
      </c>
      <c r="B32" t="str">
        <f>'AB AP INT 1'!DB32</f>
        <v/>
      </c>
      <c r="C32" t="str">
        <f>'AB AP INT 1'!DC32</f>
        <v/>
      </c>
      <c r="D32" t="str">
        <f>'AB AP INT 1'!DD32</f>
        <v/>
      </c>
      <c r="E32" t="str">
        <f>'AB AP INT 1'!DE32</f>
        <v/>
      </c>
      <c r="F32" t="str">
        <f>'AB AP INT 1'!DF32</f>
        <v/>
      </c>
      <c r="G32" t="str">
        <f>'AB AP INT 1'!DG32</f>
        <v/>
      </c>
      <c r="H32" t="str">
        <f>'AB AP INT 1'!DZ32</f>
        <v/>
      </c>
      <c r="I32" t="str">
        <f>'AB AP INT 1'!EA32</f>
        <v/>
      </c>
      <c r="J32" t="str">
        <f>'AB AP INT 1'!EB32</f>
        <v/>
      </c>
    </row>
    <row r="33" spans="1:10" x14ac:dyDescent="0.2">
      <c r="A33" t="str">
        <f>'AB AP INT 1'!DA33</f>
        <v/>
      </c>
      <c r="B33" t="str">
        <f>'AB AP INT 1'!DB33</f>
        <v/>
      </c>
      <c r="C33" t="str">
        <f>'AB AP INT 1'!DC33</f>
        <v/>
      </c>
      <c r="D33" t="str">
        <f>'AB AP INT 1'!DD33</f>
        <v/>
      </c>
      <c r="E33" t="str">
        <f>'AB AP INT 1'!DE33</f>
        <v/>
      </c>
      <c r="F33" t="str">
        <f>'AB AP INT 1'!DF33</f>
        <v/>
      </c>
      <c r="G33" t="str">
        <f>'AB AP INT 1'!DG33</f>
        <v/>
      </c>
      <c r="H33" t="str">
        <f>'AB AP INT 1'!DZ33</f>
        <v/>
      </c>
      <c r="I33" t="str">
        <f>'AB AP INT 1'!EA33</f>
        <v/>
      </c>
      <c r="J33" t="str">
        <f>'AB AP INT 1'!EB33</f>
        <v/>
      </c>
    </row>
    <row r="34" spans="1:10" x14ac:dyDescent="0.2">
      <c r="A34" t="str">
        <f>'AB AP INT 1'!DA34</f>
        <v/>
      </c>
      <c r="B34" t="str">
        <f>'AB AP INT 1'!DB34</f>
        <v/>
      </c>
      <c r="C34" t="str">
        <f>'AB AP INT 1'!DC34</f>
        <v/>
      </c>
      <c r="D34" t="str">
        <f>'AB AP INT 1'!DD34</f>
        <v/>
      </c>
      <c r="E34" t="str">
        <f>'AB AP INT 1'!DE34</f>
        <v/>
      </c>
      <c r="F34" t="str">
        <f>'AB AP INT 1'!DF34</f>
        <v/>
      </c>
      <c r="G34" t="str">
        <f>'AB AP INT 1'!DG34</f>
        <v/>
      </c>
      <c r="H34" t="str">
        <f>'AB AP INT 1'!DZ34</f>
        <v/>
      </c>
      <c r="I34" t="str">
        <f>'AB AP INT 1'!EA34</f>
        <v/>
      </c>
      <c r="J34" t="str">
        <f>'AB AP INT 1'!EB34</f>
        <v/>
      </c>
    </row>
    <row r="35" spans="1:10" x14ac:dyDescent="0.2">
      <c r="A35" t="str">
        <f>'AB AP INT 1'!DA35</f>
        <v/>
      </c>
      <c r="B35" t="str">
        <f>'AB AP INT 1'!DB35</f>
        <v/>
      </c>
      <c r="C35" t="str">
        <f>'AB AP INT 1'!DC35</f>
        <v/>
      </c>
      <c r="D35" t="str">
        <f>'AB AP INT 1'!DD35</f>
        <v/>
      </c>
      <c r="E35" t="str">
        <f>'AB AP INT 1'!DE35</f>
        <v/>
      </c>
      <c r="F35" t="str">
        <f>'AB AP INT 1'!DF35</f>
        <v/>
      </c>
      <c r="G35" t="str">
        <f>'AB AP INT 1'!DG35</f>
        <v/>
      </c>
      <c r="H35" t="str">
        <f>'AB AP INT 1'!DZ35</f>
        <v/>
      </c>
      <c r="I35" t="str">
        <f>'AB AP INT 1'!EA35</f>
        <v/>
      </c>
      <c r="J35" t="str">
        <f>'AB AP INT 1'!EB35</f>
        <v/>
      </c>
    </row>
    <row r="36" spans="1:10" x14ac:dyDescent="0.2">
      <c r="A36" t="str">
        <f>'AB AP INT 1'!DA36</f>
        <v/>
      </c>
      <c r="B36" t="str">
        <f>'AB AP INT 1'!DB36</f>
        <v/>
      </c>
      <c r="C36" t="str">
        <f>'AB AP INT 1'!DC36</f>
        <v/>
      </c>
      <c r="D36" t="str">
        <f>'AB AP INT 1'!DD36</f>
        <v/>
      </c>
      <c r="E36" t="str">
        <f>'AB AP INT 1'!DE36</f>
        <v/>
      </c>
      <c r="F36" t="str">
        <f>'AB AP INT 1'!DF36</f>
        <v/>
      </c>
      <c r="G36" t="str">
        <f>'AB AP INT 1'!DG36</f>
        <v/>
      </c>
      <c r="H36" t="str">
        <f>'AB AP INT 1'!DZ36</f>
        <v/>
      </c>
      <c r="I36" t="str">
        <f>'AB AP INT 1'!EA36</f>
        <v/>
      </c>
      <c r="J36" t="str">
        <f>'AB AP INT 1'!EB36</f>
        <v/>
      </c>
    </row>
    <row r="37" spans="1:10" x14ac:dyDescent="0.2">
      <c r="A37" t="str">
        <f>'AB AP INT 1'!DA37</f>
        <v/>
      </c>
      <c r="B37" t="str">
        <f>'AB AP INT 1'!DB37</f>
        <v/>
      </c>
      <c r="C37" t="str">
        <f>'AB AP INT 1'!DC37</f>
        <v/>
      </c>
      <c r="D37" t="str">
        <f>'AB AP INT 1'!DD37</f>
        <v/>
      </c>
      <c r="E37" t="str">
        <f>'AB AP INT 1'!DE37</f>
        <v/>
      </c>
      <c r="F37" t="str">
        <f>'AB AP INT 1'!DF37</f>
        <v/>
      </c>
      <c r="G37" t="str">
        <f>'AB AP INT 1'!DG37</f>
        <v/>
      </c>
      <c r="H37" t="str">
        <f>'AB AP INT 1'!DZ37</f>
        <v/>
      </c>
      <c r="I37" t="str">
        <f>'AB AP INT 1'!EA37</f>
        <v/>
      </c>
      <c r="J37" t="str">
        <f>'AB AP INT 1'!EB37</f>
        <v/>
      </c>
    </row>
    <row r="38" spans="1:10" x14ac:dyDescent="0.2">
      <c r="A38" t="str">
        <f>'AB AP INT 1'!DA38</f>
        <v/>
      </c>
      <c r="B38" t="str">
        <f>'AB AP INT 1'!DB38</f>
        <v/>
      </c>
      <c r="C38" t="str">
        <f>'AB AP INT 1'!DC38</f>
        <v/>
      </c>
      <c r="D38" t="str">
        <f>'AB AP INT 1'!DD38</f>
        <v/>
      </c>
      <c r="E38" t="str">
        <f>'AB AP INT 1'!DE38</f>
        <v/>
      </c>
      <c r="F38" t="str">
        <f>'AB AP INT 1'!DF38</f>
        <v/>
      </c>
      <c r="G38" t="str">
        <f>'AB AP INT 1'!DG38</f>
        <v/>
      </c>
      <c r="H38" t="str">
        <f>'AB AP INT 1'!DZ38</f>
        <v/>
      </c>
      <c r="I38" t="str">
        <f>'AB AP INT 1'!EA38</f>
        <v/>
      </c>
      <c r="J38" t="str">
        <f>'AB AP INT 1'!EB38</f>
        <v/>
      </c>
    </row>
    <row r="39" spans="1:10" x14ac:dyDescent="0.2">
      <c r="A39" t="str">
        <f>'AB AP INT 1'!DA39</f>
        <v/>
      </c>
      <c r="B39" t="str">
        <f>'AB AP INT 1'!DB39</f>
        <v/>
      </c>
      <c r="C39" t="str">
        <f>'AB AP INT 1'!DC39</f>
        <v/>
      </c>
      <c r="D39" t="str">
        <f>'AB AP INT 1'!DD39</f>
        <v/>
      </c>
      <c r="E39" t="str">
        <f>'AB AP INT 1'!DE39</f>
        <v/>
      </c>
      <c r="F39" t="str">
        <f>'AB AP INT 1'!DF39</f>
        <v/>
      </c>
      <c r="G39" t="str">
        <f>'AB AP INT 1'!DG39</f>
        <v/>
      </c>
      <c r="H39" t="str">
        <f>'AB AP INT 1'!DZ39</f>
        <v/>
      </c>
      <c r="I39" t="str">
        <f>'AB AP INT 1'!EA39</f>
        <v/>
      </c>
      <c r="J39" t="str">
        <f>'AB AP INT 1'!EB39</f>
        <v/>
      </c>
    </row>
    <row r="40" spans="1:10" x14ac:dyDescent="0.2">
      <c r="A40" t="str">
        <f>'AB AP INT 1'!DA40</f>
        <v/>
      </c>
      <c r="B40" t="str">
        <f>'AB AP INT 1'!DB40</f>
        <v/>
      </c>
      <c r="C40" t="str">
        <f>'AB AP INT 1'!DC40</f>
        <v/>
      </c>
      <c r="D40" t="str">
        <f>'AB AP INT 1'!DD40</f>
        <v/>
      </c>
      <c r="E40" t="str">
        <f>'AB AP INT 1'!DE40</f>
        <v/>
      </c>
      <c r="F40" t="str">
        <f>'AB AP INT 1'!DF40</f>
        <v/>
      </c>
      <c r="G40" t="str">
        <f>'AB AP INT 1'!DG40</f>
        <v/>
      </c>
      <c r="H40" t="str">
        <f>'AB AP INT 1'!DZ40</f>
        <v/>
      </c>
      <c r="I40" t="str">
        <f>'AB AP INT 1'!EA40</f>
        <v/>
      </c>
      <c r="J40" t="str">
        <f>'AB AP INT 1'!EB40</f>
        <v/>
      </c>
    </row>
    <row r="41" spans="1:10" x14ac:dyDescent="0.2">
      <c r="A41" t="str">
        <f>'AB AP INT 1'!DA41</f>
        <v/>
      </c>
      <c r="B41" t="str">
        <f>'AB AP INT 1'!DB41</f>
        <v/>
      </c>
      <c r="C41" t="str">
        <f>'AB AP INT 1'!DC41</f>
        <v/>
      </c>
      <c r="D41" t="str">
        <f>'AB AP INT 1'!DD41</f>
        <v/>
      </c>
      <c r="E41" t="str">
        <f>'AB AP INT 1'!DE41</f>
        <v/>
      </c>
      <c r="F41" t="str">
        <f>'AB AP INT 1'!DF41</f>
        <v/>
      </c>
      <c r="G41" t="str">
        <f>'AB AP INT 1'!DG41</f>
        <v/>
      </c>
      <c r="H41" t="str">
        <f>'AB AP INT 1'!DZ41</f>
        <v/>
      </c>
      <c r="I41" t="str">
        <f>'AB AP INT 1'!EA41</f>
        <v/>
      </c>
      <c r="J41" t="str">
        <f>'AB AP INT 1'!EB41</f>
        <v/>
      </c>
    </row>
    <row r="42" spans="1:10" x14ac:dyDescent="0.2">
      <c r="A42" t="str">
        <f>'AB AP INT 1'!DA42</f>
        <v/>
      </c>
      <c r="B42" t="str">
        <f>'AB AP INT 1'!DB42</f>
        <v/>
      </c>
      <c r="C42" t="str">
        <f>'AB AP INT 1'!DC42</f>
        <v/>
      </c>
      <c r="D42" t="str">
        <f>'AB AP INT 1'!DD42</f>
        <v/>
      </c>
      <c r="E42" t="str">
        <f>'AB AP INT 1'!DE42</f>
        <v/>
      </c>
      <c r="F42" t="str">
        <f>'AB AP INT 1'!DF42</f>
        <v/>
      </c>
      <c r="G42" t="str">
        <f>'AB AP INT 1'!DG42</f>
        <v/>
      </c>
      <c r="H42" t="str">
        <f>'AB AP INT 1'!DZ42</f>
        <v/>
      </c>
      <c r="I42" t="str">
        <f>'AB AP INT 1'!EA42</f>
        <v/>
      </c>
      <c r="J42" t="str">
        <f>'AB AP INT 1'!EB42</f>
        <v/>
      </c>
    </row>
    <row r="43" spans="1:10" x14ac:dyDescent="0.2">
      <c r="A43" t="str">
        <f>'AB AP INT 1'!DA43</f>
        <v/>
      </c>
      <c r="B43" t="str">
        <f>'AB AP INT 1'!DB43</f>
        <v/>
      </c>
      <c r="C43" t="str">
        <f>'AB AP INT 1'!DC43</f>
        <v/>
      </c>
      <c r="D43" t="str">
        <f>'AB AP INT 1'!DD43</f>
        <v/>
      </c>
      <c r="E43" t="str">
        <f>'AB AP INT 1'!DE43</f>
        <v/>
      </c>
      <c r="F43" t="str">
        <f>'AB AP INT 1'!DF43</f>
        <v/>
      </c>
      <c r="G43" t="str">
        <f>'AB AP INT 1'!DG43</f>
        <v/>
      </c>
      <c r="H43" t="str">
        <f>'AB AP INT 1'!DZ43</f>
        <v/>
      </c>
      <c r="I43" t="str">
        <f>'AB AP INT 1'!EA43</f>
        <v/>
      </c>
      <c r="J43" t="str">
        <f>'AB AP INT 1'!EB43</f>
        <v/>
      </c>
    </row>
    <row r="44" spans="1:10" x14ac:dyDescent="0.2">
      <c r="A44" t="str">
        <f>'AB AP INT 1'!DA44</f>
        <v/>
      </c>
      <c r="B44" t="str">
        <f>'AB AP INT 1'!DB44</f>
        <v/>
      </c>
      <c r="C44" t="str">
        <f>'AB AP INT 1'!DC44</f>
        <v/>
      </c>
      <c r="D44" t="str">
        <f>'AB AP INT 1'!DD44</f>
        <v/>
      </c>
      <c r="E44" t="str">
        <f>'AB AP INT 1'!DE44</f>
        <v/>
      </c>
      <c r="F44" t="str">
        <f>'AB AP INT 1'!DF44</f>
        <v/>
      </c>
      <c r="G44" t="str">
        <f>'AB AP INT 1'!DG44</f>
        <v/>
      </c>
      <c r="H44" t="str">
        <f>'AB AP INT 1'!DZ44</f>
        <v/>
      </c>
      <c r="I44" t="str">
        <f>'AB AP INT 1'!EA44</f>
        <v/>
      </c>
      <c r="J44" t="str">
        <f>'AB AP INT 1'!EB44</f>
        <v/>
      </c>
    </row>
    <row r="45" spans="1:10" x14ac:dyDescent="0.2">
      <c r="A45" t="str">
        <f>'AB AP INT 1'!DA45</f>
        <v/>
      </c>
      <c r="B45" t="str">
        <f>'AB AP INT 1'!DB45</f>
        <v/>
      </c>
      <c r="C45" t="str">
        <f>'AB AP INT 1'!DC45</f>
        <v/>
      </c>
      <c r="D45" t="str">
        <f>'AB AP INT 1'!DD45</f>
        <v/>
      </c>
      <c r="E45" t="str">
        <f>'AB AP INT 1'!DE45</f>
        <v/>
      </c>
      <c r="F45" t="str">
        <f>'AB AP INT 1'!DF45</f>
        <v/>
      </c>
      <c r="G45" t="str">
        <f>'AB AP INT 1'!DG45</f>
        <v/>
      </c>
      <c r="H45" t="str">
        <f>'AB AP INT 1'!DZ45</f>
        <v/>
      </c>
      <c r="I45" t="str">
        <f>'AB AP INT 1'!EA45</f>
        <v/>
      </c>
      <c r="J45" t="str">
        <f>'AB AP INT 1'!EB45</f>
        <v/>
      </c>
    </row>
    <row r="46" spans="1:10" x14ac:dyDescent="0.2">
      <c r="A46" t="str">
        <f>'AB AP INT 1'!DA46</f>
        <v/>
      </c>
      <c r="B46" t="str">
        <f>'AB AP INT 1'!DB46</f>
        <v/>
      </c>
      <c r="C46" t="str">
        <f>'AB AP INT 1'!DC46</f>
        <v/>
      </c>
      <c r="D46" t="str">
        <f>'AB AP INT 1'!DD46</f>
        <v/>
      </c>
      <c r="E46" t="str">
        <f>'AB AP INT 1'!DE46</f>
        <v/>
      </c>
      <c r="F46" t="str">
        <f>'AB AP INT 1'!DF46</f>
        <v/>
      </c>
      <c r="G46" t="str">
        <f>'AB AP INT 1'!DG46</f>
        <v/>
      </c>
      <c r="H46" t="str">
        <f>'AB AP INT 1'!DZ46</f>
        <v/>
      </c>
      <c r="I46" t="str">
        <f>'AB AP INT 1'!EA46</f>
        <v/>
      </c>
      <c r="J46" t="str">
        <f>'AB AP INT 1'!EB46</f>
        <v/>
      </c>
    </row>
    <row r="47" spans="1:10" x14ac:dyDescent="0.2">
      <c r="A47" t="str">
        <f>'AB AP INT 1'!DA47</f>
        <v/>
      </c>
      <c r="B47" t="str">
        <f>'AB AP INT 1'!DB47</f>
        <v/>
      </c>
      <c r="C47" t="str">
        <f>'AB AP INT 1'!DC47</f>
        <v/>
      </c>
      <c r="D47" t="str">
        <f>'AB AP INT 1'!DD47</f>
        <v/>
      </c>
      <c r="E47" t="str">
        <f>'AB AP INT 1'!DE47</f>
        <v/>
      </c>
      <c r="F47" t="str">
        <f>'AB AP INT 1'!DF47</f>
        <v/>
      </c>
      <c r="G47" t="str">
        <f>'AB AP INT 1'!DG47</f>
        <v/>
      </c>
      <c r="H47" t="str">
        <f>'AB AP INT 1'!DZ47</f>
        <v/>
      </c>
      <c r="I47" t="str">
        <f>'AB AP INT 1'!EA47</f>
        <v/>
      </c>
      <c r="J47" t="str">
        <f>'AB AP INT 1'!EB47</f>
        <v/>
      </c>
    </row>
    <row r="48" spans="1:10" x14ac:dyDescent="0.2">
      <c r="A48" t="str">
        <f>'AB AP INT 1'!DA48</f>
        <v/>
      </c>
      <c r="B48" t="str">
        <f>'AB AP INT 1'!DB48</f>
        <v/>
      </c>
      <c r="C48" t="str">
        <f>'AB AP INT 1'!DC48</f>
        <v/>
      </c>
      <c r="D48" t="str">
        <f>'AB AP INT 1'!DD48</f>
        <v/>
      </c>
      <c r="E48" t="str">
        <f>'AB AP INT 1'!DE48</f>
        <v/>
      </c>
      <c r="F48" t="str">
        <f>'AB AP INT 1'!DF48</f>
        <v/>
      </c>
      <c r="G48" t="str">
        <f>'AB AP INT 1'!DG48</f>
        <v/>
      </c>
      <c r="H48" t="str">
        <f>'AB AP INT 1'!DZ48</f>
        <v/>
      </c>
      <c r="I48" t="str">
        <f>'AB AP INT 1'!EA48</f>
        <v/>
      </c>
      <c r="J48" t="str">
        <f>'AB AP INT 1'!EB48</f>
        <v/>
      </c>
    </row>
    <row r="49" spans="1:10" x14ac:dyDescent="0.2">
      <c r="A49" t="str">
        <f>'AB AP INT 1'!DA49</f>
        <v/>
      </c>
      <c r="B49" t="str">
        <f>'AB AP INT 1'!DB49</f>
        <v/>
      </c>
      <c r="C49" t="str">
        <f>'AB AP INT 1'!DC49</f>
        <v/>
      </c>
      <c r="D49" t="str">
        <f>'AB AP INT 1'!DD49</f>
        <v/>
      </c>
      <c r="E49" t="str">
        <f>'AB AP INT 1'!DE49</f>
        <v/>
      </c>
      <c r="F49" t="str">
        <f>'AB AP INT 1'!DF49</f>
        <v/>
      </c>
      <c r="G49" t="str">
        <f>'AB AP INT 1'!DG49</f>
        <v/>
      </c>
      <c r="H49" t="str">
        <f>'AB AP INT 1'!DZ49</f>
        <v/>
      </c>
      <c r="I49" t="str">
        <f>'AB AP INT 1'!EA49</f>
        <v/>
      </c>
      <c r="J49" t="str">
        <f>'AB AP INT 1'!EB49</f>
        <v/>
      </c>
    </row>
    <row r="50" spans="1:10" x14ac:dyDescent="0.2">
      <c r="A50" t="str">
        <f>'AB AP INT 1'!DA50</f>
        <v/>
      </c>
      <c r="B50" t="str">
        <f>'AB AP INT 1'!DB50</f>
        <v/>
      </c>
      <c r="C50" t="str">
        <f>'AB AP INT 1'!DC50</f>
        <v/>
      </c>
      <c r="D50" t="str">
        <f>'AB AP INT 1'!DD50</f>
        <v/>
      </c>
      <c r="E50" t="str">
        <f>'AB AP INT 1'!DE50</f>
        <v/>
      </c>
      <c r="F50" t="str">
        <f>'AB AP INT 1'!DF50</f>
        <v/>
      </c>
      <c r="G50" t="str">
        <f>'AB AP INT 1'!DG50</f>
        <v/>
      </c>
      <c r="H50" t="str">
        <f>'AB AP INT 1'!DZ50</f>
        <v/>
      </c>
      <c r="I50" t="str">
        <f>'AB AP INT 1'!EA50</f>
        <v/>
      </c>
      <c r="J50" t="str">
        <f>'AB AP INT 1'!EB50</f>
        <v/>
      </c>
    </row>
    <row r="51" spans="1:10" x14ac:dyDescent="0.2">
      <c r="A51" t="str">
        <f>'AB AP INT 1'!DA51</f>
        <v/>
      </c>
      <c r="B51" t="str">
        <f>'AB AP INT 1'!DB51</f>
        <v/>
      </c>
      <c r="C51" t="str">
        <f>'AB AP INT 1'!DC51</f>
        <v/>
      </c>
      <c r="D51" t="str">
        <f>'AB AP INT 1'!DD51</f>
        <v/>
      </c>
      <c r="E51" t="str">
        <f>'AB AP INT 1'!DE51</f>
        <v/>
      </c>
      <c r="F51" t="str">
        <f>'AB AP INT 1'!DF51</f>
        <v/>
      </c>
      <c r="G51" t="str">
        <f>'AB AP INT 1'!DG51</f>
        <v/>
      </c>
      <c r="H51" t="str">
        <f>'AB AP INT 1'!DZ51</f>
        <v/>
      </c>
      <c r="I51" t="str">
        <f>'AB AP INT 1'!EA51</f>
        <v/>
      </c>
      <c r="J51" t="str">
        <f>'AB AP INT 1'!EB51</f>
        <v/>
      </c>
    </row>
    <row r="52" spans="1:10" x14ac:dyDescent="0.2">
      <c r="A52" t="str">
        <f>'AB AP INT 1'!DA52</f>
        <v/>
      </c>
      <c r="B52" t="str">
        <f>'AB AP INT 1'!DB52</f>
        <v/>
      </c>
      <c r="C52" t="str">
        <f>'AB AP INT 1'!DC52</f>
        <v/>
      </c>
      <c r="D52" t="str">
        <f>'AB AP INT 1'!DD52</f>
        <v/>
      </c>
      <c r="E52" t="str">
        <f>'AB AP INT 1'!DE52</f>
        <v/>
      </c>
      <c r="F52" t="str">
        <f>'AB AP INT 1'!DF52</f>
        <v/>
      </c>
      <c r="G52" t="str">
        <f>'AB AP INT 1'!DG52</f>
        <v/>
      </c>
      <c r="H52" t="str">
        <f>'AB AP INT 1'!DZ52</f>
        <v/>
      </c>
      <c r="I52" t="str">
        <f>'AB AP INT 1'!EA52</f>
        <v/>
      </c>
      <c r="J52" t="str">
        <f>'AB AP INT 1'!EB52</f>
        <v/>
      </c>
    </row>
    <row r="53" spans="1:10" x14ac:dyDescent="0.2">
      <c r="A53" t="str">
        <f>'AB AP INT 1'!DA53</f>
        <v/>
      </c>
      <c r="B53" t="str">
        <f>'AB AP INT 1'!DB53</f>
        <v/>
      </c>
      <c r="C53" t="str">
        <f>'AB AP INT 1'!DC53</f>
        <v/>
      </c>
      <c r="D53" t="str">
        <f>'AB AP INT 1'!DD53</f>
        <v/>
      </c>
      <c r="E53" t="str">
        <f>'AB AP INT 1'!DE53</f>
        <v/>
      </c>
      <c r="F53" t="str">
        <f>'AB AP INT 1'!DF53</f>
        <v/>
      </c>
      <c r="G53" t="str">
        <f>'AB AP INT 1'!DG53</f>
        <v/>
      </c>
      <c r="H53" t="str">
        <f>'AB AP INT 1'!DZ53</f>
        <v/>
      </c>
      <c r="I53" t="str">
        <f>'AB AP INT 1'!EA53</f>
        <v/>
      </c>
      <c r="J53" t="str">
        <f>'AB AP INT 1'!EB53</f>
        <v/>
      </c>
    </row>
    <row r="54" spans="1:10" x14ac:dyDescent="0.2">
      <c r="A54" t="str">
        <f>'AB AP INT 1'!DA54</f>
        <v/>
      </c>
      <c r="B54" t="str">
        <f>'AB AP INT 1'!DB54</f>
        <v/>
      </c>
      <c r="C54" t="str">
        <f>'AB AP INT 1'!DC54</f>
        <v/>
      </c>
      <c r="D54" t="str">
        <f>'AB AP INT 1'!DD54</f>
        <v/>
      </c>
      <c r="E54" t="str">
        <f>'AB AP INT 1'!DE54</f>
        <v/>
      </c>
      <c r="F54" t="str">
        <f>'AB AP INT 1'!DF54</f>
        <v/>
      </c>
      <c r="G54" t="str">
        <f>'AB AP INT 1'!DG54</f>
        <v/>
      </c>
      <c r="H54" t="str">
        <f>'AB AP INT 1'!DZ54</f>
        <v/>
      </c>
      <c r="I54" t="str">
        <f>'AB AP INT 1'!EA54</f>
        <v/>
      </c>
      <c r="J54" t="str">
        <f>'AB AP INT 1'!EB54</f>
        <v/>
      </c>
    </row>
    <row r="55" spans="1:10" x14ac:dyDescent="0.2">
      <c r="A55" t="str">
        <f>'AB AP INT 1'!DA55</f>
        <v/>
      </c>
      <c r="B55" t="str">
        <f>'AB AP INT 1'!DB55</f>
        <v/>
      </c>
      <c r="C55" t="str">
        <f>'AB AP INT 1'!DC55</f>
        <v/>
      </c>
      <c r="D55" t="str">
        <f>'AB AP INT 1'!DD55</f>
        <v/>
      </c>
      <c r="E55" t="str">
        <f>'AB AP INT 1'!DE55</f>
        <v/>
      </c>
      <c r="F55" t="str">
        <f>'AB AP INT 1'!DF55</f>
        <v/>
      </c>
      <c r="G55" t="str">
        <f>'AB AP INT 1'!DG55</f>
        <v/>
      </c>
      <c r="H55" t="str">
        <f>'AB AP INT 1'!DZ55</f>
        <v/>
      </c>
      <c r="I55" t="str">
        <f>'AB AP INT 1'!EA55</f>
        <v/>
      </c>
      <c r="J55" t="str">
        <f>'AB AP INT 1'!EB55</f>
        <v/>
      </c>
    </row>
    <row r="56" spans="1:10" x14ac:dyDescent="0.2">
      <c r="A56" t="str">
        <f>'AB AP INT 1'!DA56</f>
        <v/>
      </c>
      <c r="B56" t="str">
        <f>'AB AP INT 1'!DB56</f>
        <v/>
      </c>
      <c r="C56" t="str">
        <f>'AB AP INT 1'!DC56</f>
        <v/>
      </c>
      <c r="D56" t="str">
        <f>'AB AP INT 1'!DD56</f>
        <v/>
      </c>
      <c r="E56" t="str">
        <f>'AB AP INT 1'!DE56</f>
        <v/>
      </c>
      <c r="F56" t="str">
        <f>'AB AP INT 1'!DF56</f>
        <v/>
      </c>
      <c r="G56" t="str">
        <f>'AB AP INT 1'!DG56</f>
        <v/>
      </c>
      <c r="H56" t="str">
        <f>'AB AP INT 1'!DZ56</f>
        <v/>
      </c>
      <c r="I56" t="str">
        <f>'AB AP INT 1'!EA56</f>
        <v/>
      </c>
      <c r="J56" t="str">
        <f>'AB AP INT 1'!EB56</f>
        <v/>
      </c>
    </row>
    <row r="57" spans="1:10" x14ac:dyDescent="0.2">
      <c r="A57" t="str">
        <f>'AB AP INT 1'!DA57</f>
        <v/>
      </c>
      <c r="B57" t="str">
        <f>'AB AP INT 1'!DB57</f>
        <v/>
      </c>
      <c r="C57" t="str">
        <f>'AB AP INT 1'!DC57</f>
        <v/>
      </c>
      <c r="D57" t="str">
        <f>'AB AP INT 1'!DD57</f>
        <v/>
      </c>
      <c r="E57" t="str">
        <f>'AB AP INT 1'!DE57</f>
        <v/>
      </c>
      <c r="F57" t="str">
        <f>'AB AP INT 1'!DF57</f>
        <v/>
      </c>
      <c r="G57" t="str">
        <f>'AB AP INT 1'!DG57</f>
        <v/>
      </c>
      <c r="H57" t="str">
        <f>'AB AP INT 1'!DZ57</f>
        <v/>
      </c>
      <c r="I57" t="str">
        <f>'AB AP INT 1'!EA57</f>
        <v/>
      </c>
      <c r="J57" t="str">
        <f>'AB AP INT 1'!EB57</f>
        <v/>
      </c>
    </row>
    <row r="58" spans="1:10" x14ac:dyDescent="0.2">
      <c r="A58" t="str">
        <f>'AB AP INT 1'!DA58</f>
        <v/>
      </c>
      <c r="B58" t="str">
        <f>'AB AP INT 1'!DB58</f>
        <v/>
      </c>
      <c r="C58" t="str">
        <f>'AB AP INT 1'!DC58</f>
        <v/>
      </c>
      <c r="D58" t="str">
        <f>'AB AP INT 1'!DD58</f>
        <v/>
      </c>
      <c r="E58" t="str">
        <f>'AB AP INT 1'!DE58</f>
        <v/>
      </c>
      <c r="F58" t="str">
        <f>'AB AP INT 1'!DF58</f>
        <v/>
      </c>
      <c r="G58" t="str">
        <f>'AB AP INT 1'!DG58</f>
        <v/>
      </c>
      <c r="H58" t="str">
        <f>'AB AP INT 1'!DZ58</f>
        <v/>
      </c>
      <c r="I58" t="str">
        <f>'AB AP INT 1'!EA58</f>
        <v/>
      </c>
      <c r="J58" t="str">
        <f>'AB AP INT 1'!EB58</f>
        <v/>
      </c>
    </row>
    <row r="59" spans="1:10" x14ac:dyDescent="0.2">
      <c r="A59" t="str">
        <f>'AB AP INT 1'!DA59</f>
        <v/>
      </c>
      <c r="B59" t="str">
        <f>'AB AP INT 1'!DB59</f>
        <v/>
      </c>
      <c r="C59" t="str">
        <f>'AB AP INT 1'!DC59</f>
        <v/>
      </c>
      <c r="D59" t="str">
        <f>'AB AP INT 1'!DD59</f>
        <v/>
      </c>
      <c r="E59" t="str">
        <f>'AB AP INT 1'!DE59</f>
        <v/>
      </c>
      <c r="F59" t="str">
        <f>'AB AP INT 1'!DF59</f>
        <v/>
      </c>
      <c r="G59" t="str">
        <f>'AB AP INT 1'!DG59</f>
        <v/>
      </c>
      <c r="H59" t="str">
        <f>'AB AP INT 1'!DZ59</f>
        <v/>
      </c>
      <c r="I59" t="str">
        <f>'AB AP INT 1'!EA59</f>
        <v/>
      </c>
      <c r="J59" t="str">
        <f>'AB AP INT 1'!EB59</f>
        <v/>
      </c>
    </row>
    <row r="60" spans="1:10" x14ac:dyDescent="0.2">
      <c r="A60" t="str">
        <f>'AB AP INT 1'!DA60</f>
        <v/>
      </c>
      <c r="B60" t="str">
        <f>'AB AP INT 1'!DB60</f>
        <v/>
      </c>
      <c r="C60" t="str">
        <f>'AB AP INT 1'!DC60</f>
        <v/>
      </c>
      <c r="D60" t="str">
        <f>'AB AP INT 1'!DD60</f>
        <v/>
      </c>
      <c r="E60" t="str">
        <f>'AB AP INT 1'!DE60</f>
        <v/>
      </c>
      <c r="F60" t="str">
        <f>'AB AP INT 1'!DF60</f>
        <v/>
      </c>
      <c r="G60" t="str">
        <f>'AB AP INT 1'!DG60</f>
        <v/>
      </c>
      <c r="H60" t="str">
        <f>'AB AP INT 1'!DZ60</f>
        <v/>
      </c>
      <c r="I60" t="str">
        <f>'AB AP INT 1'!EA60</f>
        <v/>
      </c>
      <c r="J60" t="str">
        <f>'AB AP INT 1'!EB60</f>
        <v/>
      </c>
    </row>
    <row r="61" spans="1:10" x14ac:dyDescent="0.2">
      <c r="A61" t="str">
        <f>'AB AP INT 1'!DA61</f>
        <v/>
      </c>
      <c r="B61" t="str">
        <f>'AB AP INT 1'!DB61</f>
        <v/>
      </c>
      <c r="C61" t="str">
        <f>'AB AP INT 1'!DC61</f>
        <v/>
      </c>
      <c r="D61" t="str">
        <f>'AB AP INT 1'!DD61</f>
        <v/>
      </c>
      <c r="E61" t="str">
        <f>'AB AP INT 1'!DE61</f>
        <v/>
      </c>
      <c r="F61" t="str">
        <f>'AB AP INT 1'!DF61</f>
        <v/>
      </c>
      <c r="G61" t="str">
        <f>'AB AP INT 1'!DG61</f>
        <v/>
      </c>
      <c r="H61" t="str">
        <f>'AB AP INT 1'!DZ61</f>
        <v/>
      </c>
      <c r="I61" t="str">
        <f>'AB AP INT 1'!EA61</f>
        <v/>
      </c>
      <c r="J61" t="str">
        <f>'AB AP INT 1'!EB61</f>
        <v/>
      </c>
    </row>
    <row r="62" spans="1:10" x14ac:dyDescent="0.2">
      <c r="A62" t="str">
        <f>'AB AP INT 1'!DA62</f>
        <v/>
      </c>
      <c r="B62" t="str">
        <f>'AB AP INT 1'!DB62</f>
        <v/>
      </c>
      <c r="C62" t="str">
        <f>'AB AP INT 1'!DC62</f>
        <v/>
      </c>
      <c r="D62" t="str">
        <f>'AB AP INT 1'!DD62</f>
        <v/>
      </c>
      <c r="E62" t="str">
        <f>'AB AP INT 1'!DE62</f>
        <v/>
      </c>
      <c r="F62" t="str">
        <f>'AB AP INT 1'!DF62</f>
        <v/>
      </c>
      <c r="G62" t="str">
        <f>'AB AP INT 1'!DG62</f>
        <v/>
      </c>
      <c r="H62" t="str">
        <f>'AB AP INT 1'!DZ62</f>
        <v/>
      </c>
      <c r="I62" t="str">
        <f>'AB AP INT 1'!EA62</f>
        <v/>
      </c>
      <c r="J62" t="str">
        <f>'AB AP INT 1'!EB62</f>
        <v/>
      </c>
    </row>
    <row r="63" spans="1:10" x14ac:dyDescent="0.2">
      <c r="A63" t="str">
        <f>'AB AP INT 1'!DA63</f>
        <v/>
      </c>
      <c r="B63" t="str">
        <f>'AB AP INT 1'!DB63</f>
        <v/>
      </c>
      <c r="C63" t="str">
        <f>'AB AP INT 1'!DC63</f>
        <v/>
      </c>
      <c r="D63" t="str">
        <f>'AB AP INT 1'!DD63</f>
        <v/>
      </c>
      <c r="E63" t="str">
        <f>'AB AP INT 1'!DE63</f>
        <v/>
      </c>
      <c r="F63" t="str">
        <f>'AB AP INT 1'!DF63</f>
        <v/>
      </c>
      <c r="G63" t="str">
        <f>'AB AP INT 1'!DG63</f>
        <v/>
      </c>
      <c r="H63" t="str">
        <f>'AB AP INT 1'!DZ63</f>
        <v/>
      </c>
      <c r="I63" t="str">
        <f>'AB AP INT 1'!EA63</f>
        <v/>
      </c>
      <c r="J63" t="str">
        <f>'AB AP INT 1'!EB63</f>
        <v/>
      </c>
    </row>
    <row r="64" spans="1:10" x14ac:dyDescent="0.2">
      <c r="A64" t="str">
        <f>'AB AP INT 1'!DA64</f>
        <v/>
      </c>
      <c r="B64" t="str">
        <f>'AB AP INT 1'!DB64</f>
        <v/>
      </c>
      <c r="C64" t="str">
        <f>'AB AP INT 1'!DC64</f>
        <v/>
      </c>
      <c r="D64" t="str">
        <f>'AB AP INT 1'!DD64</f>
        <v/>
      </c>
      <c r="E64" t="str">
        <f>'AB AP INT 1'!DE64</f>
        <v/>
      </c>
      <c r="F64" t="str">
        <f>'AB AP INT 1'!DF64</f>
        <v/>
      </c>
      <c r="G64" t="str">
        <f>'AB AP INT 1'!DG64</f>
        <v/>
      </c>
      <c r="H64" t="str">
        <f>'AB AP INT 1'!DZ64</f>
        <v/>
      </c>
      <c r="I64" t="str">
        <f>'AB AP INT 1'!EA64</f>
        <v/>
      </c>
      <c r="J64" t="str">
        <f>'AB AP INT 1'!EB64</f>
        <v/>
      </c>
    </row>
    <row r="65" spans="1:10" x14ac:dyDescent="0.2">
      <c r="A65" t="str">
        <f>'AB AP INT 1'!DA65</f>
        <v/>
      </c>
      <c r="B65" t="str">
        <f>'AB AP INT 1'!DB65</f>
        <v/>
      </c>
      <c r="C65" t="str">
        <f>'AB AP INT 1'!DC65</f>
        <v/>
      </c>
      <c r="D65" t="str">
        <f>'AB AP INT 1'!DD65</f>
        <v/>
      </c>
      <c r="E65" t="str">
        <f>'AB AP INT 1'!DE65</f>
        <v/>
      </c>
      <c r="F65" t="str">
        <f>'AB AP INT 1'!DF65</f>
        <v/>
      </c>
      <c r="G65" t="str">
        <f>'AB AP INT 1'!DG65</f>
        <v/>
      </c>
      <c r="H65" t="str">
        <f>'AB AP INT 1'!DZ65</f>
        <v/>
      </c>
      <c r="I65" t="str">
        <f>'AB AP INT 1'!EA65</f>
        <v/>
      </c>
      <c r="J65" t="str">
        <f>'AB AP INT 1'!EB65</f>
        <v/>
      </c>
    </row>
    <row r="66" spans="1:10" x14ac:dyDescent="0.2">
      <c r="A66" t="str">
        <f>'AB AP INT 1'!DA66</f>
        <v/>
      </c>
      <c r="B66" t="str">
        <f>'AB AP INT 1'!DB66</f>
        <v/>
      </c>
      <c r="C66" t="str">
        <f>'AB AP INT 1'!DC66</f>
        <v/>
      </c>
      <c r="D66" t="str">
        <f>'AB AP INT 1'!DD66</f>
        <v/>
      </c>
      <c r="E66" t="str">
        <f>'AB AP INT 1'!DE66</f>
        <v/>
      </c>
      <c r="F66" t="str">
        <f>'AB AP INT 1'!DF66</f>
        <v/>
      </c>
      <c r="G66" t="str">
        <f>'AB AP INT 1'!DG66</f>
        <v/>
      </c>
      <c r="H66" t="str">
        <f>'AB AP INT 1'!DZ66</f>
        <v/>
      </c>
      <c r="I66" t="str">
        <f>'AB AP INT 1'!EA66</f>
        <v/>
      </c>
      <c r="J66" t="str">
        <f>'AB AP INT 1'!EB66</f>
        <v/>
      </c>
    </row>
    <row r="67" spans="1:10" x14ac:dyDescent="0.2">
      <c r="A67" t="str">
        <f>'AB AP INT 1'!DA67</f>
        <v/>
      </c>
      <c r="B67" t="str">
        <f>'AB AP INT 1'!DB67</f>
        <v/>
      </c>
      <c r="C67" t="str">
        <f>'AB AP INT 1'!DC67</f>
        <v/>
      </c>
      <c r="D67" t="str">
        <f>'AB AP INT 1'!DD67</f>
        <v/>
      </c>
      <c r="E67" t="str">
        <f>'AB AP INT 1'!DE67</f>
        <v/>
      </c>
      <c r="F67" t="str">
        <f>'AB AP INT 1'!DF67</f>
        <v/>
      </c>
      <c r="G67" t="str">
        <f>'AB AP INT 1'!DG67</f>
        <v/>
      </c>
      <c r="H67" t="str">
        <f>'AB AP INT 1'!DZ67</f>
        <v/>
      </c>
      <c r="I67" t="str">
        <f>'AB AP INT 1'!EA67</f>
        <v/>
      </c>
      <c r="J67" t="str">
        <f>'AB AP INT 1'!EB67</f>
        <v/>
      </c>
    </row>
    <row r="68" spans="1:10" x14ac:dyDescent="0.2">
      <c r="A68" t="str">
        <f>'AB AP INT 1'!DA68</f>
        <v/>
      </c>
      <c r="B68" t="str">
        <f>'AB AP INT 1'!DB68</f>
        <v/>
      </c>
      <c r="C68" t="str">
        <f>'AB AP INT 1'!DC68</f>
        <v/>
      </c>
      <c r="D68" t="str">
        <f>'AB AP INT 1'!DD68</f>
        <v/>
      </c>
      <c r="E68" t="str">
        <f>'AB AP INT 1'!DE68</f>
        <v/>
      </c>
      <c r="F68" t="str">
        <f>'AB AP INT 1'!DF68</f>
        <v/>
      </c>
      <c r="G68" t="str">
        <f>'AB AP INT 1'!DG68</f>
        <v/>
      </c>
      <c r="H68" t="str">
        <f>'AB AP INT 1'!DZ68</f>
        <v/>
      </c>
      <c r="I68" t="str">
        <f>'AB AP INT 1'!EA68</f>
        <v/>
      </c>
      <c r="J68" t="str">
        <f>'AB AP INT 1'!EB68</f>
        <v/>
      </c>
    </row>
    <row r="69" spans="1:10" x14ac:dyDescent="0.2">
      <c r="A69" t="str">
        <f>'AB AP INT 1'!DA69</f>
        <v/>
      </c>
      <c r="B69" t="str">
        <f>'AB AP INT 1'!DB69</f>
        <v/>
      </c>
      <c r="C69" t="str">
        <f>'AB AP INT 1'!DC69</f>
        <v/>
      </c>
      <c r="D69" t="str">
        <f>'AB AP INT 1'!DD69</f>
        <v/>
      </c>
      <c r="E69" t="str">
        <f>'AB AP INT 1'!DE69</f>
        <v/>
      </c>
      <c r="F69" t="str">
        <f>'AB AP INT 1'!DF69</f>
        <v/>
      </c>
      <c r="G69" t="str">
        <f>'AB AP INT 1'!DG69</f>
        <v/>
      </c>
      <c r="H69" t="str">
        <f>'AB AP INT 1'!DZ69</f>
        <v/>
      </c>
      <c r="I69" t="str">
        <f>'AB AP INT 1'!EA69</f>
        <v/>
      </c>
      <c r="J69" t="str">
        <f>'AB AP INT 1'!EB69</f>
        <v/>
      </c>
    </row>
    <row r="70" spans="1:10" x14ac:dyDescent="0.2">
      <c r="A70" t="str">
        <f>'AB AP INT 1'!DA70</f>
        <v/>
      </c>
      <c r="B70" t="str">
        <f>'AB AP INT 1'!DB70</f>
        <v/>
      </c>
      <c r="C70" t="str">
        <f>'AB AP INT 1'!DC70</f>
        <v/>
      </c>
      <c r="D70" t="str">
        <f>'AB AP INT 1'!DD70</f>
        <v/>
      </c>
      <c r="E70" t="str">
        <f>'AB AP INT 1'!DE70</f>
        <v/>
      </c>
      <c r="F70" t="str">
        <f>'AB AP INT 1'!DF70</f>
        <v/>
      </c>
      <c r="G70" t="str">
        <f>'AB AP INT 1'!DG70</f>
        <v/>
      </c>
      <c r="H70" t="str">
        <f>'AB AP INT 1'!DZ70</f>
        <v/>
      </c>
      <c r="I70" t="str">
        <f>'AB AP INT 1'!EA70</f>
        <v/>
      </c>
      <c r="J70" t="str">
        <f>'AB AP INT 1'!EB70</f>
        <v/>
      </c>
    </row>
    <row r="71" spans="1:10" x14ac:dyDescent="0.2">
      <c r="A71" t="str">
        <f>'AB AP INT 1'!DA71</f>
        <v/>
      </c>
      <c r="B71" t="str">
        <f>'AB AP INT 1'!DB71</f>
        <v/>
      </c>
      <c r="C71" t="str">
        <f>'AB AP INT 1'!DC71</f>
        <v/>
      </c>
      <c r="D71" t="str">
        <f>'AB AP INT 1'!DD71</f>
        <v/>
      </c>
      <c r="E71" t="str">
        <f>'AB AP INT 1'!DE71</f>
        <v/>
      </c>
      <c r="F71" t="str">
        <f>'AB AP INT 1'!DF71</f>
        <v/>
      </c>
      <c r="G71" t="str">
        <f>'AB AP INT 1'!DG71</f>
        <v/>
      </c>
      <c r="H71" t="str">
        <f>'AB AP INT 1'!DZ71</f>
        <v/>
      </c>
      <c r="I71" t="str">
        <f>'AB AP INT 1'!EA71</f>
        <v/>
      </c>
      <c r="J71" t="str">
        <f>'AB AP INT 1'!EB71</f>
        <v/>
      </c>
    </row>
    <row r="72" spans="1:10" x14ac:dyDescent="0.2">
      <c r="A72" t="str">
        <f>'AB AP INT 1'!DA72</f>
        <v/>
      </c>
      <c r="B72" t="str">
        <f>'AB AP INT 1'!DB72</f>
        <v/>
      </c>
      <c r="C72" t="str">
        <f>'AB AP INT 1'!DC72</f>
        <v/>
      </c>
      <c r="D72" t="str">
        <f>'AB AP INT 1'!DD72</f>
        <v/>
      </c>
      <c r="E72" t="str">
        <f>'AB AP INT 1'!DE72</f>
        <v/>
      </c>
      <c r="F72" t="str">
        <f>'AB AP INT 1'!DF72</f>
        <v/>
      </c>
      <c r="G72" t="str">
        <f>'AB AP INT 1'!DG72</f>
        <v/>
      </c>
      <c r="H72" t="str">
        <f>'AB AP INT 1'!DZ72</f>
        <v/>
      </c>
      <c r="I72" t="str">
        <f>'AB AP INT 1'!EA72</f>
        <v/>
      </c>
      <c r="J72" t="str">
        <f>'AB AP INT 1'!EB72</f>
        <v/>
      </c>
    </row>
    <row r="73" spans="1:10" x14ac:dyDescent="0.2">
      <c r="A73" t="str">
        <f>'AB AP INT 1'!DA73</f>
        <v/>
      </c>
      <c r="B73" t="str">
        <f>'AB AP INT 1'!DB73</f>
        <v/>
      </c>
      <c r="C73" t="str">
        <f>'AB AP INT 1'!DC73</f>
        <v/>
      </c>
      <c r="D73" t="str">
        <f>'AB AP INT 1'!DD73</f>
        <v/>
      </c>
      <c r="E73" t="str">
        <f>'AB AP INT 1'!DE73</f>
        <v/>
      </c>
      <c r="F73" t="str">
        <f>'AB AP INT 1'!DF73</f>
        <v/>
      </c>
      <c r="G73" t="str">
        <f>'AB AP INT 1'!DG73</f>
        <v/>
      </c>
      <c r="H73" t="str">
        <f>'AB AP INT 1'!DZ73</f>
        <v/>
      </c>
      <c r="I73" t="str">
        <f>'AB AP INT 1'!EA73</f>
        <v/>
      </c>
      <c r="J73" t="str">
        <f>'AB AP INT 1'!EB73</f>
        <v/>
      </c>
    </row>
    <row r="74" spans="1:10" x14ac:dyDescent="0.2">
      <c r="A74" t="str">
        <f>'AB AP INT 1'!DA74</f>
        <v/>
      </c>
      <c r="B74" t="str">
        <f>'AB AP INT 1'!DB74</f>
        <v/>
      </c>
      <c r="C74" t="str">
        <f>'AB AP INT 1'!DC74</f>
        <v/>
      </c>
      <c r="D74" t="str">
        <f>'AB AP INT 1'!DD74</f>
        <v/>
      </c>
      <c r="E74" t="str">
        <f>'AB AP INT 1'!DE74</f>
        <v/>
      </c>
      <c r="F74" t="str">
        <f>'AB AP INT 1'!DF74</f>
        <v/>
      </c>
      <c r="G74" t="str">
        <f>'AB AP INT 1'!DG74</f>
        <v/>
      </c>
      <c r="H74" t="str">
        <f>'AB AP INT 1'!DZ74</f>
        <v/>
      </c>
      <c r="I74" t="str">
        <f>'AB AP INT 1'!EA74</f>
        <v/>
      </c>
      <c r="J74" t="str">
        <f>'AB AP INT 1'!EB74</f>
        <v/>
      </c>
    </row>
    <row r="75" spans="1:10" x14ac:dyDescent="0.2">
      <c r="A75" t="str">
        <f>'AB AP INT 1'!DA75</f>
        <v/>
      </c>
      <c r="B75" t="str">
        <f>'AB AP INT 1'!DB75</f>
        <v/>
      </c>
      <c r="C75" t="str">
        <f>'AB AP INT 1'!DC75</f>
        <v/>
      </c>
      <c r="D75" t="str">
        <f>'AB AP INT 1'!DD75</f>
        <v/>
      </c>
      <c r="E75" t="str">
        <f>'AB AP INT 1'!DE75</f>
        <v/>
      </c>
      <c r="F75" t="str">
        <f>'AB AP INT 1'!DF75</f>
        <v/>
      </c>
      <c r="G75" t="str">
        <f>'AB AP INT 1'!DG75</f>
        <v/>
      </c>
      <c r="H75" t="str">
        <f>'AB AP INT 1'!DZ75</f>
        <v/>
      </c>
      <c r="I75" t="str">
        <f>'AB AP INT 1'!EA75</f>
        <v/>
      </c>
      <c r="J75" t="str">
        <f>'AB AP INT 1'!EB75</f>
        <v/>
      </c>
    </row>
    <row r="76" spans="1:10" x14ac:dyDescent="0.2">
      <c r="A76" t="str">
        <f>'AB AP INT 1'!DA76</f>
        <v/>
      </c>
      <c r="B76" t="str">
        <f>'AB AP INT 1'!DB76</f>
        <v/>
      </c>
      <c r="C76" t="str">
        <f>'AB AP INT 1'!DC76</f>
        <v/>
      </c>
      <c r="D76" t="str">
        <f>'AB AP INT 1'!DD76</f>
        <v/>
      </c>
      <c r="E76" t="str">
        <f>'AB AP INT 1'!DE76</f>
        <v/>
      </c>
      <c r="F76" t="str">
        <f>'AB AP INT 1'!DF76</f>
        <v/>
      </c>
      <c r="G76" t="str">
        <f>'AB AP INT 1'!DG76</f>
        <v/>
      </c>
      <c r="H76" t="str">
        <f>'AB AP INT 1'!DZ76</f>
        <v/>
      </c>
      <c r="I76" t="str">
        <f>'AB AP INT 1'!EA76</f>
        <v/>
      </c>
      <c r="J76" t="str">
        <f>'AB AP INT 1'!EB76</f>
        <v/>
      </c>
    </row>
    <row r="77" spans="1:10" x14ac:dyDescent="0.2">
      <c r="A77" t="str">
        <f>'AB AP INT 1'!DA77</f>
        <v/>
      </c>
      <c r="B77" t="str">
        <f>'AB AP INT 1'!DB77</f>
        <v/>
      </c>
      <c r="C77" t="str">
        <f>'AB AP INT 1'!DC77</f>
        <v/>
      </c>
      <c r="D77" t="str">
        <f>'AB AP INT 1'!DD77</f>
        <v/>
      </c>
      <c r="E77" t="str">
        <f>'AB AP INT 1'!DE77</f>
        <v/>
      </c>
      <c r="F77" t="str">
        <f>'AB AP INT 1'!DF77</f>
        <v/>
      </c>
      <c r="G77" t="str">
        <f>'AB AP INT 1'!DG77</f>
        <v/>
      </c>
      <c r="H77" t="str">
        <f>'AB AP INT 1'!DZ77</f>
        <v/>
      </c>
      <c r="I77" t="str">
        <f>'AB AP INT 1'!EA77</f>
        <v/>
      </c>
      <c r="J77" t="str">
        <f>'AB AP INT 1'!EB77</f>
        <v/>
      </c>
    </row>
    <row r="78" spans="1:10" x14ac:dyDescent="0.2">
      <c r="A78" t="str">
        <f>'AB AP INT 1'!DA78</f>
        <v/>
      </c>
      <c r="B78" t="str">
        <f>'AB AP INT 1'!DB78</f>
        <v/>
      </c>
      <c r="C78" t="str">
        <f>'AB AP INT 1'!DC78</f>
        <v/>
      </c>
      <c r="D78" t="str">
        <f>'AB AP INT 1'!DD78</f>
        <v/>
      </c>
      <c r="E78" t="str">
        <f>'AB AP INT 1'!DE78</f>
        <v/>
      </c>
      <c r="F78" t="str">
        <f>'AB AP INT 1'!DF78</f>
        <v/>
      </c>
      <c r="G78" t="str">
        <f>'AB AP INT 1'!DG78</f>
        <v/>
      </c>
      <c r="H78" t="str">
        <f>'AB AP INT 1'!DZ78</f>
        <v/>
      </c>
      <c r="I78" t="str">
        <f>'AB AP INT 1'!EA78</f>
        <v/>
      </c>
      <c r="J78" t="str">
        <f>'AB AP INT 1'!EB78</f>
        <v/>
      </c>
    </row>
    <row r="79" spans="1:10" x14ac:dyDescent="0.2">
      <c r="A79" t="str">
        <f>'AB AP INT 1'!DA79</f>
        <v/>
      </c>
      <c r="B79" t="str">
        <f>'AB AP INT 1'!DB79</f>
        <v/>
      </c>
      <c r="C79" t="str">
        <f>'AB AP INT 1'!DC79</f>
        <v/>
      </c>
      <c r="D79" t="str">
        <f>'AB AP INT 1'!DD79</f>
        <v/>
      </c>
      <c r="E79" t="str">
        <f>'AB AP INT 1'!DE79</f>
        <v/>
      </c>
      <c r="F79" t="str">
        <f>'AB AP INT 1'!DF79</f>
        <v/>
      </c>
      <c r="G79" t="str">
        <f>'AB AP INT 1'!DG79</f>
        <v/>
      </c>
      <c r="H79" t="str">
        <f>'AB AP INT 1'!DZ79</f>
        <v/>
      </c>
      <c r="I79" t="str">
        <f>'AB AP INT 1'!EA79</f>
        <v/>
      </c>
      <c r="J79" t="str">
        <f>'AB AP INT 1'!EB79</f>
        <v/>
      </c>
    </row>
    <row r="80" spans="1:10" x14ac:dyDescent="0.2">
      <c r="A80" t="str">
        <f>'AB AP INT 1'!DA80</f>
        <v/>
      </c>
      <c r="B80" t="str">
        <f>'AB AP INT 1'!DB80</f>
        <v/>
      </c>
      <c r="C80" t="str">
        <f>'AB AP INT 1'!DC80</f>
        <v/>
      </c>
      <c r="D80" t="str">
        <f>'AB AP INT 1'!DD80</f>
        <v/>
      </c>
      <c r="E80" t="str">
        <f>'AB AP INT 1'!DE80</f>
        <v/>
      </c>
      <c r="F80" t="str">
        <f>'AB AP INT 1'!DF80</f>
        <v/>
      </c>
      <c r="G80" t="str">
        <f>'AB AP INT 1'!DG80</f>
        <v/>
      </c>
      <c r="H80" t="str">
        <f>'AB AP INT 1'!DZ80</f>
        <v/>
      </c>
      <c r="I80" t="str">
        <f>'AB AP INT 1'!EA80</f>
        <v/>
      </c>
      <c r="J80" t="str">
        <f>'AB AP INT 1'!EB80</f>
        <v/>
      </c>
    </row>
    <row r="81" spans="1:10" x14ac:dyDescent="0.2">
      <c r="A81" t="str">
        <f>'AB AP INT 1'!DA81</f>
        <v/>
      </c>
      <c r="B81" t="str">
        <f>'AB AP INT 1'!DB81</f>
        <v/>
      </c>
      <c r="C81" t="str">
        <f>'AB AP INT 1'!DC81</f>
        <v/>
      </c>
      <c r="D81" t="str">
        <f>'AB AP INT 1'!DD81</f>
        <v/>
      </c>
      <c r="E81" t="str">
        <f>'AB AP INT 1'!DE81</f>
        <v/>
      </c>
      <c r="F81" t="str">
        <f>'AB AP INT 1'!DF81</f>
        <v/>
      </c>
      <c r="G81" t="str">
        <f>'AB AP INT 1'!DG81</f>
        <v/>
      </c>
      <c r="H81" t="str">
        <f>'AB AP INT 1'!DZ81</f>
        <v/>
      </c>
      <c r="I81" t="str">
        <f>'AB AP INT 1'!EA81</f>
        <v/>
      </c>
      <c r="J81" t="str">
        <f>'AB AP INT 1'!EB81</f>
        <v/>
      </c>
    </row>
    <row r="82" spans="1:10" x14ac:dyDescent="0.2">
      <c r="A82" t="str">
        <f>'AB AP INT 1'!DA82</f>
        <v/>
      </c>
      <c r="B82" t="str">
        <f>'AB AP INT 1'!DB82</f>
        <v/>
      </c>
      <c r="C82" t="str">
        <f>'AB AP INT 1'!DC82</f>
        <v/>
      </c>
      <c r="D82" t="str">
        <f>'AB AP INT 1'!DD82</f>
        <v/>
      </c>
      <c r="E82" t="str">
        <f>'AB AP INT 1'!DE82</f>
        <v/>
      </c>
      <c r="F82" t="str">
        <f>'AB AP INT 1'!DF82</f>
        <v/>
      </c>
      <c r="G82" t="str">
        <f>'AB AP INT 1'!DG82</f>
        <v/>
      </c>
      <c r="H82" t="str">
        <f>'AB AP INT 1'!DZ82</f>
        <v/>
      </c>
      <c r="I82" t="str">
        <f>'AB AP INT 1'!EA82</f>
        <v/>
      </c>
      <c r="J82" t="str">
        <f>'AB AP INT 1'!EB82</f>
        <v/>
      </c>
    </row>
    <row r="83" spans="1:10" x14ac:dyDescent="0.2">
      <c r="A83" t="str">
        <f>'AB AP INT 1'!DA83</f>
        <v/>
      </c>
      <c r="B83" t="str">
        <f>'AB AP INT 1'!DB83</f>
        <v/>
      </c>
      <c r="C83" t="str">
        <f>'AB AP INT 1'!DC83</f>
        <v/>
      </c>
      <c r="D83" t="str">
        <f>'AB AP INT 1'!DD83</f>
        <v/>
      </c>
      <c r="E83" t="str">
        <f>'AB AP INT 1'!DE83</f>
        <v/>
      </c>
      <c r="F83" t="str">
        <f>'AB AP INT 1'!DF83</f>
        <v/>
      </c>
      <c r="G83" t="str">
        <f>'AB AP INT 1'!DG83</f>
        <v/>
      </c>
      <c r="H83" t="str">
        <f>'AB AP INT 1'!DZ83</f>
        <v/>
      </c>
      <c r="I83" t="str">
        <f>'AB AP INT 1'!EA83</f>
        <v/>
      </c>
      <c r="J83" t="str">
        <f>'AB AP INT 1'!EB83</f>
        <v/>
      </c>
    </row>
    <row r="84" spans="1:10" x14ac:dyDescent="0.2">
      <c r="A84" t="str">
        <f>'AB AP INT 1'!DA84</f>
        <v/>
      </c>
      <c r="B84" t="str">
        <f>'AB AP INT 1'!DB84</f>
        <v/>
      </c>
      <c r="C84" t="str">
        <f>'AB AP INT 1'!DC84</f>
        <v/>
      </c>
      <c r="D84" t="str">
        <f>'AB AP INT 1'!DD84</f>
        <v/>
      </c>
      <c r="E84" t="str">
        <f>'AB AP INT 1'!DE84</f>
        <v/>
      </c>
      <c r="F84" t="str">
        <f>'AB AP INT 1'!DF84</f>
        <v/>
      </c>
      <c r="G84" t="str">
        <f>'AB AP INT 1'!DG84</f>
        <v/>
      </c>
      <c r="H84" t="str">
        <f>'AB AP INT 1'!DZ84</f>
        <v/>
      </c>
      <c r="I84" t="str">
        <f>'AB AP INT 1'!EA84</f>
        <v/>
      </c>
      <c r="J84" t="str">
        <f>'AB AP INT 1'!EB84</f>
        <v/>
      </c>
    </row>
    <row r="85" spans="1:10" x14ac:dyDescent="0.2">
      <c r="A85" t="str">
        <f>'AB AP INT 1'!DA85</f>
        <v/>
      </c>
      <c r="B85" t="str">
        <f>'AB AP INT 1'!DB85</f>
        <v/>
      </c>
      <c r="C85" t="str">
        <f>'AB AP INT 1'!DC85</f>
        <v/>
      </c>
      <c r="D85" t="str">
        <f>'AB AP INT 1'!DD85</f>
        <v/>
      </c>
      <c r="E85" t="str">
        <f>'AB AP INT 1'!DE85</f>
        <v/>
      </c>
      <c r="F85" t="str">
        <f>'AB AP INT 1'!DF85</f>
        <v/>
      </c>
      <c r="G85" t="str">
        <f>'AB AP INT 1'!DG85</f>
        <v/>
      </c>
      <c r="H85" t="str">
        <f>'AB AP INT 1'!DZ85</f>
        <v/>
      </c>
      <c r="I85" t="str">
        <f>'AB AP INT 1'!EA85</f>
        <v/>
      </c>
      <c r="J85" t="str">
        <f>'AB AP INT 1'!EB85</f>
        <v/>
      </c>
    </row>
    <row r="86" spans="1:10" x14ac:dyDescent="0.2">
      <c r="A86" t="str">
        <f>'AB AP INT 1'!DA86</f>
        <v/>
      </c>
      <c r="B86" t="str">
        <f>'AB AP INT 1'!DB86</f>
        <v/>
      </c>
      <c r="C86" t="str">
        <f>'AB AP INT 1'!DC86</f>
        <v/>
      </c>
      <c r="D86" t="str">
        <f>'AB AP INT 1'!DD86</f>
        <v/>
      </c>
      <c r="E86" t="str">
        <f>'AB AP INT 1'!DE86</f>
        <v/>
      </c>
      <c r="F86" t="str">
        <f>'AB AP INT 1'!DF86</f>
        <v/>
      </c>
      <c r="G86" t="str">
        <f>'AB AP INT 1'!DG86</f>
        <v/>
      </c>
      <c r="H86" t="str">
        <f>'AB AP INT 1'!DZ86</f>
        <v/>
      </c>
      <c r="I86" t="str">
        <f>'AB AP INT 1'!EA86</f>
        <v/>
      </c>
      <c r="J86" t="str">
        <f>'AB AP INT 1'!EB86</f>
        <v/>
      </c>
    </row>
    <row r="87" spans="1:10" x14ac:dyDescent="0.2">
      <c r="A87" t="str">
        <f>'AB AP INT 1'!DA87</f>
        <v/>
      </c>
      <c r="B87" t="str">
        <f>'AB AP INT 1'!DB87</f>
        <v/>
      </c>
      <c r="C87" t="str">
        <f>'AB AP INT 1'!DC87</f>
        <v/>
      </c>
      <c r="D87" t="str">
        <f>'AB AP INT 1'!DD87</f>
        <v/>
      </c>
      <c r="E87" t="str">
        <f>'AB AP INT 1'!DE87</f>
        <v/>
      </c>
      <c r="F87" t="str">
        <f>'AB AP INT 1'!DF87</f>
        <v/>
      </c>
      <c r="G87" t="str">
        <f>'AB AP INT 1'!DG87</f>
        <v/>
      </c>
      <c r="H87" t="str">
        <f>'AB AP INT 1'!DZ87</f>
        <v/>
      </c>
      <c r="I87" t="str">
        <f>'AB AP INT 1'!EA87</f>
        <v/>
      </c>
      <c r="J87" t="str">
        <f>'AB AP INT 1'!EB87</f>
        <v/>
      </c>
    </row>
    <row r="88" spans="1:10" x14ac:dyDescent="0.2">
      <c r="A88" t="str">
        <f>'AB AP INT 1'!DA88</f>
        <v/>
      </c>
      <c r="B88" t="str">
        <f>'AB AP INT 1'!DB88</f>
        <v/>
      </c>
      <c r="C88" t="str">
        <f>'AB AP INT 1'!DC88</f>
        <v/>
      </c>
      <c r="D88" t="str">
        <f>'AB AP INT 1'!DD88</f>
        <v/>
      </c>
      <c r="E88" t="str">
        <f>'AB AP INT 1'!DE88</f>
        <v/>
      </c>
      <c r="F88" t="str">
        <f>'AB AP INT 1'!DF88</f>
        <v/>
      </c>
      <c r="G88" t="str">
        <f>'AB AP INT 1'!DG88</f>
        <v/>
      </c>
      <c r="H88" t="str">
        <f>'AB AP INT 1'!DZ88</f>
        <v/>
      </c>
      <c r="I88" t="str">
        <f>'AB AP INT 1'!EA88</f>
        <v/>
      </c>
      <c r="J88" t="str">
        <f>'AB AP INT 1'!EB88</f>
        <v/>
      </c>
    </row>
    <row r="89" spans="1:10" x14ac:dyDescent="0.2">
      <c r="A89" t="str">
        <f>'AB AP INT 1'!DA89</f>
        <v/>
      </c>
      <c r="B89" t="str">
        <f>'AB AP INT 1'!DB89</f>
        <v/>
      </c>
      <c r="C89" t="str">
        <f>'AB AP INT 1'!DC89</f>
        <v/>
      </c>
      <c r="D89" t="str">
        <f>'AB AP INT 1'!DD89</f>
        <v/>
      </c>
      <c r="E89" t="str">
        <f>'AB AP INT 1'!DE89</f>
        <v/>
      </c>
      <c r="F89" t="str">
        <f>'AB AP INT 1'!DF89</f>
        <v/>
      </c>
      <c r="G89" t="str">
        <f>'AB AP INT 1'!DG89</f>
        <v/>
      </c>
      <c r="H89" t="str">
        <f>'AB AP INT 1'!DZ89</f>
        <v/>
      </c>
      <c r="I89" t="str">
        <f>'AB AP INT 1'!EA89</f>
        <v/>
      </c>
      <c r="J89" t="str">
        <f>'AB AP INT 1'!EB89</f>
        <v/>
      </c>
    </row>
    <row r="90" spans="1:10" x14ac:dyDescent="0.2">
      <c r="A90" t="str">
        <f>'AB AP INT 1'!DA90</f>
        <v/>
      </c>
      <c r="B90" t="str">
        <f>'AB AP INT 1'!DB90</f>
        <v/>
      </c>
      <c r="C90" t="str">
        <f>'AB AP INT 1'!DC90</f>
        <v/>
      </c>
      <c r="D90" t="str">
        <f>'AB AP INT 1'!DD90</f>
        <v/>
      </c>
      <c r="E90" t="str">
        <f>'AB AP INT 1'!DE90</f>
        <v/>
      </c>
      <c r="F90" t="str">
        <f>'AB AP INT 1'!DF90</f>
        <v/>
      </c>
      <c r="G90" t="str">
        <f>'AB AP INT 1'!DG90</f>
        <v/>
      </c>
      <c r="H90" t="str">
        <f>'AB AP INT 1'!DZ90</f>
        <v/>
      </c>
      <c r="I90" t="str">
        <f>'AB AP INT 1'!EA90</f>
        <v/>
      </c>
      <c r="J90" t="str">
        <f>'AB AP INT 1'!EB90</f>
        <v/>
      </c>
    </row>
    <row r="91" spans="1:10" x14ac:dyDescent="0.2">
      <c r="A91" t="str">
        <f>'AB AP INT 1'!DA91</f>
        <v/>
      </c>
      <c r="B91" t="str">
        <f>'AB AP INT 1'!DB91</f>
        <v/>
      </c>
      <c r="C91" t="str">
        <f>'AB AP INT 1'!DC91</f>
        <v/>
      </c>
      <c r="D91" t="str">
        <f>'AB AP INT 1'!DD91</f>
        <v/>
      </c>
      <c r="E91" t="str">
        <f>'AB AP INT 1'!DE91</f>
        <v/>
      </c>
      <c r="F91" t="str">
        <f>'AB AP INT 1'!DF91</f>
        <v/>
      </c>
      <c r="G91" t="str">
        <f>'AB AP INT 1'!DG91</f>
        <v/>
      </c>
      <c r="H91" t="str">
        <f>'AB AP INT 1'!DZ91</f>
        <v/>
      </c>
      <c r="I91" t="str">
        <f>'AB AP INT 1'!EA91</f>
        <v/>
      </c>
      <c r="J91" t="str">
        <f>'AB AP INT 1'!EB91</f>
        <v/>
      </c>
    </row>
    <row r="92" spans="1:10" x14ac:dyDescent="0.2">
      <c r="A92" t="str">
        <f>'AB AP INT 1'!DA92</f>
        <v/>
      </c>
      <c r="B92" t="str">
        <f>'AB AP INT 1'!DB92</f>
        <v/>
      </c>
      <c r="C92" t="str">
        <f>'AB AP INT 1'!DC92</f>
        <v/>
      </c>
      <c r="D92" t="str">
        <f>'AB AP INT 1'!DD92</f>
        <v/>
      </c>
      <c r="E92" t="str">
        <f>'AB AP INT 1'!DE92</f>
        <v/>
      </c>
      <c r="F92" t="str">
        <f>'AB AP INT 1'!DF92</f>
        <v/>
      </c>
      <c r="G92" t="str">
        <f>'AB AP INT 1'!DG92</f>
        <v/>
      </c>
      <c r="H92" t="str">
        <f>'AB AP INT 1'!DZ92</f>
        <v/>
      </c>
      <c r="I92" t="str">
        <f>'AB AP INT 1'!EA92</f>
        <v/>
      </c>
      <c r="J92" t="str">
        <f>'AB AP INT 1'!EB92</f>
        <v/>
      </c>
    </row>
    <row r="93" spans="1:10" x14ac:dyDescent="0.2">
      <c r="A93" t="str">
        <f>'AB AP INT 1'!DA93</f>
        <v/>
      </c>
      <c r="B93" t="str">
        <f>'AB AP INT 1'!DB93</f>
        <v/>
      </c>
      <c r="C93" t="str">
        <f>'AB AP INT 1'!DC93</f>
        <v/>
      </c>
      <c r="D93" t="str">
        <f>'AB AP INT 1'!DD93</f>
        <v/>
      </c>
      <c r="E93" t="str">
        <f>'AB AP INT 1'!DE93</f>
        <v/>
      </c>
      <c r="F93" t="str">
        <f>'AB AP INT 1'!DF93</f>
        <v/>
      </c>
      <c r="G93" t="str">
        <f>'AB AP INT 1'!DG93</f>
        <v/>
      </c>
      <c r="H93" t="str">
        <f>'AB AP INT 1'!DZ93</f>
        <v/>
      </c>
      <c r="I93" t="str">
        <f>'AB AP INT 1'!EA93</f>
        <v/>
      </c>
      <c r="J93" t="str">
        <f>'AB AP INT 1'!EB93</f>
        <v/>
      </c>
    </row>
    <row r="94" spans="1:10" x14ac:dyDescent="0.2">
      <c r="A94" t="str">
        <f>'AB AP INT 1'!DA94</f>
        <v/>
      </c>
      <c r="B94" t="str">
        <f>'AB AP INT 1'!DB94</f>
        <v/>
      </c>
      <c r="C94" t="str">
        <f>'AB AP INT 1'!DC94</f>
        <v/>
      </c>
      <c r="D94" t="str">
        <f>'AB AP INT 1'!DD94</f>
        <v/>
      </c>
      <c r="E94" t="str">
        <f>'AB AP INT 1'!DE94</f>
        <v/>
      </c>
      <c r="F94" t="str">
        <f>'AB AP INT 1'!DF94</f>
        <v/>
      </c>
      <c r="G94" t="str">
        <f>'AB AP INT 1'!DG94</f>
        <v/>
      </c>
      <c r="H94" t="str">
        <f>'AB AP INT 1'!DZ94</f>
        <v/>
      </c>
      <c r="I94" t="str">
        <f>'AB AP INT 1'!EA94</f>
        <v/>
      </c>
      <c r="J94" t="str">
        <f>'AB AP INT 1'!EB94</f>
        <v/>
      </c>
    </row>
    <row r="95" spans="1:10" x14ac:dyDescent="0.2">
      <c r="A95" t="str">
        <f>'AB AP INT 1'!DA95</f>
        <v/>
      </c>
      <c r="B95" t="str">
        <f>'AB AP INT 1'!DB95</f>
        <v/>
      </c>
      <c r="C95" t="str">
        <f>'AB AP INT 1'!DC95</f>
        <v/>
      </c>
      <c r="D95" t="str">
        <f>'AB AP INT 1'!DD95</f>
        <v/>
      </c>
      <c r="E95" t="str">
        <f>'AB AP INT 1'!DE95</f>
        <v/>
      </c>
      <c r="F95" t="str">
        <f>'AB AP INT 1'!DF95</f>
        <v/>
      </c>
      <c r="G95" t="str">
        <f>'AB AP INT 1'!DG95</f>
        <v/>
      </c>
      <c r="H95" t="str">
        <f>'AB AP INT 1'!DZ95</f>
        <v/>
      </c>
      <c r="I95" t="str">
        <f>'AB AP INT 1'!EA95</f>
        <v/>
      </c>
      <c r="J95" t="str">
        <f>'AB AP INT 1'!EB95</f>
        <v/>
      </c>
    </row>
    <row r="96" spans="1:10" x14ac:dyDescent="0.2">
      <c r="A96" t="str">
        <f>'AB AP INT 1'!DA96</f>
        <v/>
      </c>
      <c r="B96" t="str">
        <f>'AB AP INT 1'!DB96</f>
        <v/>
      </c>
      <c r="C96" t="str">
        <f>'AB AP INT 1'!DC96</f>
        <v/>
      </c>
      <c r="D96" t="str">
        <f>'AB AP INT 1'!DD96</f>
        <v/>
      </c>
      <c r="E96" t="str">
        <f>'AB AP INT 1'!DE96</f>
        <v/>
      </c>
      <c r="F96" t="str">
        <f>'AB AP INT 1'!DF96</f>
        <v/>
      </c>
      <c r="G96" t="str">
        <f>'AB AP INT 1'!DG96</f>
        <v/>
      </c>
      <c r="H96" t="str">
        <f>'AB AP INT 1'!DZ96</f>
        <v/>
      </c>
      <c r="I96" t="str">
        <f>'AB AP INT 1'!EA96</f>
        <v/>
      </c>
      <c r="J96" t="str">
        <f>'AB AP INT 1'!EB96</f>
        <v/>
      </c>
    </row>
    <row r="97" spans="1:10" x14ac:dyDescent="0.2">
      <c r="A97" t="str">
        <f>'AB AP INT 1'!DA97</f>
        <v/>
      </c>
      <c r="B97" t="str">
        <f>'AB AP INT 1'!DB97</f>
        <v/>
      </c>
      <c r="C97" t="str">
        <f>'AB AP INT 1'!DC97</f>
        <v/>
      </c>
      <c r="D97" t="str">
        <f>'AB AP INT 1'!DD97</f>
        <v/>
      </c>
      <c r="E97" t="str">
        <f>'AB AP INT 1'!DE97</f>
        <v/>
      </c>
      <c r="F97" t="str">
        <f>'AB AP INT 1'!DF97</f>
        <v/>
      </c>
      <c r="G97" t="str">
        <f>'AB AP INT 1'!DG97</f>
        <v/>
      </c>
      <c r="H97" t="str">
        <f>'AB AP INT 1'!DZ97</f>
        <v/>
      </c>
      <c r="I97" t="str">
        <f>'AB AP INT 1'!EA97</f>
        <v/>
      </c>
      <c r="J97" t="str">
        <f>'AB AP INT 1'!EB97</f>
        <v/>
      </c>
    </row>
    <row r="98" spans="1:10" x14ac:dyDescent="0.2">
      <c r="A98" t="str">
        <f>'AB AP INT 1'!DA98</f>
        <v/>
      </c>
      <c r="B98" t="str">
        <f>'AB AP INT 1'!DB98</f>
        <v/>
      </c>
      <c r="C98" t="str">
        <f>'AB AP INT 1'!DC98</f>
        <v/>
      </c>
      <c r="D98" t="str">
        <f>'AB AP INT 1'!DD98</f>
        <v/>
      </c>
      <c r="E98" t="str">
        <f>'AB AP INT 1'!DE98</f>
        <v/>
      </c>
      <c r="F98" t="str">
        <f>'AB AP INT 1'!DF98</f>
        <v/>
      </c>
      <c r="G98" t="str">
        <f>'AB AP INT 1'!DG98</f>
        <v/>
      </c>
      <c r="H98" t="str">
        <f>'AB AP INT 1'!DZ98</f>
        <v/>
      </c>
      <c r="I98" t="str">
        <f>'AB AP INT 1'!EA98</f>
        <v/>
      </c>
      <c r="J98" t="str">
        <f>'AB AP INT 1'!EB98</f>
        <v/>
      </c>
    </row>
    <row r="99" spans="1:10" x14ac:dyDescent="0.2">
      <c r="A99" t="str">
        <f>'AB AP INT 1'!DA99</f>
        <v/>
      </c>
      <c r="B99" t="str">
        <f>'AB AP INT 1'!DB99</f>
        <v/>
      </c>
      <c r="C99" t="str">
        <f>'AB AP INT 1'!DC99</f>
        <v/>
      </c>
      <c r="D99" t="str">
        <f>'AB AP INT 1'!DD99</f>
        <v/>
      </c>
      <c r="E99" t="str">
        <f>'AB AP INT 1'!DE99</f>
        <v/>
      </c>
      <c r="F99" t="str">
        <f>'AB AP INT 1'!DF99</f>
        <v/>
      </c>
      <c r="G99" t="str">
        <f>'AB AP INT 1'!DG99</f>
        <v/>
      </c>
      <c r="H99" t="str">
        <f>'AB AP INT 1'!DZ99</f>
        <v/>
      </c>
      <c r="I99" t="str">
        <f>'AB AP INT 1'!EA99</f>
        <v/>
      </c>
      <c r="J99" t="str">
        <f>'AB AP INT 1'!EB99</f>
        <v/>
      </c>
    </row>
    <row r="100" spans="1:10" x14ac:dyDescent="0.2">
      <c r="A100" t="str">
        <f>'AB AP INT 1'!DA100</f>
        <v/>
      </c>
      <c r="B100" t="str">
        <f>'AB AP INT 1'!DB100</f>
        <v/>
      </c>
      <c r="C100" t="str">
        <f>'AB AP INT 1'!DC100</f>
        <v/>
      </c>
      <c r="D100" t="str">
        <f>'AB AP INT 1'!DD100</f>
        <v/>
      </c>
      <c r="E100" t="str">
        <f>'AB AP INT 1'!DE100</f>
        <v/>
      </c>
      <c r="F100" t="str">
        <f>'AB AP INT 1'!DF100</f>
        <v/>
      </c>
      <c r="G100" t="str">
        <f>'AB AP INT 1'!DG100</f>
        <v/>
      </c>
      <c r="H100" t="str">
        <f>'AB AP INT 1'!DZ100</f>
        <v/>
      </c>
      <c r="I100" t="str">
        <f>'AB AP INT 1'!EA100</f>
        <v/>
      </c>
      <c r="J100" t="str">
        <f>'AB AP INT 1'!EB100</f>
        <v/>
      </c>
    </row>
    <row r="101" spans="1:10" x14ac:dyDescent="0.2">
      <c r="A101" t="str">
        <f>'AB AP INT 1'!DA101</f>
        <v/>
      </c>
      <c r="B101" t="str">
        <f>'AB AP INT 1'!DB101</f>
        <v/>
      </c>
      <c r="C101" t="str">
        <f>'AB AP INT 1'!DC101</f>
        <v/>
      </c>
      <c r="D101" t="str">
        <f>'AB AP INT 1'!DD101</f>
        <v/>
      </c>
      <c r="E101" t="str">
        <f>'AB AP INT 1'!DE101</f>
        <v/>
      </c>
      <c r="F101" t="str">
        <f>'AB AP INT 1'!DF101</f>
        <v/>
      </c>
      <c r="G101" t="str">
        <f>'AB AP INT 1'!DG101</f>
        <v/>
      </c>
      <c r="H101" t="str">
        <f>'AB AP INT 1'!DZ101</f>
        <v/>
      </c>
      <c r="I101" t="str">
        <f>'AB AP INT 1'!EA101</f>
        <v/>
      </c>
      <c r="J101" t="str">
        <f>'AB AP INT 1'!EB101</f>
        <v/>
      </c>
    </row>
    <row r="102" spans="1:10" x14ac:dyDescent="0.2">
      <c r="A102" t="str">
        <f>'AB AP INT 1'!DA102</f>
        <v/>
      </c>
      <c r="B102" t="str">
        <f>'AB AP INT 1'!DB102</f>
        <v/>
      </c>
      <c r="C102" t="str">
        <f>'AB AP INT 1'!DC102</f>
        <v/>
      </c>
      <c r="D102" t="str">
        <f>'AB AP INT 1'!DD102</f>
        <v/>
      </c>
      <c r="E102" t="str">
        <f>'AB AP INT 1'!DE102</f>
        <v/>
      </c>
      <c r="F102" t="str">
        <f>'AB AP INT 1'!DF102</f>
        <v/>
      </c>
      <c r="G102" t="str">
        <f>'AB AP INT 1'!DG102</f>
        <v/>
      </c>
      <c r="H102" t="str">
        <f>'AB AP INT 1'!DZ102</f>
        <v/>
      </c>
      <c r="I102" t="str">
        <f>'AB AP INT 1'!EA102</f>
        <v/>
      </c>
      <c r="J102" t="str">
        <f>'AB AP INT 1'!EB102</f>
        <v/>
      </c>
    </row>
    <row r="103" spans="1:10" x14ac:dyDescent="0.2">
      <c r="A103" t="str">
        <f>'AB AP INT 1'!DA103</f>
        <v/>
      </c>
      <c r="B103" t="str">
        <f>'AB AP INT 1'!DB103</f>
        <v/>
      </c>
      <c r="C103" t="str">
        <f>'AB AP INT 1'!DC103</f>
        <v/>
      </c>
      <c r="D103" t="str">
        <f>'AB AP INT 1'!DD103</f>
        <v/>
      </c>
      <c r="E103" t="str">
        <f>'AB AP INT 1'!DE103</f>
        <v/>
      </c>
      <c r="F103" t="str">
        <f>'AB AP INT 1'!DF103</f>
        <v/>
      </c>
      <c r="G103" t="str">
        <f>'AB AP INT 1'!DG103</f>
        <v/>
      </c>
      <c r="H103" t="str">
        <f>'AB AP INT 1'!DZ103</f>
        <v/>
      </c>
      <c r="I103" t="str">
        <f>'AB AP INT 1'!EA103</f>
        <v/>
      </c>
      <c r="J103" t="str">
        <f>'AB AP INT 1'!EB103</f>
        <v/>
      </c>
    </row>
    <row r="104" spans="1:10" x14ac:dyDescent="0.2">
      <c r="A104" t="str">
        <f>'AB AP INT 1'!DA104</f>
        <v/>
      </c>
      <c r="B104" t="str">
        <f>'AB AP INT 1'!DB104</f>
        <v/>
      </c>
      <c r="C104" t="str">
        <f>'AB AP INT 1'!DC104</f>
        <v/>
      </c>
      <c r="D104" t="str">
        <f>'AB AP INT 1'!DD104</f>
        <v/>
      </c>
      <c r="E104" t="str">
        <f>'AB AP INT 1'!DE104</f>
        <v/>
      </c>
      <c r="F104" t="str">
        <f>'AB AP INT 1'!DF104</f>
        <v/>
      </c>
      <c r="G104" t="str">
        <f>'AB AP INT 1'!DG104</f>
        <v/>
      </c>
      <c r="H104" t="str">
        <f>'AB AP INT 1'!DZ104</f>
        <v/>
      </c>
      <c r="I104" t="str">
        <f>'AB AP INT 1'!EA104</f>
        <v/>
      </c>
      <c r="J104" t="str">
        <f>'AB AP INT 1'!EB104</f>
        <v/>
      </c>
    </row>
    <row r="105" spans="1:10" x14ac:dyDescent="0.2">
      <c r="A105" t="str">
        <f>'AB AP INT 1'!DA105</f>
        <v/>
      </c>
      <c r="B105" t="str">
        <f>'AB AP INT 1'!DB105</f>
        <v/>
      </c>
      <c r="C105" t="str">
        <f>'AB AP INT 1'!DC105</f>
        <v/>
      </c>
      <c r="D105" t="str">
        <f>'AB AP INT 1'!DD105</f>
        <v/>
      </c>
      <c r="E105" t="str">
        <f>'AB AP INT 1'!DE105</f>
        <v/>
      </c>
      <c r="F105" t="str">
        <f>'AB AP INT 1'!DF105</f>
        <v/>
      </c>
      <c r="G105" t="str">
        <f>'AB AP INT 1'!DG105</f>
        <v/>
      </c>
      <c r="H105" t="str">
        <f>'AB AP INT 1'!DZ105</f>
        <v/>
      </c>
      <c r="I105" t="str">
        <f>'AB AP INT 1'!EA105</f>
        <v/>
      </c>
      <c r="J105" t="str">
        <f>'AB AP INT 1'!EB105</f>
        <v/>
      </c>
    </row>
    <row r="106" spans="1:10" x14ac:dyDescent="0.2">
      <c r="A106" t="str">
        <f>'AB AP INT 1'!DA106</f>
        <v/>
      </c>
      <c r="B106" t="str">
        <f>'AB AP INT 1'!DB106</f>
        <v/>
      </c>
      <c r="C106" t="str">
        <f>'AB AP INT 1'!DC106</f>
        <v/>
      </c>
      <c r="D106" t="str">
        <f>'AB AP INT 1'!DD106</f>
        <v/>
      </c>
      <c r="E106" t="str">
        <f>'AB AP INT 1'!DE106</f>
        <v/>
      </c>
      <c r="F106" t="str">
        <f>'AB AP INT 1'!DF106</f>
        <v/>
      </c>
      <c r="G106" t="str">
        <f>'AB AP INT 1'!DG106</f>
        <v/>
      </c>
      <c r="H106" t="str">
        <f>'AB AP INT 1'!DZ106</f>
        <v/>
      </c>
      <c r="I106" t="str">
        <f>'AB AP INT 1'!EA106</f>
        <v/>
      </c>
      <c r="J106" t="str">
        <f>'AB AP INT 1'!EB106</f>
        <v/>
      </c>
    </row>
    <row r="107" spans="1:10" x14ac:dyDescent="0.2">
      <c r="A107" t="str">
        <f>'AB AP INT 1'!DA107</f>
        <v/>
      </c>
      <c r="B107" t="str">
        <f>'AB AP INT 1'!DB107</f>
        <v/>
      </c>
      <c r="C107" t="str">
        <f>'AB AP INT 1'!DC107</f>
        <v/>
      </c>
      <c r="D107" t="str">
        <f>'AB AP INT 1'!DD107</f>
        <v/>
      </c>
      <c r="E107" t="str">
        <f>'AB AP INT 1'!DE107</f>
        <v/>
      </c>
      <c r="F107" t="str">
        <f>'AB AP INT 1'!DF107</f>
        <v/>
      </c>
      <c r="G107" t="str">
        <f>'AB AP INT 1'!DG107</f>
        <v/>
      </c>
      <c r="H107" t="str">
        <f>'AB AP INT 1'!DZ107</f>
        <v/>
      </c>
      <c r="I107" t="str">
        <f>'AB AP INT 1'!EA107</f>
        <v/>
      </c>
      <c r="J107" t="str">
        <f>'AB AP INT 1'!EB107</f>
        <v/>
      </c>
    </row>
    <row r="108" spans="1:10" x14ac:dyDescent="0.2">
      <c r="A108" t="str">
        <f>'AB AP INT 1'!DA108</f>
        <v/>
      </c>
      <c r="B108" t="str">
        <f>'AB AP INT 1'!DB108</f>
        <v/>
      </c>
      <c r="C108" t="str">
        <f>'AB AP INT 1'!DC108</f>
        <v/>
      </c>
      <c r="D108" t="str">
        <f>'AB AP INT 1'!DD108</f>
        <v/>
      </c>
      <c r="E108" t="str">
        <f>'AB AP INT 1'!DE108</f>
        <v/>
      </c>
      <c r="F108" t="str">
        <f>'AB AP INT 1'!DF108</f>
        <v/>
      </c>
      <c r="G108" t="str">
        <f>'AB AP INT 1'!DG108</f>
        <v/>
      </c>
      <c r="H108" t="str">
        <f>'AB AP INT 1'!DZ108</f>
        <v/>
      </c>
      <c r="I108" t="str">
        <f>'AB AP INT 1'!EA108</f>
        <v/>
      </c>
      <c r="J108" t="str">
        <f>'AB AP INT 1'!EB108</f>
        <v/>
      </c>
    </row>
    <row r="109" spans="1:10" x14ac:dyDescent="0.2">
      <c r="A109" t="str">
        <f>'AB AP INT 1'!DA109</f>
        <v/>
      </c>
      <c r="B109" t="str">
        <f>'AB AP INT 1'!DB109</f>
        <v/>
      </c>
      <c r="C109" t="str">
        <f>'AB AP INT 1'!DC109</f>
        <v/>
      </c>
      <c r="D109" t="str">
        <f>'AB AP INT 1'!DD109</f>
        <v/>
      </c>
      <c r="E109" t="str">
        <f>'AB AP INT 1'!DE109</f>
        <v/>
      </c>
      <c r="F109" t="str">
        <f>'AB AP INT 1'!DF109</f>
        <v/>
      </c>
      <c r="G109" t="str">
        <f>'AB AP INT 1'!DG109</f>
        <v/>
      </c>
      <c r="H109" t="str">
        <f>'AB AP INT 1'!DZ109</f>
        <v/>
      </c>
      <c r="I109" t="str">
        <f>'AB AP INT 1'!EA109</f>
        <v/>
      </c>
      <c r="J109" t="str">
        <f>'AB AP INT 1'!EB109</f>
        <v/>
      </c>
    </row>
    <row r="110" spans="1:10" x14ac:dyDescent="0.2">
      <c r="A110" t="str">
        <f>'AB AP INT 1'!DA110</f>
        <v/>
      </c>
      <c r="B110" t="str">
        <f>'AB AP INT 1'!DB110</f>
        <v/>
      </c>
      <c r="C110" t="str">
        <f>'AB AP INT 1'!DC110</f>
        <v/>
      </c>
      <c r="D110" t="str">
        <f>'AB AP INT 1'!DD110</f>
        <v/>
      </c>
      <c r="E110" t="str">
        <f>'AB AP INT 1'!DE110</f>
        <v/>
      </c>
      <c r="F110" t="str">
        <f>'AB AP INT 1'!DF110</f>
        <v/>
      </c>
      <c r="G110" t="str">
        <f>'AB AP INT 1'!DG110</f>
        <v/>
      </c>
      <c r="H110" t="str">
        <f>'AB AP INT 1'!DZ110</f>
        <v/>
      </c>
      <c r="I110" t="str">
        <f>'AB AP INT 1'!EA110</f>
        <v/>
      </c>
      <c r="J110" t="str">
        <f>'AB AP INT 1'!EB110</f>
        <v/>
      </c>
    </row>
    <row r="111" spans="1:10" x14ac:dyDescent="0.2">
      <c r="A111" t="str">
        <f>'AB AP INT 1'!DA111</f>
        <v/>
      </c>
      <c r="B111" t="str">
        <f>'AB AP INT 1'!DB111</f>
        <v/>
      </c>
      <c r="C111" t="str">
        <f>'AB AP INT 1'!DC111</f>
        <v/>
      </c>
      <c r="D111" t="str">
        <f>'AB AP INT 1'!DD111</f>
        <v/>
      </c>
      <c r="E111" t="str">
        <f>'AB AP INT 1'!DE111</f>
        <v/>
      </c>
      <c r="F111" t="str">
        <f>'AB AP INT 1'!DF111</f>
        <v/>
      </c>
      <c r="G111" t="str">
        <f>'AB AP INT 1'!DG111</f>
        <v/>
      </c>
      <c r="H111" t="str">
        <f>'AB AP INT 1'!DZ111</f>
        <v/>
      </c>
      <c r="I111" t="str">
        <f>'AB AP INT 1'!EA111</f>
        <v/>
      </c>
      <c r="J111" t="str">
        <f>'AB AP INT 1'!EB111</f>
        <v/>
      </c>
    </row>
    <row r="112" spans="1:10" x14ac:dyDescent="0.2">
      <c r="A112" t="str">
        <f>'AB AP INT 1'!DA112</f>
        <v/>
      </c>
      <c r="B112" t="str">
        <f>'AB AP INT 1'!DB112</f>
        <v/>
      </c>
      <c r="C112" t="str">
        <f>'AB AP INT 1'!DC112</f>
        <v/>
      </c>
      <c r="D112" t="str">
        <f>'AB AP INT 1'!DD112</f>
        <v/>
      </c>
      <c r="E112" t="str">
        <f>'AB AP INT 1'!DE112</f>
        <v/>
      </c>
      <c r="F112" t="str">
        <f>'AB AP INT 1'!DF112</f>
        <v/>
      </c>
      <c r="G112" t="str">
        <f>'AB AP INT 1'!DG112</f>
        <v/>
      </c>
      <c r="H112" t="str">
        <f>'AB AP INT 1'!DZ112</f>
        <v/>
      </c>
      <c r="I112" t="str">
        <f>'AB AP INT 1'!EA112</f>
        <v/>
      </c>
      <c r="J112" t="str">
        <f>'AB AP INT 1'!EB112</f>
        <v/>
      </c>
    </row>
    <row r="113" spans="1:10" x14ac:dyDescent="0.2">
      <c r="A113" t="str">
        <f>'AB AP INT 1'!DA113</f>
        <v/>
      </c>
      <c r="B113" t="str">
        <f>'AB AP INT 1'!DB113</f>
        <v/>
      </c>
      <c r="C113" t="str">
        <f>'AB AP INT 1'!DC113</f>
        <v/>
      </c>
      <c r="D113" t="str">
        <f>'AB AP INT 1'!DD113</f>
        <v/>
      </c>
      <c r="E113" t="str">
        <f>'AB AP INT 1'!DE113</f>
        <v/>
      </c>
      <c r="F113" t="str">
        <f>'AB AP INT 1'!DF113</f>
        <v/>
      </c>
      <c r="G113" t="str">
        <f>'AB AP INT 1'!DG113</f>
        <v/>
      </c>
      <c r="H113" t="str">
        <f>'AB AP INT 1'!DZ113</f>
        <v/>
      </c>
      <c r="I113" t="str">
        <f>'AB AP INT 1'!EA113</f>
        <v/>
      </c>
      <c r="J113" t="str">
        <f>'AB AP INT 1'!EB113</f>
        <v/>
      </c>
    </row>
    <row r="114" spans="1:10" x14ac:dyDescent="0.2">
      <c r="A114" t="str">
        <f>'AB AP INT 1'!DA114</f>
        <v/>
      </c>
      <c r="B114" t="str">
        <f>'AB AP INT 1'!DB114</f>
        <v/>
      </c>
      <c r="C114" t="str">
        <f>'AB AP INT 1'!DC114</f>
        <v/>
      </c>
      <c r="D114" t="str">
        <f>'AB AP INT 1'!DD114</f>
        <v/>
      </c>
      <c r="E114" t="str">
        <f>'AB AP INT 1'!DE114</f>
        <v/>
      </c>
      <c r="F114" t="str">
        <f>'AB AP INT 1'!DF114</f>
        <v/>
      </c>
      <c r="G114" t="str">
        <f>'AB AP INT 1'!DG114</f>
        <v/>
      </c>
      <c r="H114" t="str">
        <f>'AB AP INT 1'!DZ114</f>
        <v/>
      </c>
      <c r="I114" t="str">
        <f>'AB AP INT 1'!EA114</f>
        <v/>
      </c>
      <c r="J114" t="str">
        <f>'AB AP INT 1'!EB114</f>
        <v/>
      </c>
    </row>
    <row r="115" spans="1:10" x14ac:dyDescent="0.2">
      <c r="A115" t="str">
        <f>'AB AP INT 1'!DA115</f>
        <v/>
      </c>
      <c r="B115" t="str">
        <f>'AB AP INT 1'!DB115</f>
        <v/>
      </c>
      <c r="C115" t="str">
        <f>'AB AP INT 1'!DC115</f>
        <v/>
      </c>
      <c r="D115" t="str">
        <f>'AB AP INT 1'!DD115</f>
        <v/>
      </c>
      <c r="E115" t="str">
        <f>'AB AP INT 1'!DE115</f>
        <v/>
      </c>
      <c r="F115" t="str">
        <f>'AB AP INT 1'!DF115</f>
        <v/>
      </c>
      <c r="G115" t="str">
        <f>'AB AP INT 1'!DG115</f>
        <v/>
      </c>
      <c r="H115" t="str">
        <f>'AB AP INT 1'!DZ115</f>
        <v/>
      </c>
      <c r="I115" t="str">
        <f>'AB AP INT 1'!EA115</f>
        <v/>
      </c>
      <c r="J115" t="str">
        <f>'AB AP INT 1'!EB115</f>
        <v/>
      </c>
    </row>
    <row r="116" spans="1:10" x14ac:dyDescent="0.2">
      <c r="A116" t="str">
        <f>'AB AP INT 1'!DA116</f>
        <v/>
      </c>
      <c r="B116" t="str">
        <f>'AB AP INT 1'!DB116</f>
        <v/>
      </c>
      <c r="C116" t="str">
        <f>'AB AP INT 1'!DC116</f>
        <v/>
      </c>
      <c r="D116" t="str">
        <f>'AB AP INT 1'!DD116</f>
        <v/>
      </c>
      <c r="E116" t="str">
        <f>'AB AP INT 1'!DE116</f>
        <v/>
      </c>
      <c r="F116" t="str">
        <f>'AB AP INT 1'!DF116</f>
        <v/>
      </c>
      <c r="G116" t="str">
        <f>'AB AP INT 1'!DG116</f>
        <v/>
      </c>
      <c r="H116" t="str">
        <f>'AB AP INT 1'!DZ116</f>
        <v/>
      </c>
      <c r="I116" t="str">
        <f>'AB AP INT 1'!EA116</f>
        <v/>
      </c>
      <c r="J116" t="str">
        <f>'AB AP INT 1'!EB116</f>
        <v/>
      </c>
    </row>
    <row r="117" spans="1:10" x14ac:dyDescent="0.2">
      <c r="A117" t="str">
        <f>'AB AP INT 1'!DA117</f>
        <v/>
      </c>
      <c r="B117" t="str">
        <f>'AB AP INT 1'!DB117</f>
        <v/>
      </c>
      <c r="C117" t="str">
        <f>'AB AP INT 1'!DC117</f>
        <v/>
      </c>
      <c r="D117" t="str">
        <f>'AB AP INT 1'!DD117</f>
        <v/>
      </c>
      <c r="E117" t="str">
        <f>'AB AP INT 1'!DE117</f>
        <v/>
      </c>
      <c r="F117" t="str">
        <f>'AB AP INT 1'!DF117</f>
        <v/>
      </c>
      <c r="G117" t="str">
        <f>'AB AP INT 1'!DG117</f>
        <v/>
      </c>
      <c r="H117" t="str">
        <f>'AB AP INT 1'!DZ117</f>
        <v/>
      </c>
      <c r="I117" t="str">
        <f>'AB AP INT 1'!EA117</f>
        <v/>
      </c>
      <c r="J117" t="str">
        <f>'AB AP INT 1'!EB117</f>
        <v/>
      </c>
    </row>
    <row r="118" spans="1:10" x14ac:dyDescent="0.2">
      <c r="A118" t="str">
        <f>'AB AP INT 1'!DA118</f>
        <v/>
      </c>
      <c r="B118" t="str">
        <f>'AB AP INT 1'!DB118</f>
        <v/>
      </c>
      <c r="C118" t="str">
        <f>'AB AP INT 1'!DC118</f>
        <v/>
      </c>
      <c r="D118" t="str">
        <f>'AB AP INT 1'!DD118</f>
        <v/>
      </c>
      <c r="E118" t="str">
        <f>'AB AP INT 1'!DE118</f>
        <v/>
      </c>
      <c r="F118" t="str">
        <f>'AB AP INT 1'!DF118</f>
        <v/>
      </c>
      <c r="G118" t="str">
        <f>'AB AP INT 1'!DG118</f>
        <v/>
      </c>
      <c r="H118" t="str">
        <f>'AB AP INT 1'!DZ118</f>
        <v/>
      </c>
      <c r="I118" t="str">
        <f>'AB AP INT 1'!EA118</f>
        <v/>
      </c>
      <c r="J118" t="str">
        <f>'AB AP INT 1'!EB118</f>
        <v/>
      </c>
    </row>
    <row r="119" spans="1:10" x14ac:dyDescent="0.2">
      <c r="A119" t="str">
        <f>'AB AP INT 1'!DA119</f>
        <v/>
      </c>
      <c r="B119" t="str">
        <f>'AB AP INT 1'!DB119</f>
        <v/>
      </c>
      <c r="C119" t="str">
        <f>'AB AP INT 1'!DC119</f>
        <v/>
      </c>
      <c r="D119" t="str">
        <f>'AB AP INT 1'!DD119</f>
        <v/>
      </c>
      <c r="E119" t="str">
        <f>'AB AP INT 1'!DE119</f>
        <v/>
      </c>
      <c r="F119" t="str">
        <f>'AB AP INT 1'!DF119</f>
        <v/>
      </c>
      <c r="G119" t="str">
        <f>'AB AP INT 1'!DG119</f>
        <v/>
      </c>
      <c r="H119" t="str">
        <f>'AB AP INT 1'!DZ119</f>
        <v/>
      </c>
      <c r="I119" t="str">
        <f>'AB AP INT 1'!EA119</f>
        <v/>
      </c>
      <c r="J119" t="str">
        <f>'AB AP INT 1'!EB119</f>
        <v/>
      </c>
    </row>
    <row r="120" spans="1:10" x14ac:dyDescent="0.2">
      <c r="A120" t="str">
        <f>'AB AP INT 1'!DA120</f>
        <v/>
      </c>
      <c r="B120" t="str">
        <f>'AB AP INT 1'!DB120</f>
        <v/>
      </c>
      <c r="C120" t="str">
        <f>'AB AP INT 1'!DC120</f>
        <v/>
      </c>
      <c r="D120" t="str">
        <f>'AB AP INT 1'!DD120</f>
        <v/>
      </c>
      <c r="E120" t="str">
        <f>'AB AP INT 1'!DE120</f>
        <v/>
      </c>
      <c r="F120" t="str">
        <f>'AB AP INT 1'!DF120</f>
        <v/>
      </c>
      <c r="G120" t="str">
        <f>'AB AP INT 1'!DG120</f>
        <v/>
      </c>
      <c r="H120" t="str">
        <f>'AB AP INT 1'!DZ120</f>
        <v/>
      </c>
      <c r="I120" t="str">
        <f>'AB AP INT 1'!EA120</f>
        <v/>
      </c>
      <c r="J120" t="str">
        <f>'AB AP INT 1'!EB120</f>
        <v/>
      </c>
    </row>
    <row r="121" spans="1:10" x14ac:dyDescent="0.2">
      <c r="A121" t="str">
        <f>'AB AP INT 1'!DA121</f>
        <v/>
      </c>
      <c r="B121" t="str">
        <f>'AB AP INT 1'!DB121</f>
        <v/>
      </c>
      <c r="C121" t="str">
        <f>'AB AP INT 1'!DC121</f>
        <v/>
      </c>
      <c r="D121" t="str">
        <f>'AB AP INT 1'!DD121</f>
        <v/>
      </c>
      <c r="E121" t="str">
        <f>'AB AP INT 1'!DE121</f>
        <v/>
      </c>
      <c r="F121" t="str">
        <f>'AB AP INT 1'!DF121</f>
        <v/>
      </c>
      <c r="G121" t="str">
        <f>'AB AP INT 1'!DG121</f>
        <v/>
      </c>
      <c r="H121" t="str">
        <f>'AB AP INT 1'!DZ121</f>
        <v/>
      </c>
      <c r="I121" t="str">
        <f>'AB AP INT 1'!EA121</f>
        <v/>
      </c>
      <c r="J121" t="str">
        <f>'AB AP INT 1'!EB121</f>
        <v/>
      </c>
    </row>
    <row r="122" spans="1:10" x14ac:dyDescent="0.2">
      <c r="A122" t="str">
        <f>'AB AP INT 1'!DA122</f>
        <v/>
      </c>
      <c r="B122" t="str">
        <f>'AB AP INT 1'!DB122</f>
        <v/>
      </c>
      <c r="C122" t="str">
        <f>'AB AP INT 1'!DC122</f>
        <v/>
      </c>
      <c r="D122" t="str">
        <f>'AB AP INT 1'!DD122</f>
        <v/>
      </c>
      <c r="E122" t="str">
        <f>'AB AP INT 1'!DE122</f>
        <v/>
      </c>
      <c r="F122" t="str">
        <f>'AB AP INT 1'!DF122</f>
        <v/>
      </c>
      <c r="G122" t="str">
        <f>'AB AP INT 1'!DG122</f>
        <v/>
      </c>
      <c r="H122" t="str">
        <f>'AB AP INT 1'!DZ122</f>
        <v/>
      </c>
      <c r="I122" t="str">
        <f>'AB AP INT 1'!EA122</f>
        <v/>
      </c>
      <c r="J122" t="str">
        <f>'AB AP INT 1'!EB122</f>
        <v/>
      </c>
    </row>
    <row r="123" spans="1:10" x14ac:dyDescent="0.2">
      <c r="A123" t="str">
        <f>'AB AP INT 1'!DA123</f>
        <v/>
      </c>
      <c r="B123" t="str">
        <f>'AB AP INT 1'!DB123</f>
        <v/>
      </c>
      <c r="C123" t="str">
        <f>'AB AP INT 1'!DC123</f>
        <v/>
      </c>
      <c r="D123" t="str">
        <f>'AB AP INT 1'!DD123</f>
        <v/>
      </c>
      <c r="E123" t="str">
        <f>'AB AP INT 1'!DE123</f>
        <v/>
      </c>
      <c r="F123" t="str">
        <f>'AB AP INT 1'!DF123</f>
        <v/>
      </c>
      <c r="G123" t="str">
        <f>'AB AP INT 1'!DG123</f>
        <v/>
      </c>
      <c r="H123" t="str">
        <f>'AB AP INT 1'!DZ123</f>
        <v/>
      </c>
      <c r="I123" t="str">
        <f>'AB AP INT 1'!EA123</f>
        <v/>
      </c>
      <c r="J123" t="str">
        <f>'AB AP INT 1'!EB123</f>
        <v/>
      </c>
    </row>
    <row r="124" spans="1:10" x14ac:dyDescent="0.2">
      <c r="A124" t="str">
        <f>'AB AP INT 1'!DA124</f>
        <v/>
      </c>
      <c r="B124" t="str">
        <f>'AB AP INT 1'!DB124</f>
        <v/>
      </c>
      <c r="C124" t="str">
        <f>'AB AP INT 1'!DC124</f>
        <v/>
      </c>
      <c r="D124" t="str">
        <f>'AB AP INT 1'!DD124</f>
        <v/>
      </c>
      <c r="E124" t="str">
        <f>'AB AP INT 1'!DE124</f>
        <v/>
      </c>
      <c r="F124" t="str">
        <f>'AB AP INT 1'!DF124</f>
        <v/>
      </c>
      <c r="G124" t="str">
        <f>'AB AP INT 1'!DG124</f>
        <v/>
      </c>
      <c r="H124" t="str">
        <f>'AB AP INT 1'!DZ124</f>
        <v/>
      </c>
      <c r="I124" t="str">
        <f>'AB AP INT 1'!EA124</f>
        <v/>
      </c>
      <c r="J124" t="str">
        <f>'AB AP INT 1'!EB124</f>
        <v/>
      </c>
    </row>
    <row r="125" spans="1:10" x14ac:dyDescent="0.2">
      <c r="A125" t="str">
        <f>'AB AP INT 1'!DA125</f>
        <v/>
      </c>
      <c r="B125" t="str">
        <f>'AB AP INT 1'!DB125</f>
        <v/>
      </c>
      <c r="C125" t="str">
        <f>'AB AP INT 1'!DC125</f>
        <v/>
      </c>
      <c r="D125" t="str">
        <f>'AB AP INT 1'!DD125</f>
        <v/>
      </c>
      <c r="E125" t="str">
        <f>'AB AP INT 1'!DE125</f>
        <v/>
      </c>
      <c r="F125" t="str">
        <f>'AB AP INT 1'!DF125</f>
        <v/>
      </c>
      <c r="G125" t="str">
        <f>'AB AP INT 1'!DG125</f>
        <v/>
      </c>
      <c r="H125" t="str">
        <f>'AB AP INT 1'!DZ125</f>
        <v/>
      </c>
      <c r="I125" t="str">
        <f>'AB AP INT 1'!EA125</f>
        <v/>
      </c>
      <c r="J125" t="str">
        <f>'AB AP INT 1'!EB125</f>
        <v/>
      </c>
    </row>
    <row r="126" spans="1:10" x14ac:dyDescent="0.2">
      <c r="A126" t="str">
        <f>'AB AP INT 1'!DA126</f>
        <v/>
      </c>
      <c r="B126" t="str">
        <f>'AB AP INT 1'!DB126</f>
        <v/>
      </c>
      <c r="C126" t="str">
        <f>'AB AP INT 1'!DC126</f>
        <v/>
      </c>
      <c r="D126" t="str">
        <f>'AB AP INT 1'!DD126</f>
        <v/>
      </c>
      <c r="E126" t="str">
        <f>'AB AP INT 1'!DE126</f>
        <v/>
      </c>
      <c r="F126" t="str">
        <f>'AB AP INT 1'!DF126</f>
        <v/>
      </c>
      <c r="G126" t="str">
        <f>'AB AP INT 1'!DG126</f>
        <v/>
      </c>
      <c r="H126" t="str">
        <f>'AB AP INT 1'!DZ126</f>
        <v/>
      </c>
      <c r="I126" t="str">
        <f>'AB AP INT 1'!EA126</f>
        <v/>
      </c>
      <c r="J126" t="str">
        <f>'AB AP INT 1'!EB126</f>
        <v/>
      </c>
    </row>
    <row r="127" spans="1:10" x14ac:dyDescent="0.2">
      <c r="A127" t="str">
        <f>'AB AP INT 1'!DA127</f>
        <v/>
      </c>
      <c r="B127" t="str">
        <f>'AB AP INT 1'!DB127</f>
        <v/>
      </c>
      <c r="C127" t="str">
        <f>'AB AP INT 1'!DC127</f>
        <v/>
      </c>
      <c r="D127" t="str">
        <f>'AB AP INT 1'!DD127</f>
        <v/>
      </c>
      <c r="E127" t="str">
        <f>'AB AP INT 1'!DE127</f>
        <v/>
      </c>
      <c r="F127" t="str">
        <f>'AB AP INT 1'!DF127</f>
        <v/>
      </c>
      <c r="G127" t="str">
        <f>'AB AP INT 1'!DG127</f>
        <v/>
      </c>
      <c r="H127" t="str">
        <f>'AB AP INT 1'!DZ127</f>
        <v/>
      </c>
      <c r="I127" t="str">
        <f>'AB AP INT 1'!EA127</f>
        <v/>
      </c>
      <c r="J127" t="str">
        <f>'AB AP INT 1'!EB127</f>
        <v/>
      </c>
    </row>
    <row r="128" spans="1:10" x14ac:dyDescent="0.2">
      <c r="A128" t="str">
        <f>'AB AP INT 1'!DA128</f>
        <v/>
      </c>
      <c r="B128" t="str">
        <f>'AB AP INT 1'!DB128</f>
        <v/>
      </c>
      <c r="C128" t="str">
        <f>'AB AP INT 1'!DC128</f>
        <v/>
      </c>
      <c r="D128" t="str">
        <f>'AB AP INT 1'!DD128</f>
        <v/>
      </c>
      <c r="E128" t="str">
        <f>'AB AP INT 1'!DE128</f>
        <v/>
      </c>
      <c r="F128" t="str">
        <f>'AB AP INT 1'!DF128</f>
        <v/>
      </c>
      <c r="G128" t="str">
        <f>'AB AP INT 1'!DG128</f>
        <v/>
      </c>
      <c r="H128" t="str">
        <f>'AB AP INT 1'!DZ128</f>
        <v/>
      </c>
      <c r="I128" t="str">
        <f>'AB AP INT 1'!EA128</f>
        <v/>
      </c>
      <c r="J128" t="str">
        <f>'AB AP INT 1'!EB128</f>
        <v/>
      </c>
    </row>
    <row r="129" spans="1:10" x14ac:dyDescent="0.2">
      <c r="A129" t="str">
        <f>'AB AP INT 1'!DA129</f>
        <v/>
      </c>
      <c r="B129" t="str">
        <f>'AB AP INT 1'!DB129</f>
        <v/>
      </c>
      <c r="C129" t="str">
        <f>'AB AP INT 1'!DC129</f>
        <v/>
      </c>
      <c r="D129" t="str">
        <f>'AB AP INT 1'!DD129</f>
        <v/>
      </c>
      <c r="E129" t="str">
        <f>'AB AP INT 1'!DE129</f>
        <v/>
      </c>
      <c r="F129" t="str">
        <f>'AB AP INT 1'!DF129</f>
        <v/>
      </c>
      <c r="G129" t="str">
        <f>'AB AP INT 1'!DG129</f>
        <v/>
      </c>
      <c r="H129" t="str">
        <f>'AB AP INT 1'!DZ129</f>
        <v/>
      </c>
      <c r="I129" t="str">
        <f>'AB AP INT 1'!EA129</f>
        <v/>
      </c>
      <c r="J129" t="str">
        <f>'AB AP INT 1'!EB129</f>
        <v/>
      </c>
    </row>
    <row r="130" spans="1:10" x14ac:dyDescent="0.2">
      <c r="A130" t="str">
        <f>'AB AP INT 1'!DA130</f>
        <v/>
      </c>
      <c r="B130" t="str">
        <f>'AB AP INT 1'!DB130</f>
        <v/>
      </c>
      <c r="C130" t="str">
        <f>'AB AP INT 1'!DC130</f>
        <v/>
      </c>
      <c r="D130" t="str">
        <f>'AB AP INT 1'!DD130</f>
        <v/>
      </c>
      <c r="E130" t="str">
        <f>'AB AP INT 1'!DE130</f>
        <v/>
      </c>
      <c r="F130" t="str">
        <f>'AB AP INT 1'!DF130</f>
        <v/>
      </c>
      <c r="G130" t="str">
        <f>'AB AP INT 1'!DG130</f>
        <v/>
      </c>
      <c r="H130" t="str">
        <f>'AB AP INT 1'!DZ130</f>
        <v/>
      </c>
      <c r="I130" t="str">
        <f>'AB AP INT 1'!EA130</f>
        <v/>
      </c>
      <c r="J130" t="str">
        <f>'AB AP INT 1'!EB130</f>
        <v/>
      </c>
    </row>
    <row r="131" spans="1:10" x14ac:dyDescent="0.2">
      <c r="A131" t="str">
        <f>'AB AP INT 1'!DA131</f>
        <v/>
      </c>
      <c r="B131" t="str">
        <f>'AB AP INT 1'!DB131</f>
        <v/>
      </c>
      <c r="C131" t="str">
        <f>'AB AP INT 1'!DC131</f>
        <v/>
      </c>
      <c r="D131" t="str">
        <f>'AB AP INT 1'!DD131</f>
        <v/>
      </c>
      <c r="E131" t="str">
        <f>'AB AP INT 1'!DE131</f>
        <v/>
      </c>
      <c r="F131" t="str">
        <f>'AB AP INT 1'!DF131</f>
        <v/>
      </c>
      <c r="G131" t="str">
        <f>'AB AP INT 1'!DG131</f>
        <v/>
      </c>
      <c r="H131" t="str">
        <f>'AB AP INT 1'!DZ131</f>
        <v/>
      </c>
      <c r="I131" t="str">
        <f>'AB AP INT 1'!EA131</f>
        <v/>
      </c>
      <c r="J131" t="str">
        <f>'AB AP INT 1'!EB131</f>
        <v/>
      </c>
    </row>
    <row r="132" spans="1:10" x14ac:dyDescent="0.2">
      <c r="A132" t="str">
        <f>'AB AP INT 1'!DA132</f>
        <v/>
      </c>
      <c r="B132" t="str">
        <f>'AB AP INT 1'!DB132</f>
        <v/>
      </c>
      <c r="C132" t="str">
        <f>'AB AP INT 1'!DC132</f>
        <v/>
      </c>
      <c r="D132" t="str">
        <f>'AB AP INT 1'!DD132</f>
        <v/>
      </c>
      <c r="E132" t="str">
        <f>'AB AP INT 1'!DE132</f>
        <v/>
      </c>
      <c r="F132" t="str">
        <f>'AB AP INT 1'!DF132</f>
        <v/>
      </c>
      <c r="G132" t="str">
        <f>'AB AP INT 1'!DG132</f>
        <v/>
      </c>
      <c r="H132" t="str">
        <f>'AB AP INT 1'!DZ132</f>
        <v/>
      </c>
      <c r="I132" t="str">
        <f>'AB AP INT 1'!EA132</f>
        <v/>
      </c>
      <c r="J132" t="str">
        <f>'AB AP INT 1'!EB132</f>
        <v/>
      </c>
    </row>
    <row r="133" spans="1:10" x14ac:dyDescent="0.2">
      <c r="A133" t="str">
        <f>'AB AP INT 1'!DA133</f>
        <v/>
      </c>
      <c r="B133" t="str">
        <f>'AB AP INT 1'!DB133</f>
        <v/>
      </c>
      <c r="C133" t="str">
        <f>'AB AP INT 1'!DC133</f>
        <v/>
      </c>
      <c r="D133" t="str">
        <f>'AB AP INT 1'!DD133</f>
        <v/>
      </c>
      <c r="E133" t="str">
        <f>'AB AP INT 1'!DE133</f>
        <v/>
      </c>
      <c r="F133" t="str">
        <f>'AB AP INT 1'!DF133</f>
        <v/>
      </c>
      <c r="G133" t="str">
        <f>'AB AP INT 1'!DG133</f>
        <v/>
      </c>
      <c r="H133" t="str">
        <f>'AB AP INT 1'!DZ133</f>
        <v/>
      </c>
      <c r="I133" t="str">
        <f>'AB AP INT 1'!EA133</f>
        <v/>
      </c>
      <c r="J133" t="str">
        <f>'AB AP INT 1'!EB133</f>
        <v/>
      </c>
    </row>
    <row r="134" spans="1:10" x14ac:dyDescent="0.2">
      <c r="A134" t="str">
        <f>'AB AP INT 1'!DA134</f>
        <v/>
      </c>
      <c r="B134" t="str">
        <f>'AB AP INT 1'!DB134</f>
        <v/>
      </c>
      <c r="C134" t="str">
        <f>'AB AP INT 1'!DC134</f>
        <v/>
      </c>
      <c r="D134" t="str">
        <f>'AB AP INT 1'!DD134</f>
        <v/>
      </c>
      <c r="E134" t="str">
        <f>'AB AP INT 1'!DE134</f>
        <v/>
      </c>
      <c r="F134" t="str">
        <f>'AB AP INT 1'!DF134</f>
        <v/>
      </c>
      <c r="G134" t="str">
        <f>'AB AP INT 1'!DG134</f>
        <v/>
      </c>
      <c r="H134" t="str">
        <f>'AB AP INT 1'!DZ134</f>
        <v/>
      </c>
      <c r="I134" t="str">
        <f>'AB AP INT 1'!EA134</f>
        <v/>
      </c>
      <c r="J134" t="str">
        <f>'AB AP INT 1'!EB134</f>
        <v/>
      </c>
    </row>
    <row r="135" spans="1:10" x14ac:dyDescent="0.2">
      <c r="A135" t="str">
        <f>'AB AP INT 1'!DA135</f>
        <v/>
      </c>
      <c r="B135" t="str">
        <f>'AB AP INT 1'!DB135</f>
        <v/>
      </c>
      <c r="C135" t="str">
        <f>'AB AP INT 1'!DC135</f>
        <v/>
      </c>
      <c r="D135" t="str">
        <f>'AB AP INT 1'!DD135</f>
        <v/>
      </c>
      <c r="E135" t="str">
        <f>'AB AP INT 1'!DE135</f>
        <v/>
      </c>
      <c r="F135" t="str">
        <f>'AB AP INT 1'!DF135</f>
        <v/>
      </c>
      <c r="G135" t="str">
        <f>'AB AP INT 1'!DG135</f>
        <v/>
      </c>
      <c r="H135" t="str">
        <f>'AB AP INT 1'!DZ135</f>
        <v/>
      </c>
      <c r="I135" t="str">
        <f>'AB AP INT 1'!EA135</f>
        <v/>
      </c>
      <c r="J135" t="str">
        <f>'AB AP INT 1'!EB135</f>
        <v/>
      </c>
    </row>
    <row r="136" spans="1:10" x14ac:dyDescent="0.2">
      <c r="A136" t="str">
        <f>'AB AP INT 1'!DA136</f>
        <v/>
      </c>
      <c r="B136" t="str">
        <f>'AB AP INT 1'!DB136</f>
        <v/>
      </c>
      <c r="C136" t="str">
        <f>'AB AP INT 1'!DC136</f>
        <v/>
      </c>
      <c r="D136" t="str">
        <f>'AB AP INT 1'!DD136</f>
        <v/>
      </c>
      <c r="E136" t="str">
        <f>'AB AP INT 1'!DE136</f>
        <v/>
      </c>
      <c r="F136" t="str">
        <f>'AB AP INT 1'!DF136</f>
        <v/>
      </c>
      <c r="G136" t="str">
        <f>'AB AP INT 1'!DG136</f>
        <v/>
      </c>
      <c r="H136" t="str">
        <f>'AB AP INT 1'!DZ136</f>
        <v/>
      </c>
      <c r="I136" t="str">
        <f>'AB AP INT 1'!EA136</f>
        <v/>
      </c>
      <c r="J136" t="str">
        <f>'AB AP INT 1'!EB136</f>
        <v/>
      </c>
    </row>
    <row r="137" spans="1:10" x14ac:dyDescent="0.2">
      <c r="A137" t="str">
        <f>'AB AP INT 1'!DA137</f>
        <v/>
      </c>
      <c r="B137" t="str">
        <f>'AB AP INT 1'!DB137</f>
        <v/>
      </c>
      <c r="C137" t="str">
        <f>'AB AP INT 1'!DC137</f>
        <v/>
      </c>
      <c r="D137" t="str">
        <f>'AB AP INT 1'!DD137</f>
        <v/>
      </c>
      <c r="E137" t="str">
        <f>'AB AP INT 1'!DE137</f>
        <v/>
      </c>
      <c r="F137" t="str">
        <f>'AB AP INT 1'!DF137</f>
        <v/>
      </c>
      <c r="G137" t="str">
        <f>'AB AP INT 1'!DG137</f>
        <v/>
      </c>
      <c r="H137" t="str">
        <f>'AB AP INT 1'!DZ137</f>
        <v/>
      </c>
      <c r="I137" t="str">
        <f>'AB AP INT 1'!EA137</f>
        <v/>
      </c>
      <c r="J137" t="str">
        <f>'AB AP INT 1'!EB137</f>
        <v/>
      </c>
    </row>
    <row r="138" spans="1:10" x14ac:dyDescent="0.2">
      <c r="A138" t="str">
        <f>'AB AP INT 1'!DA138</f>
        <v/>
      </c>
      <c r="B138" t="str">
        <f>'AB AP INT 1'!DB138</f>
        <v/>
      </c>
      <c r="C138" t="str">
        <f>'AB AP INT 1'!DC138</f>
        <v/>
      </c>
      <c r="D138" t="str">
        <f>'AB AP INT 1'!DD138</f>
        <v/>
      </c>
      <c r="E138" t="str">
        <f>'AB AP INT 1'!DE138</f>
        <v/>
      </c>
      <c r="F138" t="str">
        <f>'AB AP INT 1'!DF138</f>
        <v/>
      </c>
      <c r="G138" t="str">
        <f>'AB AP INT 1'!DG138</f>
        <v/>
      </c>
      <c r="H138" t="str">
        <f>'AB AP INT 1'!DZ138</f>
        <v/>
      </c>
      <c r="I138" t="str">
        <f>'AB AP INT 1'!EA138</f>
        <v/>
      </c>
      <c r="J138" t="str">
        <f>'AB AP INT 1'!EB138</f>
        <v/>
      </c>
    </row>
    <row r="139" spans="1:10" x14ac:dyDescent="0.2">
      <c r="A139" t="str">
        <f>'AB AP INT 1'!DA139</f>
        <v/>
      </c>
      <c r="B139" t="str">
        <f>'AB AP INT 1'!DB139</f>
        <v/>
      </c>
      <c r="C139" t="str">
        <f>'AB AP INT 1'!DC139</f>
        <v/>
      </c>
      <c r="D139" t="str">
        <f>'AB AP INT 1'!DD139</f>
        <v/>
      </c>
      <c r="E139" t="str">
        <f>'AB AP INT 1'!DE139</f>
        <v/>
      </c>
      <c r="F139" t="str">
        <f>'AB AP INT 1'!DF139</f>
        <v/>
      </c>
      <c r="G139" t="str">
        <f>'AB AP INT 1'!DG139</f>
        <v/>
      </c>
      <c r="H139" t="str">
        <f>'AB AP INT 1'!DZ139</f>
        <v/>
      </c>
      <c r="I139" t="str">
        <f>'AB AP INT 1'!EA139</f>
        <v/>
      </c>
      <c r="J139" t="str">
        <f>'AB AP INT 1'!EB139</f>
        <v/>
      </c>
    </row>
    <row r="140" spans="1:10" x14ac:dyDescent="0.2">
      <c r="A140" t="str">
        <f>'AB AP INT 1'!DA140</f>
        <v/>
      </c>
      <c r="B140" t="str">
        <f>'AB AP INT 1'!DB140</f>
        <v/>
      </c>
      <c r="C140" t="str">
        <f>'AB AP INT 1'!DC140</f>
        <v/>
      </c>
      <c r="D140" t="str">
        <f>'AB AP INT 1'!DD140</f>
        <v/>
      </c>
      <c r="E140" t="str">
        <f>'AB AP INT 1'!DE140</f>
        <v/>
      </c>
      <c r="F140" t="str">
        <f>'AB AP INT 1'!DF140</f>
        <v/>
      </c>
      <c r="G140" t="str">
        <f>'AB AP INT 1'!DG140</f>
        <v/>
      </c>
      <c r="H140" t="str">
        <f>'AB AP INT 1'!DZ140</f>
        <v/>
      </c>
      <c r="I140" t="str">
        <f>'AB AP INT 1'!EA140</f>
        <v/>
      </c>
      <c r="J140" t="str">
        <f>'AB AP INT 1'!EB140</f>
        <v/>
      </c>
    </row>
    <row r="141" spans="1:10" x14ac:dyDescent="0.2">
      <c r="A141" t="str">
        <f>'AB AP INT 1'!DA141</f>
        <v/>
      </c>
      <c r="B141" t="str">
        <f>'AB AP INT 1'!DB141</f>
        <v/>
      </c>
      <c r="C141" t="str">
        <f>'AB AP INT 1'!DC141</f>
        <v/>
      </c>
      <c r="D141" t="str">
        <f>'AB AP INT 1'!DD141</f>
        <v/>
      </c>
      <c r="E141" t="str">
        <f>'AB AP INT 1'!DE141</f>
        <v/>
      </c>
      <c r="F141" t="str">
        <f>'AB AP INT 1'!DF141</f>
        <v/>
      </c>
      <c r="G141" t="str">
        <f>'AB AP INT 1'!DG141</f>
        <v/>
      </c>
      <c r="H141" t="str">
        <f>'AB AP INT 1'!DZ141</f>
        <v/>
      </c>
      <c r="I141" t="str">
        <f>'AB AP INT 1'!EA141</f>
        <v/>
      </c>
      <c r="J141" t="str">
        <f>'AB AP INT 1'!EB141</f>
        <v/>
      </c>
    </row>
    <row r="142" spans="1:10" x14ac:dyDescent="0.2">
      <c r="A142" t="str">
        <f>'AB AP INT 1'!DA142</f>
        <v/>
      </c>
      <c r="B142" t="str">
        <f>'AB AP INT 1'!DB142</f>
        <v/>
      </c>
      <c r="C142" t="str">
        <f>'AB AP INT 1'!DC142</f>
        <v/>
      </c>
      <c r="D142" t="str">
        <f>'AB AP INT 1'!DD142</f>
        <v/>
      </c>
      <c r="E142" t="str">
        <f>'AB AP INT 1'!DE142</f>
        <v/>
      </c>
      <c r="F142" t="str">
        <f>'AB AP INT 1'!DF142</f>
        <v/>
      </c>
      <c r="G142" t="str">
        <f>'AB AP INT 1'!DG142</f>
        <v/>
      </c>
      <c r="H142" t="str">
        <f>'AB AP INT 1'!DZ142</f>
        <v/>
      </c>
      <c r="I142" t="str">
        <f>'AB AP INT 1'!EA142</f>
        <v/>
      </c>
      <c r="J142" t="str">
        <f>'AB AP INT 1'!EB142</f>
        <v/>
      </c>
    </row>
    <row r="143" spans="1:10" x14ac:dyDescent="0.2">
      <c r="A143" t="str">
        <f>'AB AP INT 1'!DA143</f>
        <v/>
      </c>
      <c r="B143" t="str">
        <f>'AB AP INT 1'!DB143</f>
        <v/>
      </c>
      <c r="C143" t="str">
        <f>'AB AP INT 1'!DC143</f>
        <v/>
      </c>
      <c r="D143" t="str">
        <f>'AB AP INT 1'!DD143</f>
        <v/>
      </c>
      <c r="E143" t="str">
        <f>'AB AP INT 1'!DE143</f>
        <v/>
      </c>
      <c r="F143" t="str">
        <f>'AB AP INT 1'!DF143</f>
        <v/>
      </c>
      <c r="G143" t="str">
        <f>'AB AP INT 1'!DG143</f>
        <v/>
      </c>
      <c r="H143" t="str">
        <f>'AB AP INT 1'!DZ143</f>
        <v/>
      </c>
      <c r="I143" t="str">
        <f>'AB AP INT 1'!EA143</f>
        <v/>
      </c>
      <c r="J143" t="str">
        <f>'AB AP INT 1'!EB143</f>
        <v/>
      </c>
    </row>
    <row r="144" spans="1:10" x14ac:dyDescent="0.2">
      <c r="A144" t="str">
        <f>'AB AP INT 1'!DA144</f>
        <v/>
      </c>
      <c r="B144" t="str">
        <f>'AB AP INT 1'!DB144</f>
        <v/>
      </c>
      <c r="C144" t="str">
        <f>'AB AP INT 1'!DC144</f>
        <v/>
      </c>
      <c r="D144" t="str">
        <f>'AB AP INT 1'!DD144</f>
        <v/>
      </c>
      <c r="E144" t="str">
        <f>'AB AP INT 1'!DE144</f>
        <v/>
      </c>
      <c r="F144" t="str">
        <f>'AB AP INT 1'!DF144</f>
        <v/>
      </c>
      <c r="G144" t="str">
        <f>'AB AP INT 1'!DG144</f>
        <v/>
      </c>
      <c r="H144" t="str">
        <f>'AB AP INT 1'!DZ144</f>
        <v/>
      </c>
      <c r="I144" t="str">
        <f>'AB AP INT 1'!EA144</f>
        <v/>
      </c>
      <c r="J144" t="str">
        <f>'AB AP INT 1'!EB144</f>
        <v/>
      </c>
    </row>
    <row r="145" spans="1:10" x14ac:dyDescent="0.2">
      <c r="A145" t="str">
        <f>'AB AP INT 1'!DA145</f>
        <v/>
      </c>
      <c r="B145" t="str">
        <f>'AB AP INT 1'!DB145</f>
        <v/>
      </c>
      <c r="C145" t="str">
        <f>'AB AP INT 1'!DC145</f>
        <v/>
      </c>
      <c r="D145" t="str">
        <f>'AB AP INT 1'!DD145</f>
        <v/>
      </c>
      <c r="E145" t="str">
        <f>'AB AP INT 1'!DE145</f>
        <v/>
      </c>
      <c r="F145" t="str">
        <f>'AB AP INT 1'!DF145</f>
        <v/>
      </c>
      <c r="G145" t="str">
        <f>'AB AP INT 1'!DG145</f>
        <v/>
      </c>
      <c r="H145" t="str">
        <f>'AB AP INT 1'!DZ145</f>
        <v/>
      </c>
      <c r="I145" t="str">
        <f>'AB AP INT 1'!EA145</f>
        <v/>
      </c>
      <c r="J145" t="str">
        <f>'AB AP INT 1'!EB145</f>
        <v/>
      </c>
    </row>
    <row r="146" spans="1:10" x14ac:dyDescent="0.2">
      <c r="A146" t="str">
        <f>'AB AP INT 1'!DA146</f>
        <v/>
      </c>
      <c r="B146" t="str">
        <f>'AB AP INT 1'!DB146</f>
        <v/>
      </c>
      <c r="C146" t="str">
        <f>'AB AP INT 1'!DC146</f>
        <v/>
      </c>
      <c r="D146" t="str">
        <f>'AB AP INT 1'!DD146</f>
        <v/>
      </c>
      <c r="E146" t="str">
        <f>'AB AP INT 1'!DE146</f>
        <v/>
      </c>
      <c r="F146" t="str">
        <f>'AB AP INT 1'!DF146</f>
        <v/>
      </c>
      <c r="G146" t="str">
        <f>'AB AP INT 1'!DG146</f>
        <v/>
      </c>
      <c r="H146" t="str">
        <f>'AB AP INT 1'!DZ146</f>
        <v/>
      </c>
      <c r="I146" t="str">
        <f>'AB AP INT 1'!EA146</f>
        <v/>
      </c>
      <c r="J146" t="str">
        <f>'AB AP INT 1'!EB146</f>
        <v/>
      </c>
    </row>
    <row r="147" spans="1:10" x14ac:dyDescent="0.2">
      <c r="A147" t="str">
        <f>'AB AP INT 1'!DA147</f>
        <v/>
      </c>
      <c r="B147" t="str">
        <f>'AB AP INT 1'!DB147</f>
        <v/>
      </c>
      <c r="C147" t="str">
        <f>'AB AP INT 1'!DC147</f>
        <v/>
      </c>
      <c r="D147" t="str">
        <f>'AB AP INT 1'!DD147</f>
        <v/>
      </c>
      <c r="E147" t="str">
        <f>'AB AP INT 1'!DE147</f>
        <v/>
      </c>
      <c r="F147" t="str">
        <f>'AB AP INT 1'!DF147</f>
        <v/>
      </c>
      <c r="G147" t="str">
        <f>'AB AP INT 1'!DG147</f>
        <v/>
      </c>
      <c r="H147" t="str">
        <f>'AB AP INT 1'!DZ147</f>
        <v/>
      </c>
      <c r="I147" t="str">
        <f>'AB AP INT 1'!EA147</f>
        <v/>
      </c>
      <c r="J147" t="str">
        <f>'AB AP INT 1'!EB147</f>
        <v/>
      </c>
    </row>
    <row r="148" spans="1:10" x14ac:dyDescent="0.2">
      <c r="A148" t="str">
        <f>'AB AP INT 1'!DA148</f>
        <v/>
      </c>
      <c r="B148" t="str">
        <f>'AB AP INT 1'!DB148</f>
        <v/>
      </c>
      <c r="C148" t="str">
        <f>'AB AP INT 1'!DC148</f>
        <v/>
      </c>
      <c r="D148" t="str">
        <f>'AB AP INT 1'!DD148</f>
        <v/>
      </c>
      <c r="E148" t="str">
        <f>'AB AP INT 1'!DE148</f>
        <v/>
      </c>
      <c r="F148" t="str">
        <f>'AB AP INT 1'!DF148</f>
        <v/>
      </c>
      <c r="G148" t="str">
        <f>'AB AP INT 1'!DG148</f>
        <v/>
      </c>
      <c r="H148" t="str">
        <f>'AB AP INT 1'!DZ148</f>
        <v/>
      </c>
      <c r="I148" t="str">
        <f>'AB AP INT 1'!EA148</f>
        <v/>
      </c>
      <c r="J148" t="str">
        <f>'AB AP INT 1'!EB148</f>
        <v/>
      </c>
    </row>
    <row r="149" spans="1:10" x14ac:dyDescent="0.2">
      <c r="A149" t="str">
        <f>'AB AP INT 1'!DA149</f>
        <v/>
      </c>
      <c r="B149" t="str">
        <f>'AB AP INT 1'!DB149</f>
        <v/>
      </c>
      <c r="C149" t="str">
        <f>'AB AP INT 1'!DC149</f>
        <v/>
      </c>
      <c r="D149" t="str">
        <f>'AB AP INT 1'!DD149</f>
        <v/>
      </c>
      <c r="E149" t="str">
        <f>'AB AP INT 1'!DE149</f>
        <v/>
      </c>
      <c r="F149" t="str">
        <f>'AB AP INT 1'!DF149</f>
        <v/>
      </c>
      <c r="G149" t="str">
        <f>'AB AP INT 1'!DG149</f>
        <v/>
      </c>
      <c r="H149" t="str">
        <f>'AB AP INT 1'!DZ149</f>
        <v/>
      </c>
      <c r="I149" t="str">
        <f>'AB AP INT 1'!EA149</f>
        <v/>
      </c>
      <c r="J149" t="str">
        <f>'AB AP INT 1'!EB149</f>
        <v/>
      </c>
    </row>
    <row r="150" spans="1:10" x14ac:dyDescent="0.2">
      <c r="A150" t="str">
        <f>'AB AP INT 1'!DA150</f>
        <v/>
      </c>
      <c r="B150" t="str">
        <f>'AB AP INT 1'!DB150</f>
        <v/>
      </c>
      <c r="C150" t="str">
        <f>'AB AP INT 1'!DC150</f>
        <v/>
      </c>
      <c r="D150" t="str">
        <f>'AB AP INT 1'!DD150</f>
        <v/>
      </c>
      <c r="E150" t="str">
        <f>'AB AP INT 1'!DE150</f>
        <v/>
      </c>
      <c r="F150" t="str">
        <f>'AB AP INT 1'!DF150</f>
        <v/>
      </c>
      <c r="G150" t="str">
        <f>'AB AP INT 1'!DG150</f>
        <v/>
      </c>
      <c r="H150" t="str">
        <f>'AB AP INT 1'!DZ150</f>
        <v/>
      </c>
      <c r="I150" t="str">
        <f>'AB AP INT 1'!EA150</f>
        <v/>
      </c>
      <c r="J150" t="str">
        <f>'AB AP INT 1'!EB150</f>
        <v/>
      </c>
    </row>
    <row r="151" spans="1:10" x14ac:dyDescent="0.2">
      <c r="A151" t="str">
        <f>'AB AP INT 1'!DA151</f>
        <v/>
      </c>
      <c r="B151" t="str">
        <f>'AB AP INT 1'!DB151</f>
        <v/>
      </c>
      <c r="C151" t="str">
        <f>'AB AP INT 1'!DC151</f>
        <v/>
      </c>
      <c r="D151" t="str">
        <f>'AB AP INT 1'!DD151</f>
        <v/>
      </c>
      <c r="E151" t="str">
        <f>'AB AP INT 1'!DE151</f>
        <v/>
      </c>
      <c r="F151" t="str">
        <f>'AB AP INT 1'!DF151</f>
        <v/>
      </c>
      <c r="G151" t="str">
        <f>'AB AP INT 1'!DG151</f>
        <v/>
      </c>
      <c r="H151" t="str">
        <f>'AB AP INT 1'!DZ151</f>
        <v/>
      </c>
      <c r="I151" t="str">
        <f>'AB AP INT 1'!EA151</f>
        <v/>
      </c>
      <c r="J151" t="str">
        <f>'AB AP INT 1'!EB151</f>
        <v/>
      </c>
    </row>
    <row r="152" spans="1:10" x14ac:dyDescent="0.2">
      <c r="A152" t="str">
        <f>'AB AP INT 1'!DA152</f>
        <v/>
      </c>
      <c r="B152" t="str">
        <f>'AB AP INT 1'!DB152</f>
        <v/>
      </c>
      <c r="C152" t="str">
        <f>'AB AP INT 1'!DC152</f>
        <v/>
      </c>
      <c r="D152" t="str">
        <f>'AB AP INT 1'!DD152</f>
        <v/>
      </c>
      <c r="E152" t="str">
        <f>'AB AP INT 1'!DE152</f>
        <v/>
      </c>
      <c r="F152" t="str">
        <f>'AB AP INT 1'!DF152</f>
        <v/>
      </c>
      <c r="G152" t="str">
        <f>'AB AP INT 1'!DG152</f>
        <v/>
      </c>
      <c r="H152" t="str">
        <f>'AB AP INT 1'!DZ152</f>
        <v/>
      </c>
      <c r="I152" t="str">
        <f>'AB AP INT 1'!EA152</f>
        <v/>
      </c>
      <c r="J152" t="str">
        <f>'AB AP INT 1'!EB152</f>
        <v/>
      </c>
    </row>
    <row r="153" spans="1:10" x14ac:dyDescent="0.2">
      <c r="A153" t="str">
        <f>'AB AP INT 1'!DA153</f>
        <v/>
      </c>
      <c r="B153" t="str">
        <f>'AB AP INT 1'!DB153</f>
        <v/>
      </c>
      <c r="C153" t="str">
        <f>'AB AP INT 1'!DC153</f>
        <v/>
      </c>
      <c r="D153" t="str">
        <f>'AB AP INT 1'!DD153</f>
        <v/>
      </c>
      <c r="E153" t="str">
        <f>'AB AP INT 1'!DE153</f>
        <v/>
      </c>
      <c r="F153" t="str">
        <f>'AB AP INT 1'!DF153</f>
        <v/>
      </c>
      <c r="G153" t="str">
        <f>'AB AP INT 1'!DG153</f>
        <v/>
      </c>
      <c r="H153" t="str">
        <f>'AB AP INT 1'!DZ153</f>
        <v/>
      </c>
      <c r="I153" t="str">
        <f>'AB AP INT 1'!EA153</f>
        <v/>
      </c>
      <c r="J153" t="str">
        <f>'AB AP INT 1'!EB153</f>
        <v/>
      </c>
    </row>
    <row r="154" spans="1:10" x14ac:dyDescent="0.2">
      <c r="A154" t="str">
        <f>'AB AP INT 1'!DA154</f>
        <v/>
      </c>
      <c r="B154" t="str">
        <f>'AB AP INT 1'!DB154</f>
        <v/>
      </c>
      <c r="C154" t="str">
        <f>'AB AP INT 1'!DC154</f>
        <v/>
      </c>
      <c r="D154" t="str">
        <f>'AB AP INT 1'!DD154</f>
        <v/>
      </c>
      <c r="E154" t="str">
        <f>'AB AP INT 1'!DE154</f>
        <v/>
      </c>
      <c r="F154" t="str">
        <f>'AB AP INT 1'!DF154</f>
        <v/>
      </c>
      <c r="G154" t="str">
        <f>'AB AP INT 1'!DG154</f>
        <v/>
      </c>
      <c r="H154" t="str">
        <f>'AB AP INT 1'!DZ154</f>
        <v/>
      </c>
      <c r="I154" t="str">
        <f>'AB AP INT 1'!EA154</f>
        <v/>
      </c>
      <c r="J154" t="str">
        <f>'AB AP INT 1'!EB154</f>
        <v/>
      </c>
    </row>
    <row r="155" spans="1:10" x14ac:dyDescent="0.2">
      <c r="A155" t="str">
        <f>'AB AP INT 1'!DA155</f>
        <v/>
      </c>
      <c r="B155" t="str">
        <f>'AB AP INT 1'!DB155</f>
        <v/>
      </c>
      <c r="C155" t="str">
        <f>'AB AP INT 1'!DC155</f>
        <v/>
      </c>
      <c r="D155" t="str">
        <f>'AB AP INT 1'!DD155</f>
        <v/>
      </c>
      <c r="E155" t="str">
        <f>'AB AP INT 1'!DE155</f>
        <v/>
      </c>
      <c r="F155" t="str">
        <f>'AB AP INT 1'!DF155</f>
        <v/>
      </c>
      <c r="G155" t="str">
        <f>'AB AP INT 1'!DG155</f>
        <v/>
      </c>
      <c r="H155" t="str">
        <f>'AB AP INT 1'!DZ155</f>
        <v/>
      </c>
      <c r="I155" t="str">
        <f>'AB AP INT 1'!EA155</f>
        <v/>
      </c>
      <c r="J155" t="str">
        <f>'AB AP INT 1'!EB155</f>
        <v/>
      </c>
    </row>
    <row r="156" spans="1:10" x14ac:dyDescent="0.2">
      <c r="A156" t="str">
        <f>'AB AP INT 1'!DA156</f>
        <v/>
      </c>
      <c r="B156" t="str">
        <f>'AB AP INT 1'!DB156</f>
        <v/>
      </c>
      <c r="C156" t="str">
        <f>'AB AP INT 1'!DC156</f>
        <v/>
      </c>
      <c r="D156" t="str">
        <f>'AB AP INT 1'!DD156</f>
        <v/>
      </c>
      <c r="E156" t="str">
        <f>'AB AP INT 1'!DE156</f>
        <v/>
      </c>
      <c r="F156" t="str">
        <f>'AB AP INT 1'!DF156</f>
        <v/>
      </c>
      <c r="G156" t="str">
        <f>'AB AP INT 1'!DG156</f>
        <v/>
      </c>
      <c r="H156" t="str">
        <f>'AB AP INT 1'!DZ156</f>
        <v/>
      </c>
      <c r="I156" t="str">
        <f>'AB AP INT 1'!EA156</f>
        <v/>
      </c>
      <c r="J156" t="str">
        <f>'AB AP INT 1'!EB156</f>
        <v/>
      </c>
    </row>
    <row r="157" spans="1:10" x14ac:dyDescent="0.2">
      <c r="A157" t="str">
        <f>'AB AP INT 1'!DA157</f>
        <v/>
      </c>
      <c r="B157" t="str">
        <f>'AB AP INT 1'!DB157</f>
        <v/>
      </c>
      <c r="C157" t="str">
        <f>'AB AP INT 1'!DC157</f>
        <v/>
      </c>
      <c r="D157" t="str">
        <f>'AB AP INT 1'!DD157</f>
        <v/>
      </c>
      <c r="E157" t="str">
        <f>'AB AP INT 1'!DE157</f>
        <v/>
      </c>
      <c r="F157" t="str">
        <f>'AB AP INT 1'!DF157</f>
        <v/>
      </c>
      <c r="G157" t="str">
        <f>'AB AP INT 1'!DG157</f>
        <v/>
      </c>
      <c r="H157" t="str">
        <f>'AB AP INT 1'!DZ157</f>
        <v/>
      </c>
      <c r="I157" t="str">
        <f>'AB AP INT 1'!EA157</f>
        <v/>
      </c>
      <c r="J157" t="str">
        <f>'AB AP INT 1'!EB157</f>
        <v/>
      </c>
    </row>
    <row r="158" spans="1:10" x14ac:dyDescent="0.2">
      <c r="A158" t="str">
        <f>'AB AP INT 1'!DA158</f>
        <v/>
      </c>
      <c r="B158" t="str">
        <f>'AB AP INT 1'!DB158</f>
        <v/>
      </c>
      <c r="C158" t="str">
        <f>'AB AP INT 1'!DC158</f>
        <v/>
      </c>
      <c r="D158" t="str">
        <f>'AB AP INT 1'!DD158</f>
        <v/>
      </c>
      <c r="E158" t="str">
        <f>'AB AP INT 1'!DE158</f>
        <v/>
      </c>
      <c r="F158" t="str">
        <f>'AB AP INT 1'!DF158</f>
        <v/>
      </c>
      <c r="G158" t="str">
        <f>'AB AP INT 1'!DG158</f>
        <v/>
      </c>
      <c r="H158" t="str">
        <f>'AB AP INT 1'!DZ158</f>
        <v/>
      </c>
      <c r="I158" t="str">
        <f>'AB AP INT 1'!EA158</f>
        <v/>
      </c>
      <c r="J158" t="str">
        <f>'AB AP INT 1'!EB158</f>
        <v/>
      </c>
    </row>
    <row r="159" spans="1:10" x14ac:dyDescent="0.2">
      <c r="A159" t="str">
        <f>'AB AP INT 1'!DA159</f>
        <v/>
      </c>
      <c r="B159" t="str">
        <f>'AB AP INT 1'!DB159</f>
        <v/>
      </c>
      <c r="C159" t="str">
        <f>'AB AP INT 1'!DC159</f>
        <v/>
      </c>
      <c r="D159" t="str">
        <f>'AB AP INT 1'!DD159</f>
        <v/>
      </c>
      <c r="E159" t="str">
        <f>'AB AP INT 1'!DE159</f>
        <v/>
      </c>
      <c r="F159" t="str">
        <f>'AB AP INT 1'!DF159</f>
        <v/>
      </c>
      <c r="G159" t="str">
        <f>'AB AP INT 1'!DG159</f>
        <v/>
      </c>
      <c r="H159" t="str">
        <f>'AB AP INT 1'!DZ159</f>
        <v/>
      </c>
      <c r="I159" t="str">
        <f>'AB AP INT 1'!EA159</f>
        <v/>
      </c>
      <c r="J159" t="str">
        <f>'AB AP INT 1'!EB159</f>
        <v/>
      </c>
    </row>
    <row r="160" spans="1:10" x14ac:dyDescent="0.2">
      <c r="A160" t="str">
        <f>'AB AP INT 1'!DA160</f>
        <v/>
      </c>
      <c r="B160" t="str">
        <f>'AB AP INT 1'!DB160</f>
        <v/>
      </c>
      <c r="C160" t="str">
        <f>'AB AP INT 1'!DC160</f>
        <v/>
      </c>
      <c r="D160" t="str">
        <f>'AB AP INT 1'!DD160</f>
        <v/>
      </c>
      <c r="E160" t="str">
        <f>'AB AP INT 1'!DE160</f>
        <v/>
      </c>
      <c r="F160" t="str">
        <f>'AB AP INT 1'!DF160</f>
        <v/>
      </c>
      <c r="G160" t="str">
        <f>'AB AP INT 1'!DG160</f>
        <v/>
      </c>
      <c r="H160" t="str">
        <f>'AB AP INT 1'!DZ160</f>
        <v/>
      </c>
      <c r="I160" t="str">
        <f>'AB AP INT 1'!EA160</f>
        <v/>
      </c>
      <c r="J160" t="str">
        <f>'AB AP INT 1'!EB160</f>
        <v/>
      </c>
    </row>
    <row r="161" spans="1:10" x14ac:dyDescent="0.2">
      <c r="A161" t="str">
        <f>'AB AP INT 1'!DA161</f>
        <v/>
      </c>
      <c r="B161" t="str">
        <f>'AB AP INT 1'!DB161</f>
        <v/>
      </c>
      <c r="C161" t="str">
        <f>'AB AP INT 1'!DC161</f>
        <v/>
      </c>
      <c r="D161" t="str">
        <f>'AB AP INT 1'!DD161</f>
        <v/>
      </c>
      <c r="E161" t="str">
        <f>'AB AP INT 1'!DE161</f>
        <v/>
      </c>
      <c r="F161" t="str">
        <f>'AB AP INT 1'!DF161</f>
        <v/>
      </c>
      <c r="G161" t="str">
        <f>'AB AP INT 1'!DG161</f>
        <v/>
      </c>
      <c r="H161" t="str">
        <f>'AB AP INT 1'!DZ161</f>
        <v/>
      </c>
      <c r="I161" t="str">
        <f>'AB AP INT 1'!EA161</f>
        <v/>
      </c>
      <c r="J161" t="str">
        <f>'AB AP INT 1'!EB161</f>
        <v/>
      </c>
    </row>
    <row r="162" spans="1:10" x14ac:dyDescent="0.2">
      <c r="A162" t="str">
        <f>'AB AP INT 1'!DA162</f>
        <v/>
      </c>
      <c r="B162" t="str">
        <f>'AB AP INT 1'!DB162</f>
        <v/>
      </c>
      <c r="C162" t="str">
        <f>'AB AP INT 1'!DC162</f>
        <v/>
      </c>
      <c r="D162" t="str">
        <f>'AB AP INT 1'!DD162</f>
        <v/>
      </c>
      <c r="E162" t="str">
        <f>'AB AP INT 1'!DE162</f>
        <v/>
      </c>
      <c r="F162" t="str">
        <f>'AB AP INT 1'!DF162</f>
        <v/>
      </c>
      <c r="G162" t="str">
        <f>'AB AP INT 1'!DG162</f>
        <v/>
      </c>
      <c r="H162" t="str">
        <f>'AB AP INT 1'!DZ162</f>
        <v/>
      </c>
      <c r="I162" t="str">
        <f>'AB AP INT 1'!EA162</f>
        <v/>
      </c>
      <c r="J162" t="str">
        <f>'AB AP INT 1'!EB162</f>
        <v/>
      </c>
    </row>
    <row r="163" spans="1:10" x14ac:dyDescent="0.2">
      <c r="A163" t="str">
        <f>'AB AP INT 1'!DA163</f>
        <v/>
      </c>
      <c r="B163" t="str">
        <f>'AB AP INT 1'!DB163</f>
        <v/>
      </c>
      <c r="C163" t="str">
        <f>'AB AP INT 1'!DC163</f>
        <v/>
      </c>
      <c r="D163" t="str">
        <f>'AB AP INT 1'!DD163</f>
        <v/>
      </c>
      <c r="E163" t="str">
        <f>'AB AP INT 1'!DE163</f>
        <v/>
      </c>
      <c r="F163" t="str">
        <f>'AB AP INT 1'!DF163</f>
        <v/>
      </c>
      <c r="G163" t="str">
        <f>'AB AP INT 1'!DG163</f>
        <v/>
      </c>
      <c r="H163" t="str">
        <f>'AB AP INT 1'!DZ163</f>
        <v/>
      </c>
      <c r="I163" t="str">
        <f>'AB AP INT 1'!EA163</f>
        <v/>
      </c>
      <c r="J163" t="str">
        <f>'AB AP INT 1'!EB163</f>
        <v/>
      </c>
    </row>
    <row r="164" spans="1:10" x14ac:dyDescent="0.2">
      <c r="A164" t="str">
        <f>'AB AP INT 1'!DA164</f>
        <v/>
      </c>
      <c r="B164" t="str">
        <f>'AB AP INT 1'!DB164</f>
        <v/>
      </c>
      <c r="C164" t="str">
        <f>'AB AP INT 1'!DC164</f>
        <v/>
      </c>
      <c r="D164" t="str">
        <f>'AB AP INT 1'!DD164</f>
        <v/>
      </c>
      <c r="E164" t="str">
        <f>'AB AP INT 1'!DE164</f>
        <v/>
      </c>
      <c r="F164" t="str">
        <f>'AB AP INT 1'!DF164</f>
        <v/>
      </c>
      <c r="G164" t="str">
        <f>'AB AP INT 1'!DG164</f>
        <v/>
      </c>
      <c r="H164" t="str">
        <f>'AB AP INT 1'!DZ164</f>
        <v/>
      </c>
      <c r="I164" t="str">
        <f>'AB AP INT 1'!EA164</f>
        <v/>
      </c>
      <c r="J164" t="str">
        <f>'AB AP INT 1'!EB164</f>
        <v/>
      </c>
    </row>
    <row r="165" spans="1:10" x14ac:dyDescent="0.2">
      <c r="A165" t="str">
        <f>'AB AP INT 1'!DA165</f>
        <v/>
      </c>
      <c r="B165" t="str">
        <f>'AB AP INT 1'!DB165</f>
        <v/>
      </c>
      <c r="C165" t="str">
        <f>'AB AP INT 1'!DC165</f>
        <v/>
      </c>
      <c r="D165" t="str">
        <f>'AB AP INT 1'!DD165</f>
        <v/>
      </c>
      <c r="E165" t="str">
        <f>'AB AP INT 1'!DE165</f>
        <v/>
      </c>
      <c r="F165" t="str">
        <f>'AB AP INT 1'!DF165</f>
        <v/>
      </c>
      <c r="G165" t="str">
        <f>'AB AP INT 1'!DG165</f>
        <v/>
      </c>
      <c r="H165" t="str">
        <f>'AB AP INT 1'!DZ165</f>
        <v/>
      </c>
      <c r="I165" t="str">
        <f>'AB AP INT 1'!EA165</f>
        <v/>
      </c>
      <c r="J165" t="str">
        <f>'AB AP INT 1'!EB165</f>
        <v/>
      </c>
    </row>
    <row r="166" spans="1:10" x14ac:dyDescent="0.2">
      <c r="A166" t="str">
        <f>'AB AP INT 1'!DA166</f>
        <v/>
      </c>
      <c r="B166" t="str">
        <f>'AB AP INT 1'!DB166</f>
        <v/>
      </c>
      <c r="C166" t="str">
        <f>'AB AP INT 1'!DC166</f>
        <v/>
      </c>
      <c r="D166" t="str">
        <f>'AB AP INT 1'!DD166</f>
        <v/>
      </c>
      <c r="E166" t="str">
        <f>'AB AP INT 1'!DE166</f>
        <v/>
      </c>
      <c r="F166" t="str">
        <f>'AB AP INT 1'!DF166</f>
        <v/>
      </c>
      <c r="G166" t="str">
        <f>'AB AP INT 1'!DG166</f>
        <v/>
      </c>
      <c r="H166" t="str">
        <f>'AB AP INT 1'!DZ166</f>
        <v/>
      </c>
      <c r="I166" t="str">
        <f>'AB AP INT 1'!EA166</f>
        <v/>
      </c>
      <c r="J166" t="str">
        <f>'AB AP INT 1'!EB166</f>
        <v/>
      </c>
    </row>
    <row r="167" spans="1:10" x14ac:dyDescent="0.2">
      <c r="A167" t="str">
        <f>'AB AP INT 1'!DA167</f>
        <v/>
      </c>
      <c r="B167" t="str">
        <f>'AB AP INT 1'!DB167</f>
        <v/>
      </c>
      <c r="C167" t="str">
        <f>'AB AP INT 1'!DC167</f>
        <v/>
      </c>
      <c r="D167" t="str">
        <f>'AB AP INT 1'!DD167</f>
        <v/>
      </c>
      <c r="E167" t="str">
        <f>'AB AP INT 1'!DE167</f>
        <v/>
      </c>
      <c r="F167" t="str">
        <f>'AB AP INT 1'!DF167</f>
        <v/>
      </c>
      <c r="G167" t="str">
        <f>'AB AP INT 1'!DG167</f>
        <v/>
      </c>
      <c r="H167" t="str">
        <f>'AB AP INT 1'!DZ167</f>
        <v/>
      </c>
      <c r="I167" t="str">
        <f>'AB AP INT 1'!EA167</f>
        <v/>
      </c>
      <c r="J167" t="str">
        <f>'AB AP INT 1'!EB167</f>
        <v/>
      </c>
    </row>
    <row r="168" spans="1:10" x14ac:dyDescent="0.2">
      <c r="A168" t="str">
        <f>'AB AP INT 1'!DA168</f>
        <v/>
      </c>
      <c r="B168" t="str">
        <f>'AB AP INT 1'!DB168</f>
        <v/>
      </c>
      <c r="C168" t="str">
        <f>'AB AP INT 1'!DC168</f>
        <v/>
      </c>
      <c r="D168" t="str">
        <f>'AB AP INT 1'!DD168</f>
        <v/>
      </c>
      <c r="E168" t="str">
        <f>'AB AP INT 1'!DE168</f>
        <v/>
      </c>
      <c r="F168" t="str">
        <f>'AB AP INT 1'!DF168</f>
        <v/>
      </c>
      <c r="G168" t="str">
        <f>'AB AP INT 1'!DG168</f>
        <v/>
      </c>
      <c r="H168" t="str">
        <f>'AB AP INT 1'!DZ168</f>
        <v/>
      </c>
      <c r="I168" t="str">
        <f>'AB AP INT 1'!EA168</f>
        <v/>
      </c>
      <c r="J168" t="str">
        <f>'AB AP INT 1'!EB168</f>
        <v/>
      </c>
    </row>
    <row r="169" spans="1:10" x14ac:dyDescent="0.2">
      <c r="A169" t="str">
        <f>'AB AP INT 1'!DA169</f>
        <v/>
      </c>
      <c r="B169" t="str">
        <f>'AB AP INT 1'!DB169</f>
        <v/>
      </c>
      <c r="C169" t="str">
        <f>'AB AP INT 1'!DC169</f>
        <v/>
      </c>
      <c r="D169" t="str">
        <f>'AB AP INT 1'!DD169</f>
        <v/>
      </c>
      <c r="E169" t="str">
        <f>'AB AP INT 1'!DE169</f>
        <v/>
      </c>
      <c r="F169" t="str">
        <f>'AB AP INT 1'!DF169</f>
        <v/>
      </c>
      <c r="G169" t="str">
        <f>'AB AP INT 1'!DG169</f>
        <v/>
      </c>
      <c r="H169" t="str">
        <f>'AB AP INT 1'!DZ169</f>
        <v/>
      </c>
      <c r="I169" t="str">
        <f>'AB AP INT 1'!EA169</f>
        <v/>
      </c>
      <c r="J169" t="str">
        <f>'AB AP INT 1'!EB169</f>
        <v/>
      </c>
    </row>
    <row r="170" spans="1:10" x14ac:dyDescent="0.2">
      <c r="A170" t="str">
        <f>'AB AP INT 1'!DA170</f>
        <v/>
      </c>
      <c r="B170" t="str">
        <f>'AB AP INT 1'!DB170</f>
        <v/>
      </c>
      <c r="C170" t="str">
        <f>'AB AP INT 1'!DC170</f>
        <v/>
      </c>
      <c r="D170" t="str">
        <f>'AB AP INT 1'!DD170</f>
        <v/>
      </c>
      <c r="E170" t="str">
        <f>'AB AP INT 1'!DE170</f>
        <v/>
      </c>
      <c r="F170" t="str">
        <f>'AB AP INT 1'!DF170</f>
        <v/>
      </c>
      <c r="G170" t="str">
        <f>'AB AP INT 1'!DG170</f>
        <v/>
      </c>
      <c r="H170" t="str">
        <f>'AB AP INT 1'!DZ170</f>
        <v/>
      </c>
      <c r="I170" t="str">
        <f>'AB AP INT 1'!EA170</f>
        <v/>
      </c>
      <c r="J170" t="str">
        <f>'AB AP INT 1'!EB170</f>
        <v/>
      </c>
    </row>
    <row r="171" spans="1:10" x14ac:dyDescent="0.2">
      <c r="A171" t="str">
        <f>'AB AP INT 1'!DA171</f>
        <v/>
      </c>
      <c r="B171" t="str">
        <f>'AB AP INT 1'!DB171</f>
        <v/>
      </c>
      <c r="C171" t="str">
        <f>'AB AP INT 1'!DC171</f>
        <v/>
      </c>
      <c r="D171" t="str">
        <f>'AB AP INT 1'!DD171</f>
        <v/>
      </c>
      <c r="E171" t="str">
        <f>'AB AP INT 1'!DE171</f>
        <v/>
      </c>
      <c r="F171" t="str">
        <f>'AB AP INT 1'!DF171</f>
        <v/>
      </c>
      <c r="G171" t="str">
        <f>'AB AP INT 1'!DG171</f>
        <v/>
      </c>
      <c r="H171" t="str">
        <f>'AB AP INT 1'!DZ171</f>
        <v/>
      </c>
      <c r="I171" t="str">
        <f>'AB AP INT 1'!EA171</f>
        <v/>
      </c>
      <c r="J171" t="str">
        <f>'AB AP INT 1'!EB171</f>
        <v/>
      </c>
    </row>
    <row r="172" spans="1:10" x14ac:dyDescent="0.2">
      <c r="A172" t="str">
        <f>'AB AP INT 1'!DA172</f>
        <v/>
      </c>
      <c r="B172" t="str">
        <f>'AB AP INT 1'!DB172</f>
        <v/>
      </c>
      <c r="C172" t="str">
        <f>'AB AP INT 1'!DC172</f>
        <v/>
      </c>
      <c r="D172" t="str">
        <f>'AB AP INT 1'!DD172</f>
        <v/>
      </c>
      <c r="E172" t="str">
        <f>'AB AP INT 1'!DE172</f>
        <v/>
      </c>
      <c r="F172" t="str">
        <f>'AB AP INT 1'!DF172</f>
        <v/>
      </c>
      <c r="G172" t="str">
        <f>'AB AP INT 1'!DG172</f>
        <v/>
      </c>
      <c r="H172" t="str">
        <f>'AB AP INT 1'!DZ172</f>
        <v/>
      </c>
      <c r="I172" t="str">
        <f>'AB AP INT 1'!EA172</f>
        <v/>
      </c>
      <c r="J172" t="str">
        <f>'AB AP INT 1'!EB172</f>
        <v/>
      </c>
    </row>
    <row r="173" spans="1:10" x14ac:dyDescent="0.2">
      <c r="A173" t="str">
        <f>'AB AP INT 1'!DA173</f>
        <v/>
      </c>
      <c r="B173" t="str">
        <f>'AB AP INT 1'!DB173</f>
        <v/>
      </c>
      <c r="C173" t="str">
        <f>'AB AP INT 1'!DC173</f>
        <v/>
      </c>
      <c r="D173" t="str">
        <f>'AB AP INT 1'!DD173</f>
        <v/>
      </c>
      <c r="E173" t="str">
        <f>'AB AP INT 1'!DE173</f>
        <v/>
      </c>
      <c r="F173" t="str">
        <f>'AB AP INT 1'!DF173</f>
        <v/>
      </c>
      <c r="G173" t="str">
        <f>'AB AP INT 1'!DG173</f>
        <v/>
      </c>
      <c r="H173" t="str">
        <f>'AB AP INT 1'!DZ173</f>
        <v/>
      </c>
      <c r="I173" t="str">
        <f>'AB AP INT 1'!EA173</f>
        <v/>
      </c>
      <c r="J173" t="str">
        <f>'AB AP INT 1'!EB173</f>
        <v/>
      </c>
    </row>
    <row r="174" spans="1:10" x14ac:dyDescent="0.2">
      <c r="A174" t="str">
        <f>'AB AP INT 1'!DA174</f>
        <v/>
      </c>
      <c r="B174" t="str">
        <f>'AB AP INT 1'!DB174</f>
        <v/>
      </c>
      <c r="C174" t="str">
        <f>'AB AP INT 1'!DC174</f>
        <v/>
      </c>
      <c r="D174" t="str">
        <f>'AB AP INT 1'!DD174</f>
        <v/>
      </c>
      <c r="E174" t="str">
        <f>'AB AP INT 1'!DE174</f>
        <v/>
      </c>
      <c r="F174" t="str">
        <f>'AB AP INT 1'!DF174</f>
        <v/>
      </c>
      <c r="G174" t="str">
        <f>'AB AP INT 1'!DG174</f>
        <v/>
      </c>
      <c r="H174" t="str">
        <f>'AB AP INT 1'!DZ174</f>
        <v/>
      </c>
      <c r="I174" t="str">
        <f>'AB AP INT 1'!EA174</f>
        <v/>
      </c>
      <c r="J174" t="str">
        <f>'AB AP INT 1'!EB174</f>
        <v/>
      </c>
    </row>
    <row r="175" spans="1:10" x14ac:dyDescent="0.2">
      <c r="A175" t="str">
        <f>'AB AP INT 1'!DA175</f>
        <v/>
      </c>
      <c r="B175" t="str">
        <f>'AB AP INT 1'!DB175</f>
        <v/>
      </c>
      <c r="C175" t="str">
        <f>'AB AP INT 1'!DC175</f>
        <v/>
      </c>
      <c r="D175" t="str">
        <f>'AB AP INT 1'!DD175</f>
        <v/>
      </c>
      <c r="E175" t="str">
        <f>'AB AP INT 1'!DE175</f>
        <v/>
      </c>
      <c r="F175" t="str">
        <f>'AB AP INT 1'!DF175</f>
        <v/>
      </c>
      <c r="G175" t="str">
        <f>'AB AP INT 1'!DG175</f>
        <v/>
      </c>
      <c r="H175" t="str">
        <f>'AB AP INT 1'!DZ175</f>
        <v/>
      </c>
      <c r="I175" t="str">
        <f>'AB AP INT 1'!EA175</f>
        <v/>
      </c>
      <c r="J175" t="str">
        <f>'AB AP INT 1'!EB175</f>
        <v/>
      </c>
    </row>
    <row r="176" spans="1:10" x14ac:dyDescent="0.2">
      <c r="A176" t="str">
        <f>'AB AP INT 1'!DA176</f>
        <v/>
      </c>
      <c r="B176" t="str">
        <f>'AB AP INT 1'!DB176</f>
        <v/>
      </c>
      <c r="C176" t="str">
        <f>'AB AP INT 1'!DC176</f>
        <v/>
      </c>
      <c r="D176" t="str">
        <f>'AB AP INT 1'!DD176</f>
        <v/>
      </c>
      <c r="E176" t="str">
        <f>'AB AP INT 1'!DE176</f>
        <v/>
      </c>
      <c r="F176" t="str">
        <f>'AB AP INT 1'!DF176</f>
        <v/>
      </c>
      <c r="G176" t="str">
        <f>'AB AP INT 1'!DG176</f>
        <v/>
      </c>
      <c r="H176" t="str">
        <f>'AB AP INT 1'!DZ176</f>
        <v/>
      </c>
      <c r="I176" t="str">
        <f>'AB AP INT 1'!EA176</f>
        <v/>
      </c>
      <c r="J176" t="str">
        <f>'AB AP INT 1'!EB176</f>
        <v/>
      </c>
    </row>
    <row r="177" spans="1:10" x14ac:dyDescent="0.2">
      <c r="A177" t="str">
        <f>'AB AP INT 1'!DA177</f>
        <v/>
      </c>
      <c r="B177" t="str">
        <f>'AB AP INT 1'!DB177</f>
        <v/>
      </c>
      <c r="C177" t="str">
        <f>'AB AP INT 1'!DC177</f>
        <v/>
      </c>
      <c r="D177" t="str">
        <f>'AB AP INT 1'!DD177</f>
        <v/>
      </c>
      <c r="E177" t="str">
        <f>'AB AP INT 1'!DE177</f>
        <v/>
      </c>
      <c r="F177" t="str">
        <f>'AB AP INT 1'!DF177</f>
        <v/>
      </c>
      <c r="G177" t="str">
        <f>'AB AP INT 1'!DG177</f>
        <v/>
      </c>
      <c r="H177" t="str">
        <f>'AB AP INT 1'!DZ177</f>
        <v/>
      </c>
      <c r="I177" t="str">
        <f>'AB AP INT 1'!EA177</f>
        <v/>
      </c>
      <c r="J177" t="str">
        <f>'AB AP INT 1'!EB177</f>
        <v/>
      </c>
    </row>
    <row r="178" spans="1:10" x14ac:dyDescent="0.2">
      <c r="A178" t="str">
        <f>'AB AP INT 1'!DA178</f>
        <v/>
      </c>
      <c r="B178" t="str">
        <f>'AB AP INT 1'!DB178</f>
        <v/>
      </c>
      <c r="C178" t="str">
        <f>'AB AP INT 1'!DC178</f>
        <v/>
      </c>
      <c r="D178" t="str">
        <f>'AB AP INT 1'!DD178</f>
        <v/>
      </c>
      <c r="E178" t="str">
        <f>'AB AP INT 1'!DE178</f>
        <v/>
      </c>
      <c r="F178" t="str">
        <f>'AB AP INT 1'!DF178</f>
        <v/>
      </c>
      <c r="G178" t="str">
        <f>'AB AP INT 1'!DG178</f>
        <v/>
      </c>
      <c r="H178" t="str">
        <f>'AB AP INT 1'!DZ178</f>
        <v/>
      </c>
      <c r="I178" t="str">
        <f>'AB AP INT 1'!EA178</f>
        <v/>
      </c>
      <c r="J178" t="str">
        <f>'AB AP INT 1'!EB178</f>
        <v/>
      </c>
    </row>
    <row r="179" spans="1:10" x14ac:dyDescent="0.2">
      <c r="A179" t="str">
        <f>'AB AP INT 1'!DA179</f>
        <v/>
      </c>
      <c r="B179" t="str">
        <f>'AB AP INT 1'!DB179</f>
        <v/>
      </c>
      <c r="C179" t="str">
        <f>'AB AP INT 1'!DC179</f>
        <v/>
      </c>
      <c r="D179" t="str">
        <f>'AB AP INT 1'!DD179</f>
        <v/>
      </c>
      <c r="E179" t="str">
        <f>'AB AP INT 1'!DE179</f>
        <v/>
      </c>
      <c r="F179" t="str">
        <f>'AB AP INT 1'!DF179</f>
        <v/>
      </c>
      <c r="G179" t="str">
        <f>'AB AP INT 1'!DG179</f>
        <v/>
      </c>
      <c r="H179" t="str">
        <f>'AB AP INT 1'!DZ179</f>
        <v/>
      </c>
      <c r="I179" t="str">
        <f>'AB AP INT 1'!EA179</f>
        <v/>
      </c>
      <c r="J179" t="str">
        <f>'AB AP INT 1'!EB179</f>
        <v/>
      </c>
    </row>
    <row r="180" spans="1:10" x14ac:dyDescent="0.2">
      <c r="A180" t="str">
        <f>'AB AP INT 1'!DA180</f>
        <v/>
      </c>
      <c r="B180" t="str">
        <f>'AB AP INT 1'!DB180</f>
        <v/>
      </c>
      <c r="C180" t="str">
        <f>'AB AP INT 1'!DC180</f>
        <v/>
      </c>
      <c r="D180" t="str">
        <f>'AB AP INT 1'!DD180</f>
        <v/>
      </c>
      <c r="E180" t="str">
        <f>'AB AP INT 1'!DE180</f>
        <v/>
      </c>
      <c r="F180" t="str">
        <f>'AB AP INT 1'!DF180</f>
        <v/>
      </c>
      <c r="G180" t="str">
        <f>'AB AP INT 1'!DG180</f>
        <v/>
      </c>
      <c r="H180" t="str">
        <f>'AB AP INT 1'!DZ180</f>
        <v/>
      </c>
      <c r="I180" t="str">
        <f>'AB AP INT 1'!EA180</f>
        <v/>
      </c>
      <c r="J180" t="str">
        <f>'AB AP INT 1'!EB180</f>
        <v/>
      </c>
    </row>
    <row r="181" spans="1:10" x14ac:dyDescent="0.2">
      <c r="A181" t="str">
        <f>'AB AP INT 1'!DA181</f>
        <v/>
      </c>
      <c r="B181" t="str">
        <f>'AB AP INT 1'!DB181</f>
        <v/>
      </c>
      <c r="C181" t="str">
        <f>'AB AP INT 1'!DC181</f>
        <v/>
      </c>
      <c r="D181" t="str">
        <f>'AB AP INT 1'!DD181</f>
        <v/>
      </c>
      <c r="E181" t="str">
        <f>'AB AP INT 1'!DE181</f>
        <v/>
      </c>
      <c r="F181" t="str">
        <f>'AB AP INT 1'!DF181</f>
        <v/>
      </c>
      <c r="G181" t="str">
        <f>'AB AP INT 1'!DG181</f>
        <v/>
      </c>
      <c r="H181" t="str">
        <f>'AB AP INT 1'!DZ181</f>
        <v/>
      </c>
      <c r="I181" t="str">
        <f>'AB AP INT 1'!EA181</f>
        <v/>
      </c>
      <c r="J181" t="str">
        <f>'AB AP INT 1'!EB181</f>
        <v/>
      </c>
    </row>
    <row r="182" spans="1:10" x14ac:dyDescent="0.2">
      <c r="A182" t="str">
        <f>'AB AP INT 1'!DA182</f>
        <v/>
      </c>
      <c r="B182" t="str">
        <f>'AB AP INT 1'!DB182</f>
        <v/>
      </c>
      <c r="C182" t="str">
        <f>'AB AP INT 1'!DC182</f>
        <v/>
      </c>
      <c r="D182" t="str">
        <f>'AB AP INT 1'!DD182</f>
        <v/>
      </c>
      <c r="E182" t="str">
        <f>'AB AP INT 1'!DE182</f>
        <v/>
      </c>
      <c r="F182" t="str">
        <f>'AB AP INT 1'!DF182</f>
        <v/>
      </c>
      <c r="G182" t="str">
        <f>'AB AP INT 1'!DG182</f>
        <v/>
      </c>
      <c r="H182" t="str">
        <f>'AB AP INT 1'!DZ182</f>
        <v/>
      </c>
      <c r="I182" t="str">
        <f>'AB AP INT 1'!EA182</f>
        <v/>
      </c>
      <c r="J182" t="str">
        <f>'AB AP INT 1'!EB182</f>
        <v/>
      </c>
    </row>
    <row r="183" spans="1:10" x14ac:dyDescent="0.2">
      <c r="A183" t="str">
        <f>'AB AP INT 1'!DA183</f>
        <v/>
      </c>
      <c r="B183" t="str">
        <f>'AB AP INT 1'!DB183</f>
        <v/>
      </c>
      <c r="C183" t="str">
        <f>'AB AP INT 1'!DC183</f>
        <v/>
      </c>
      <c r="D183" t="str">
        <f>'AB AP INT 1'!DD183</f>
        <v/>
      </c>
      <c r="E183" t="str">
        <f>'AB AP INT 1'!DE183</f>
        <v/>
      </c>
      <c r="F183" t="str">
        <f>'AB AP INT 1'!DF183</f>
        <v/>
      </c>
      <c r="G183" t="str">
        <f>'AB AP INT 1'!DG183</f>
        <v/>
      </c>
      <c r="H183" t="str">
        <f>'AB AP INT 1'!DZ183</f>
        <v/>
      </c>
      <c r="I183" t="str">
        <f>'AB AP INT 1'!EA183</f>
        <v/>
      </c>
      <c r="J183" t="str">
        <f>'AB AP INT 1'!EB183</f>
        <v/>
      </c>
    </row>
    <row r="184" spans="1:10" x14ac:dyDescent="0.2">
      <c r="A184" t="str">
        <f>'AB AP INT 1'!DA184</f>
        <v/>
      </c>
      <c r="B184" t="str">
        <f>'AB AP INT 1'!DB184</f>
        <v/>
      </c>
      <c r="C184" t="str">
        <f>'AB AP INT 1'!DC184</f>
        <v/>
      </c>
      <c r="D184" t="str">
        <f>'AB AP INT 1'!DD184</f>
        <v/>
      </c>
      <c r="E184" t="str">
        <f>'AB AP INT 1'!DE184</f>
        <v/>
      </c>
      <c r="F184" t="str">
        <f>'AB AP INT 1'!DF184</f>
        <v/>
      </c>
      <c r="G184" t="str">
        <f>'AB AP INT 1'!DG184</f>
        <v/>
      </c>
      <c r="H184" t="str">
        <f>'AB AP INT 1'!DZ184</f>
        <v/>
      </c>
      <c r="I184" t="str">
        <f>'AB AP INT 1'!EA184</f>
        <v/>
      </c>
      <c r="J184" t="str">
        <f>'AB AP INT 1'!EB184</f>
        <v/>
      </c>
    </row>
    <row r="185" spans="1:10" x14ac:dyDescent="0.2">
      <c r="A185" t="str">
        <f>'AB AP INT 1'!DA185</f>
        <v/>
      </c>
      <c r="B185" t="str">
        <f>'AB AP INT 1'!DB185</f>
        <v/>
      </c>
      <c r="C185" t="str">
        <f>'AB AP INT 1'!DC185</f>
        <v/>
      </c>
      <c r="D185" t="str">
        <f>'AB AP INT 1'!DD185</f>
        <v/>
      </c>
      <c r="E185" t="str">
        <f>'AB AP INT 1'!DE185</f>
        <v/>
      </c>
      <c r="F185" t="str">
        <f>'AB AP INT 1'!DF185</f>
        <v/>
      </c>
      <c r="G185" t="str">
        <f>'AB AP INT 1'!DG185</f>
        <v/>
      </c>
      <c r="H185" t="str">
        <f>'AB AP INT 1'!DZ185</f>
        <v/>
      </c>
      <c r="I185" t="str">
        <f>'AB AP INT 1'!EA185</f>
        <v/>
      </c>
      <c r="J185" t="str">
        <f>'AB AP INT 1'!EB185</f>
        <v/>
      </c>
    </row>
    <row r="186" spans="1:10" x14ac:dyDescent="0.2">
      <c r="A186" t="str">
        <f>'AB AP INT 1'!DA186</f>
        <v/>
      </c>
      <c r="B186" t="str">
        <f>'AB AP INT 1'!DB186</f>
        <v/>
      </c>
      <c r="C186" t="str">
        <f>'AB AP INT 1'!DC186</f>
        <v/>
      </c>
      <c r="D186" t="str">
        <f>'AB AP INT 1'!DD186</f>
        <v/>
      </c>
      <c r="E186" t="str">
        <f>'AB AP INT 1'!DE186</f>
        <v/>
      </c>
      <c r="F186" t="str">
        <f>'AB AP INT 1'!DF186</f>
        <v/>
      </c>
      <c r="G186" t="str">
        <f>'AB AP INT 1'!DG186</f>
        <v/>
      </c>
      <c r="H186" t="str">
        <f>'AB AP INT 1'!DZ186</f>
        <v/>
      </c>
      <c r="I186" t="str">
        <f>'AB AP INT 1'!EA186</f>
        <v/>
      </c>
      <c r="J186" t="str">
        <f>'AB AP INT 1'!EB186</f>
        <v/>
      </c>
    </row>
    <row r="187" spans="1:10" x14ac:dyDescent="0.2">
      <c r="A187" t="str">
        <f>'AB AP INT 1'!DA187</f>
        <v/>
      </c>
      <c r="B187" t="str">
        <f>'AB AP INT 1'!DB187</f>
        <v/>
      </c>
      <c r="C187" t="str">
        <f>'AB AP INT 1'!DC187</f>
        <v/>
      </c>
      <c r="D187" t="str">
        <f>'AB AP INT 1'!DD187</f>
        <v/>
      </c>
      <c r="E187" t="str">
        <f>'AB AP INT 1'!DE187</f>
        <v/>
      </c>
      <c r="F187" t="str">
        <f>'AB AP INT 1'!DF187</f>
        <v/>
      </c>
      <c r="G187" t="str">
        <f>'AB AP INT 1'!DG187</f>
        <v/>
      </c>
      <c r="H187" t="str">
        <f>'AB AP INT 1'!DZ187</f>
        <v/>
      </c>
      <c r="I187" t="str">
        <f>'AB AP INT 1'!EA187</f>
        <v/>
      </c>
      <c r="J187" t="str">
        <f>'AB AP INT 1'!EB187</f>
        <v/>
      </c>
    </row>
    <row r="188" spans="1:10" x14ac:dyDescent="0.2">
      <c r="A188" t="str">
        <f>'AB AP INT 1'!DA188</f>
        <v/>
      </c>
      <c r="B188" t="str">
        <f>'AB AP INT 1'!DB188</f>
        <v/>
      </c>
      <c r="C188" t="str">
        <f>'AB AP INT 1'!DC188</f>
        <v/>
      </c>
      <c r="D188" t="str">
        <f>'AB AP INT 1'!DD188</f>
        <v/>
      </c>
      <c r="E188" t="str">
        <f>'AB AP INT 1'!DE188</f>
        <v/>
      </c>
      <c r="F188" t="str">
        <f>'AB AP INT 1'!DF188</f>
        <v/>
      </c>
      <c r="G188" t="str">
        <f>'AB AP INT 1'!DG188</f>
        <v/>
      </c>
      <c r="H188" t="str">
        <f>'AB AP INT 1'!DZ188</f>
        <v/>
      </c>
      <c r="I188" t="str">
        <f>'AB AP INT 1'!EA188</f>
        <v/>
      </c>
      <c r="J188" t="str">
        <f>'AB AP INT 1'!EB188</f>
        <v/>
      </c>
    </row>
    <row r="189" spans="1:10" x14ac:dyDescent="0.2">
      <c r="A189" t="str">
        <f>'AB AP INT 1'!DA189</f>
        <v/>
      </c>
      <c r="B189" t="str">
        <f>'AB AP INT 1'!DB189</f>
        <v/>
      </c>
      <c r="C189" t="str">
        <f>'AB AP INT 1'!DC189</f>
        <v/>
      </c>
      <c r="D189" t="str">
        <f>'AB AP INT 1'!DD189</f>
        <v/>
      </c>
      <c r="E189" t="str">
        <f>'AB AP INT 1'!DE189</f>
        <v/>
      </c>
      <c r="F189" t="str">
        <f>'AB AP INT 1'!DF189</f>
        <v/>
      </c>
      <c r="G189" t="str">
        <f>'AB AP INT 1'!DG189</f>
        <v/>
      </c>
      <c r="H189" t="str">
        <f>'AB AP INT 1'!DZ189</f>
        <v/>
      </c>
      <c r="I189" t="str">
        <f>'AB AP INT 1'!EA189</f>
        <v/>
      </c>
      <c r="J189" t="str">
        <f>'AB AP INT 1'!EB189</f>
        <v/>
      </c>
    </row>
    <row r="190" spans="1:10" x14ac:dyDescent="0.2">
      <c r="A190" t="str">
        <f>'AB AP INT 1'!DA190</f>
        <v/>
      </c>
      <c r="B190" t="str">
        <f>'AB AP INT 1'!DB190</f>
        <v/>
      </c>
      <c r="C190" t="str">
        <f>'AB AP INT 1'!DC190</f>
        <v/>
      </c>
      <c r="D190" t="str">
        <f>'AB AP INT 1'!DD190</f>
        <v/>
      </c>
      <c r="E190" t="str">
        <f>'AB AP INT 1'!DE190</f>
        <v/>
      </c>
      <c r="F190" t="str">
        <f>'AB AP INT 1'!DF190</f>
        <v/>
      </c>
      <c r="G190" t="str">
        <f>'AB AP INT 1'!DG190</f>
        <v/>
      </c>
      <c r="H190" t="str">
        <f>'AB AP INT 1'!DZ190</f>
        <v/>
      </c>
      <c r="I190" t="str">
        <f>'AB AP INT 1'!EA190</f>
        <v/>
      </c>
      <c r="J190" t="str">
        <f>'AB AP INT 1'!EB190</f>
        <v/>
      </c>
    </row>
    <row r="191" spans="1:10" x14ac:dyDescent="0.2">
      <c r="A191" t="str">
        <f>'AB AP INT 1'!DA191</f>
        <v/>
      </c>
      <c r="B191" t="str">
        <f>'AB AP INT 1'!DB191</f>
        <v/>
      </c>
      <c r="C191" t="str">
        <f>'AB AP INT 1'!DC191</f>
        <v/>
      </c>
      <c r="D191" t="str">
        <f>'AB AP INT 1'!DD191</f>
        <v/>
      </c>
      <c r="E191" t="str">
        <f>'AB AP INT 1'!DE191</f>
        <v/>
      </c>
      <c r="F191" t="str">
        <f>'AB AP INT 1'!DF191</f>
        <v/>
      </c>
      <c r="G191" t="str">
        <f>'AB AP INT 1'!DG191</f>
        <v/>
      </c>
      <c r="H191" t="str">
        <f>'AB AP INT 1'!DZ191</f>
        <v/>
      </c>
      <c r="I191" t="str">
        <f>'AB AP INT 1'!EA191</f>
        <v/>
      </c>
      <c r="J191" t="str">
        <f>'AB AP INT 1'!EB191</f>
        <v/>
      </c>
    </row>
    <row r="192" spans="1:10" x14ac:dyDescent="0.2">
      <c r="A192" t="str">
        <f>'AB AP INT 1'!DA192</f>
        <v/>
      </c>
      <c r="B192" t="str">
        <f>'AB AP INT 1'!DB192</f>
        <v/>
      </c>
      <c r="C192" t="str">
        <f>'AB AP INT 1'!DC192</f>
        <v/>
      </c>
      <c r="D192" t="str">
        <f>'AB AP INT 1'!DD192</f>
        <v/>
      </c>
      <c r="E192" t="str">
        <f>'AB AP INT 1'!DE192</f>
        <v/>
      </c>
      <c r="F192" t="str">
        <f>'AB AP INT 1'!DF192</f>
        <v/>
      </c>
      <c r="G192" t="str">
        <f>'AB AP INT 1'!DG192</f>
        <v/>
      </c>
      <c r="H192" t="str">
        <f>'AB AP INT 1'!DZ192</f>
        <v/>
      </c>
      <c r="I192" t="str">
        <f>'AB AP INT 1'!EA192</f>
        <v/>
      </c>
      <c r="J192" t="str">
        <f>'AB AP INT 1'!EB192</f>
        <v/>
      </c>
    </row>
    <row r="193" spans="1:22" x14ac:dyDescent="0.2">
      <c r="A193" t="str">
        <f>'AB AP INT 1'!DA193</f>
        <v/>
      </c>
      <c r="B193" t="str">
        <f>'AB AP INT 1'!DB193</f>
        <v/>
      </c>
      <c r="C193" t="str">
        <f>'AB AP INT 1'!DC193</f>
        <v/>
      </c>
      <c r="D193" t="str">
        <f>'AB AP INT 1'!DD193</f>
        <v/>
      </c>
      <c r="E193" t="str">
        <f>'AB AP INT 1'!DE193</f>
        <v/>
      </c>
      <c r="F193" t="str">
        <f>'AB AP INT 1'!DF193</f>
        <v/>
      </c>
      <c r="G193" t="str">
        <f>'AB AP INT 1'!DG193</f>
        <v/>
      </c>
      <c r="H193" t="str">
        <f>'AB AP INT 1'!DZ193</f>
        <v/>
      </c>
      <c r="I193" t="str">
        <f>'AB AP INT 1'!EA193</f>
        <v/>
      </c>
      <c r="J193" t="str">
        <f>'AB AP INT 1'!EB193</f>
        <v/>
      </c>
    </row>
    <row r="194" spans="1:22" x14ac:dyDescent="0.2">
      <c r="A194" t="str">
        <f>'AB AP INT 1'!DA194</f>
        <v/>
      </c>
      <c r="B194" t="str">
        <f>'AB AP INT 1'!DB194</f>
        <v/>
      </c>
      <c r="C194" t="str">
        <f>'AB AP INT 1'!DC194</f>
        <v/>
      </c>
      <c r="D194" t="str">
        <f>'AB AP INT 1'!DD194</f>
        <v/>
      </c>
      <c r="E194" t="str">
        <f>'AB AP INT 1'!DE194</f>
        <v/>
      </c>
      <c r="F194" t="str">
        <f>'AB AP INT 1'!DF194</f>
        <v/>
      </c>
      <c r="G194" t="str">
        <f>'AB AP INT 1'!DG194</f>
        <v/>
      </c>
      <c r="H194" t="str">
        <f>'AB AP INT 1'!DZ194</f>
        <v/>
      </c>
      <c r="I194" t="str">
        <f>'AB AP INT 1'!EA194</f>
        <v/>
      </c>
      <c r="J194" t="str">
        <f>'AB AP INT 1'!EB194</f>
        <v/>
      </c>
    </row>
    <row r="195" spans="1:22" x14ac:dyDescent="0.2">
      <c r="A195" t="str">
        <f>'AB AP INT 1'!DA195</f>
        <v/>
      </c>
      <c r="B195" t="str">
        <f>'AB AP INT 1'!DB195</f>
        <v/>
      </c>
      <c r="C195" t="str">
        <f>'AB AP INT 1'!DC195</f>
        <v/>
      </c>
      <c r="D195" t="str">
        <f>'AB AP INT 1'!DD195</f>
        <v/>
      </c>
      <c r="E195" t="str">
        <f>'AB AP INT 1'!DE195</f>
        <v/>
      </c>
      <c r="F195" t="str">
        <f>'AB AP INT 1'!DF195</f>
        <v/>
      </c>
      <c r="G195" t="str">
        <f>'AB AP INT 1'!DG195</f>
        <v/>
      </c>
      <c r="H195" t="str">
        <f>'AB AP INT 1'!DZ195</f>
        <v/>
      </c>
      <c r="I195" t="str">
        <f>'AB AP INT 1'!EA195</f>
        <v/>
      </c>
      <c r="J195" t="str">
        <f>'AB AP INT 1'!EB195</f>
        <v/>
      </c>
      <c r="V195" t="s">
        <v>1301</v>
      </c>
    </row>
    <row r="196" spans="1:22" x14ac:dyDescent="0.2">
      <c r="A196" t="str">
        <f>'AB AP INT 1'!DA196</f>
        <v/>
      </c>
      <c r="B196" t="str">
        <f>'AB AP INT 1'!DB196</f>
        <v/>
      </c>
      <c r="C196" t="str">
        <f>'AB AP INT 1'!DC196</f>
        <v/>
      </c>
      <c r="D196" t="str">
        <f>'AB AP INT 1'!DD196</f>
        <v/>
      </c>
      <c r="E196" t="str">
        <f>'AB AP INT 1'!DE196</f>
        <v/>
      </c>
      <c r="F196" t="str">
        <f>'AB AP INT 1'!DF196</f>
        <v/>
      </c>
      <c r="G196" t="str">
        <f>'AB AP INT 1'!DG196</f>
        <v/>
      </c>
      <c r="H196" t="str">
        <f>'AB AP INT 1'!DZ196</f>
        <v/>
      </c>
      <c r="I196" t="str">
        <f>'AB AP INT 1'!EA196</f>
        <v/>
      </c>
      <c r="J196" t="str">
        <f>'AB AP INT 1'!EB196</f>
        <v/>
      </c>
    </row>
    <row r="197" spans="1:22" x14ac:dyDescent="0.2">
      <c r="A197" t="str">
        <f>'AB AP INT 1'!DA197</f>
        <v/>
      </c>
      <c r="B197" t="str">
        <f>'AB AP INT 1'!DB197</f>
        <v/>
      </c>
      <c r="C197" t="str">
        <f>'AB AP INT 1'!DC197</f>
        <v/>
      </c>
      <c r="D197" t="str">
        <f>'AB AP INT 1'!DD197</f>
        <v/>
      </c>
      <c r="E197" t="str">
        <f>'AB AP INT 1'!DE197</f>
        <v/>
      </c>
      <c r="F197" t="str">
        <f>'AB AP INT 1'!DF197</f>
        <v/>
      </c>
      <c r="G197" t="str">
        <f>'AB AP INT 1'!DG197</f>
        <v/>
      </c>
      <c r="H197" t="str">
        <f>'AB AP INT 1'!DZ197</f>
        <v/>
      </c>
      <c r="I197" t="str">
        <f>'AB AP INT 1'!EA197</f>
        <v/>
      </c>
      <c r="J197" t="str">
        <f>'AB AP INT 1'!EB197</f>
        <v/>
      </c>
    </row>
    <row r="198" spans="1:22" x14ac:dyDescent="0.2">
      <c r="A198" t="str">
        <f>'AB AP INT 1'!DA198</f>
        <v/>
      </c>
      <c r="B198" t="str">
        <f>'AB AP INT 1'!DB198</f>
        <v/>
      </c>
      <c r="C198" t="str">
        <f>'AB AP INT 1'!DC198</f>
        <v/>
      </c>
      <c r="D198" t="str">
        <f>'AB AP INT 1'!DD198</f>
        <v/>
      </c>
      <c r="E198" t="str">
        <f>'AB AP INT 1'!DE198</f>
        <v/>
      </c>
      <c r="F198" t="str">
        <f>'AB AP INT 1'!DF198</f>
        <v/>
      </c>
      <c r="G198" t="str">
        <f>'AB AP INT 1'!DG198</f>
        <v/>
      </c>
      <c r="H198" t="str">
        <f>'AB AP INT 1'!DZ198</f>
        <v/>
      </c>
      <c r="I198" t="str">
        <f>'AB AP INT 1'!EA198</f>
        <v/>
      </c>
      <c r="J198" t="str">
        <f>'AB AP INT 1'!EB198</f>
        <v/>
      </c>
    </row>
    <row r="199" spans="1:22" x14ac:dyDescent="0.2">
      <c r="A199" t="str">
        <f>'AB AP INT 1'!DA199</f>
        <v/>
      </c>
      <c r="B199" t="str">
        <f>'AB AP INT 1'!DB199</f>
        <v/>
      </c>
      <c r="C199" t="str">
        <f>'AB AP INT 1'!DC199</f>
        <v/>
      </c>
      <c r="D199" t="str">
        <f>'AB AP INT 1'!DD199</f>
        <v/>
      </c>
      <c r="E199" t="str">
        <f>'AB AP INT 1'!DE199</f>
        <v/>
      </c>
      <c r="F199" t="str">
        <f>'AB AP INT 1'!DF199</f>
        <v/>
      </c>
      <c r="G199" t="str">
        <f>'AB AP INT 1'!DG199</f>
        <v/>
      </c>
      <c r="H199" t="str">
        <f>'AB AP INT 1'!DZ199</f>
        <v/>
      </c>
      <c r="I199" t="str">
        <f>'AB AP INT 1'!EA199</f>
        <v/>
      </c>
      <c r="J199" t="str">
        <f>'AB AP INT 1'!EB199</f>
        <v/>
      </c>
    </row>
    <row r="200" spans="1:22" x14ac:dyDescent="0.2">
      <c r="A200" t="str">
        <f>'AB AP INT 1'!DA200</f>
        <v/>
      </c>
      <c r="B200" t="str">
        <f>'AB AP INT 1'!DB200</f>
        <v/>
      </c>
      <c r="C200" t="str">
        <f>'AB AP INT 1'!DC200</f>
        <v/>
      </c>
      <c r="D200" t="str">
        <f>'AB AP INT 1'!DD200</f>
        <v/>
      </c>
      <c r="E200" t="str">
        <f>'AB AP INT 1'!DE200</f>
        <v/>
      </c>
      <c r="F200" t="str">
        <f>'AB AP INT 1'!DF200</f>
        <v/>
      </c>
      <c r="G200" t="str">
        <f>'AB AP INT 1'!DG200</f>
        <v/>
      </c>
      <c r="H200" t="str">
        <f>'AB AP INT 1'!DZ200</f>
        <v/>
      </c>
      <c r="I200" t="str">
        <f>'AB AP INT 1'!EA200</f>
        <v/>
      </c>
      <c r="J200" t="str">
        <f>'AB AP INT 1'!EB200</f>
        <v/>
      </c>
    </row>
    <row r="201" spans="1:22" x14ac:dyDescent="0.2">
      <c r="A201" t="str">
        <f>'AB AP INT 1'!DA201</f>
        <v/>
      </c>
      <c r="B201" t="str">
        <f>'AB AP INT 1'!DB201</f>
        <v/>
      </c>
      <c r="C201" t="str">
        <f>'AB AP INT 1'!DC201</f>
        <v/>
      </c>
      <c r="D201" t="str">
        <f>'AB AP INT 1'!DD201</f>
        <v/>
      </c>
      <c r="E201" t="str">
        <f>'AB AP INT 1'!DE201</f>
        <v/>
      </c>
      <c r="F201" t="str">
        <f>'AB AP INT 1'!DF201</f>
        <v/>
      </c>
      <c r="G201" t="str">
        <f>'AB AP INT 1'!DG201</f>
        <v/>
      </c>
      <c r="H201" t="str">
        <f>'AB AP INT 1'!DZ201</f>
        <v/>
      </c>
      <c r="I201" t="str">
        <f>'AB AP INT 1'!EA201</f>
        <v/>
      </c>
      <c r="J201" t="str">
        <f>'AB AP INT 1'!EB201</f>
        <v/>
      </c>
    </row>
    <row r="202" spans="1:22" x14ac:dyDescent="0.2">
      <c r="A202" t="str">
        <f>'AB AP INT 1'!DA202</f>
        <v/>
      </c>
      <c r="B202" t="str">
        <f>'AB AP INT 1'!DB202</f>
        <v/>
      </c>
      <c r="C202" t="str">
        <f>'AB AP INT 1'!DC202</f>
        <v/>
      </c>
      <c r="D202" t="str">
        <f>'AB AP INT 1'!DD202</f>
        <v/>
      </c>
      <c r="E202" t="str">
        <f>'AB AP INT 1'!DE202</f>
        <v/>
      </c>
      <c r="F202" t="str">
        <f>'AB AP INT 1'!DF202</f>
        <v/>
      </c>
      <c r="G202" t="str">
        <f>'AB AP INT 1'!DG202</f>
        <v/>
      </c>
      <c r="H202" t="str">
        <f>'AB AP INT 1'!DZ202</f>
        <v/>
      </c>
      <c r="I202" t="str">
        <f>'AB AP INT 1'!EA202</f>
        <v/>
      </c>
      <c r="J202" t="str">
        <f>'AB AP INT 1'!EB202</f>
        <v/>
      </c>
    </row>
    <row r="203" spans="1:22" x14ac:dyDescent="0.2">
      <c r="A203" t="str">
        <f>'AB AP INT 1'!DA203</f>
        <v/>
      </c>
      <c r="B203" t="str">
        <f>'AB AP INT 1'!DB203</f>
        <v/>
      </c>
      <c r="C203" t="str">
        <f>'AB AP INT 1'!DC203</f>
        <v/>
      </c>
      <c r="D203" t="str">
        <f>'AB AP INT 1'!DD203</f>
        <v/>
      </c>
      <c r="E203" t="str">
        <f>'AB AP INT 1'!DE203</f>
        <v/>
      </c>
      <c r="F203" t="str">
        <f>'AB AP INT 1'!DF203</f>
        <v/>
      </c>
      <c r="G203" t="str">
        <f>'AB AP INT 1'!DG203</f>
        <v/>
      </c>
      <c r="H203" t="str">
        <f>'AB AP INT 1'!DZ203</f>
        <v/>
      </c>
      <c r="I203" t="str">
        <f>'AB AP INT 1'!EA203</f>
        <v/>
      </c>
      <c r="J203" t="str">
        <f>'AB AP INT 1'!EB203</f>
        <v/>
      </c>
    </row>
    <row r="204" spans="1:22" x14ac:dyDescent="0.2">
      <c r="A204" t="str">
        <f>'AB AP INT 1'!DA204</f>
        <v/>
      </c>
      <c r="B204" t="str">
        <f>'AB AP INT 1'!DB204</f>
        <v/>
      </c>
      <c r="C204" t="str">
        <f>'AB AP INT 1'!DC204</f>
        <v/>
      </c>
      <c r="D204" t="str">
        <f>'AB AP INT 1'!DD204</f>
        <v/>
      </c>
      <c r="E204" t="str">
        <f>'AB AP INT 1'!DE204</f>
        <v/>
      </c>
      <c r="F204" t="str">
        <f>'AB AP INT 1'!DF204</f>
        <v/>
      </c>
      <c r="G204" t="str">
        <f>'AB AP INT 1'!DG204</f>
        <v/>
      </c>
      <c r="H204" t="str">
        <f>'AB AP INT 1'!DZ204</f>
        <v/>
      </c>
      <c r="I204" t="str">
        <f>'AB AP INT 1'!EA204</f>
        <v/>
      </c>
      <c r="J204" t="str">
        <f>'AB AP INT 1'!EB204</f>
        <v/>
      </c>
    </row>
    <row r="205" spans="1:22" x14ac:dyDescent="0.2">
      <c r="A205" t="str">
        <f>'AB AP INT 1'!DA205</f>
        <v/>
      </c>
      <c r="B205" t="str">
        <f>'AB AP INT 1'!DB205</f>
        <v/>
      </c>
      <c r="C205" t="str">
        <f>'AB AP INT 1'!DC205</f>
        <v/>
      </c>
      <c r="D205" t="str">
        <f>'AB AP INT 1'!DD205</f>
        <v/>
      </c>
      <c r="E205" t="str">
        <f>'AB AP INT 1'!DE205</f>
        <v/>
      </c>
      <c r="F205" t="str">
        <f>'AB AP INT 1'!DF205</f>
        <v/>
      </c>
      <c r="G205" t="str">
        <f>'AB AP INT 1'!DG205</f>
        <v/>
      </c>
      <c r="H205" t="str">
        <f>'AB AP INT 1'!DZ205</f>
        <v/>
      </c>
      <c r="I205" t="str">
        <f>'AB AP INT 1'!EA205</f>
        <v/>
      </c>
      <c r="J205" t="str">
        <f>'AB AP INT 1'!EB205</f>
        <v/>
      </c>
    </row>
    <row r="206" spans="1:22" x14ac:dyDescent="0.2">
      <c r="A206" t="str">
        <f>'AB AP INT 1'!DA206</f>
        <v/>
      </c>
      <c r="B206" t="str">
        <f>'AB AP INT 1'!DB206</f>
        <v/>
      </c>
      <c r="C206" t="str">
        <f>'AB AP INT 1'!DC206</f>
        <v/>
      </c>
      <c r="D206" t="str">
        <f>'AB AP INT 1'!DD206</f>
        <v/>
      </c>
      <c r="E206" t="str">
        <f>'AB AP INT 1'!DE206</f>
        <v/>
      </c>
      <c r="F206" t="str">
        <f>'AB AP INT 1'!DF206</f>
        <v/>
      </c>
      <c r="G206" t="str">
        <f>'AB AP INT 1'!DG206</f>
        <v/>
      </c>
      <c r="H206" t="str">
        <f>'AB AP INT 1'!DZ206</f>
        <v/>
      </c>
      <c r="I206" t="str">
        <f>'AB AP INT 1'!EA206</f>
        <v/>
      </c>
      <c r="J206" t="str">
        <f>'AB AP INT 1'!EB206</f>
        <v/>
      </c>
    </row>
    <row r="207" spans="1:22" x14ac:dyDescent="0.2">
      <c r="A207" t="str">
        <f>'AB AP INT 1'!DA207</f>
        <v/>
      </c>
      <c r="B207" t="str">
        <f>'AB AP INT 1'!DB207</f>
        <v/>
      </c>
      <c r="C207" t="str">
        <f>'AB AP INT 1'!DC207</f>
        <v/>
      </c>
      <c r="D207" t="str">
        <f>'AB AP INT 1'!DD207</f>
        <v/>
      </c>
      <c r="E207" t="str">
        <f>'AB AP INT 1'!DE207</f>
        <v/>
      </c>
      <c r="F207" t="str">
        <f>'AB AP INT 1'!DF207</f>
        <v/>
      </c>
      <c r="G207" t="str">
        <f>'AB AP INT 1'!DG207</f>
        <v/>
      </c>
      <c r="H207" t="str">
        <f>'AB AP INT 1'!DZ207</f>
        <v/>
      </c>
      <c r="I207" t="str">
        <f>'AB AP INT 1'!EA207</f>
        <v/>
      </c>
      <c r="J207" t="str">
        <f>'AB AP INT 1'!EB207</f>
        <v/>
      </c>
    </row>
    <row r="208" spans="1:22" x14ac:dyDescent="0.2">
      <c r="A208" t="str">
        <f>'AB AP INT 1'!DA208</f>
        <v/>
      </c>
      <c r="B208" t="str">
        <f>'AB AP INT 1'!DB208</f>
        <v/>
      </c>
      <c r="C208" t="str">
        <f>'AB AP INT 1'!DC208</f>
        <v/>
      </c>
      <c r="D208" t="str">
        <f>'AB AP INT 1'!DD208</f>
        <v/>
      </c>
      <c r="E208" t="str">
        <f>'AB AP INT 1'!DE208</f>
        <v/>
      </c>
      <c r="F208" t="str">
        <f>'AB AP INT 1'!DF208</f>
        <v/>
      </c>
      <c r="G208" t="str">
        <f>'AB AP INT 1'!DG208</f>
        <v/>
      </c>
      <c r="H208" t="str">
        <f>'AB AP INT 1'!DZ208</f>
        <v/>
      </c>
      <c r="I208" t="str">
        <f>'AB AP INT 1'!EA208</f>
        <v/>
      </c>
      <c r="J208" t="str">
        <f>'AB AP INT 1'!EB208</f>
        <v/>
      </c>
    </row>
    <row r="209" spans="1:10" x14ac:dyDescent="0.2">
      <c r="A209" t="str">
        <f>'AB AP INT 1'!DA209</f>
        <v/>
      </c>
      <c r="B209" t="str">
        <f>'AB AP INT 1'!DB209</f>
        <v/>
      </c>
      <c r="C209" t="str">
        <f>'AB AP INT 1'!DC209</f>
        <v/>
      </c>
      <c r="D209" t="str">
        <f>'AB AP INT 1'!DD209</f>
        <v/>
      </c>
      <c r="E209" t="str">
        <f>'AB AP INT 1'!DE209</f>
        <v/>
      </c>
      <c r="F209" t="str">
        <f>'AB AP INT 1'!DF209</f>
        <v/>
      </c>
      <c r="G209" t="str">
        <f>'AB AP INT 1'!DG209</f>
        <v/>
      </c>
      <c r="H209" t="str">
        <f>'AB AP INT 1'!DZ209</f>
        <v/>
      </c>
      <c r="I209" t="str">
        <f>'AB AP INT 1'!EA209</f>
        <v/>
      </c>
      <c r="J209" t="str">
        <f>'AB AP INT 1'!EB209</f>
        <v/>
      </c>
    </row>
    <row r="210" spans="1:10" x14ac:dyDescent="0.2">
      <c r="A210" t="str">
        <f>'AB AP INT 1'!DA210</f>
        <v/>
      </c>
      <c r="B210" t="str">
        <f>'AB AP INT 1'!DB210</f>
        <v/>
      </c>
      <c r="C210" t="str">
        <f>'AB AP INT 1'!DC210</f>
        <v/>
      </c>
      <c r="D210" t="str">
        <f>'AB AP INT 1'!DD210</f>
        <v/>
      </c>
      <c r="E210" t="str">
        <f>'AB AP INT 1'!DE210</f>
        <v/>
      </c>
      <c r="F210" t="str">
        <f>'AB AP INT 1'!DF210</f>
        <v/>
      </c>
      <c r="G210" t="str">
        <f>'AB AP INT 1'!DG210</f>
        <v/>
      </c>
      <c r="H210" t="str">
        <f>'AB AP INT 1'!DZ210</f>
        <v/>
      </c>
      <c r="I210" t="str">
        <f>'AB AP INT 1'!EA210</f>
        <v/>
      </c>
      <c r="J210" t="str">
        <f>'AB AP INT 1'!EB210</f>
        <v/>
      </c>
    </row>
    <row r="211" spans="1:10" x14ac:dyDescent="0.2">
      <c r="A211" t="str">
        <f>'AB AP INT 1'!DA211</f>
        <v/>
      </c>
      <c r="B211" t="str">
        <f>'AB AP INT 1'!DB211</f>
        <v/>
      </c>
      <c r="C211" t="str">
        <f>'AB AP INT 1'!DC211</f>
        <v/>
      </c>
      <c r="D211" t="str">
        <f>'AB AP INT 1'!DD211</f>
        <v/>
      </c>
      <c r="E211" t="str">
        <f>'AB AP INT 1'!DE211</f>
        <v/>
      </c>
      <c r="F211" t="str">
        <f>'AB AP INT 1'!DF211</f>
        <v/>
      </c>
      <c r="G211" t="str">
        <f>'AB AP INT 1'!DG211</f>
        <v/>
      </c>
      <c r="H211" t="str">
        <f>'AB AP INT 1'!DZ211</f>
        <v/>
      </c>
      <c r="I211" t="str">
        <f>'AB AP INT 1'!EA211</f>
        <v/>
      </c>
      <c r="J211" t="str">
        <f>'AB AP INT 1'!EB211</f>
        <v/>
      </c>
    </row>
    <row r="212" spans="1:10" x14ac:dyDescent="0.2">
      <c r="A212" t="str">
        <f>'AB AP INT 1'!DA212</f>
        <v/>
      </c>
      <c r="B212" t="str">
        <f>'AB AP INT 1'!DB212</f>
        <v/>
      </c>
      <c r="C212" t="str">
        <f>'AB AP INT 1'!DC212</f>
        <v/>
      </c>
      <c r="D212" t="str">
        <f>'AB AP INT 1'!DD212</f>
        <v/>
      </c>
      <c r="E212" t="str">
        <f>'AB AP INT 1'!DE212</f>
        <v/>
      </c>
      <c r="F212" t="str">
        <f>'AB AP INT 1'!DF212</f>
        <v/>
      </c>
      <c r="G212" t="str">
        <f>'AB AP INT 1'!DG212</f>
        <v/>
      </c>
      <c r="H212" t="str">
        <f>'AB AP INT 1'!DZ212</f>
        <v/>
      </c>
      <c r="I212" t="str">
        <f>'AB AP INT 1'!EA212</f>
        <v/>
      </c>
      <c r="J212" t="str">
        <f>'AB AP INT 1'!EB212</f>
        <v/>
      </c>
    </row>
    <row r="213" spans="1:10" x14ac:dyDescent="0.2">
      <c r="A213" t="str">
        <f>'AB AP INT 1'!DA213</f>
        <v/>
      </c>
      <c r="B213" t="str">
        <f>'AB AP INT 1'!DB213</f>
        <v/>
      </c>
      <c r="C213" t="str">
        <f>'AB AP INT 1'!DC213</f>
        <v/>
      </c>
      <c r="D213" t="str">
        <f>'AB AP INT 1'!DD213</f>
        <v/>
      </c>
      <c r="E213" t="str">
        <f>'AB AP INT 1'!DE213</f>
        <v/>
      </c>
      <c r="F213" t="str">
        <f>'AB AP INT 1'!DF213</f>
        <v/>
      </c>
      <c r="G213" t="str">
        <f>'AB AP INT 1'!DG213</f>
        <v/>
      </c>
      <c r="H213" t="str">
        <f>'AB AP INT 1'!DZ213</f>
        <v/>
      </c>
      <c r="I213" t="str">
        <f>'AB AP INT 1'!EA213</f>
        <v/>
      </c>
      <c r="J213" t="str">
        <f>'AB AP INT 1'!EB213</f>
        <v/>
      </c>
    </row>
    <row r="214" spans="1:10" x14ac:dyDescent="0.2">
      <c r="A214" t="str">
        <f>'AB AP INT 1'!DA214</f>
        <v/>
      </c>
      <c r="B214" t="str">
        <f>'AB AP INT 1'!DB214</f>
        <v/>
      </c>
      <c r="C214" t="str">
        <f>'AB AP INT 1'!DC214</f>
        <v/>
      </c>
      <c r="D214" t="str">
        <f>'AB AP INT 1'!DD214</f>
        <v/>
      </c>
      <c r="E214" t="str">
        <f>'AB AP INT 1'!DE214</f>
        <v/>
      </c>
      <c r="F214" t="str">
        <f>'AB AP INT 1'!DF214</f>
        <v/>
      </c>
      <c r="G214" t="str">
        <f>'AB AP INT 1'!DG214</f>
        <v/>
      </c>
      <c r="H214" t="str">
        <f>'AB AP INT 1'!DZ214</f>
        <v/>
      </c>
      <c r="I214" t="str">
        <f>'AB AP INT 1'!EA214</f>
        <v/>
      </c>
      <c r="J214" t="str">
        <f>'AB AP INT 1'!EB214</f>
        <v/>
      </c>
    </row>
    <row r="215" spans="1:10" x14ac:dyDescent="0.2">
      <c r="A215" t="str">
        <f>'AB AP INT 1'!DA215</f>
        <v/>
      </c>
      <c r="B215" t="str">
        <f>'AB AP INT 1'!DB215</f>
        <v/>
      </c>
      <c r="C215" t="str">
        <f>'AB AP INT 1'!DC215</f>
        <v/>
      </c>
      <c r="D215" t="str">
        <f>'AB AP INT 1'!DD215</f>
        <v/>
      </c>
      <c r="E215" t="str">
        <f>'AB AP INT 1'!DE215</f>
        <v/>
      </c>
      <c r="F215" t="str">
        <f>'AB AP INT 1'!DF215</f>
        <v/>
      </c>
      <c r="G215" t="str">
        <f>'AB AP INT 1'!DG215</f>
        <v/>
      </c>
      <c r="H215" t="str">
        <f>'AB AP INT 1'!DZ215</f>
        <v/>
      </c>
      <c r="I215" t="str">
        <f>'AB AP INT 1'!EA215</f>
        <v/>
      </c>
      <c r="J215" t="str">
        <f>'AB AP INT 1'!EB215</f>
        <v/>
      </c>
    </row>
    <row r="216" spans="1:10" x14ac:dyDescent="0.2">
      <c r="A216" t="str">
        <f>'AB AP INT 1'!DA216</f>
        <v/>
      </c>
      <c r="B216" t="str">
        <f>'AB AP INT 1'!DB216</f>
        <v/>
      </c>
      <c r="C216" t="str">
        <f>'AB AP INT 1'!DC216</f>
        <v/>
      </c>
      <c r="D216" t="str">
        <f>'AB AP INT 1'!DD216</f>
        <v/>
      </c>
      <c r="E216" t="str">
        <f>'AB AP INT 1'!DE216</f>
        <v/>
      </c>
      <c r="F216" t="str">
        <f>'AB AP INT 1'!DF216</f>
        <v/>
      </c>
      <c r="G216" t="str">
        <f>'AB AP INT 1'!DG216</f>
        <v/>
      </c>
      <c r="H216" t="str">
        <f>'AB AP INT 1'!DZ216</f>
        <v/>
      </c>
      <c r="I216" t="str">
        <f>'AB AP INT 1'!EA216</f>
        <v/>
      </c>
      <c r="J216" t="str">
        <f>'AB AP INT 1'!EB216</f>
        <v/>
      </c>
    </row>
    <row r="217" spans="1:10" x14ac:dyDescent="0.2">
      <c r="A217" t="str">
        <f>'AB AP INT 1'!DA217</f>
        <v/>
      </c>
      <c r="B217" t="str">
        <f>'AB AP INT 1'!DB217</f>
        <v/>
      </c>
      <c r="C217" t="str">
        <f>'AB AP INT 1'!DC217</f>
        <v/>
      </c>
      <c r="D217" t="str">
        <f>'AB AP INT 1'!DD217</f>
        <v/>
      </c>
      <c r="E217" t="str">
        <f>'AB AP INT 1'!DE217</f>
        <v/>
      </c>
      <c r="F217" t="str">
        <f>'AB AP INT 1'!DF217</f>
        <v/>
      </c>
      <c r="G217" t="str">
        <f>'AB AP INT 1'!DG217</f>
        <v/>
      </c>
      <c r="H217" t="str">
        <f>'AB AP INT 1'!DZ217</f>
        <v/>
      </c>
      <c r="I217" t="str">
        <f>'AB AP INT 1'!EA217</f>
        <v/>
      </c>
      <c r="J217" t="str">
        <f>'AB AP INT 1'!EB217</f>
        <v/>
      </c>
    </row>
    <row r="218" spans="1:10" x14ac:dyDescent="0.2">
      <c r="A218" t="str">
        <f>'AB AP INT 1'!DA218</f>
        <v/>
      </c>
      <c r="B218" t="str">
        <f>'AB AP INT 1'!DB218</f>
        <v/>
      </c>
      <c r="C218" t="str">
        <f>'AB AP INT 1'!DC218</f>
        <v/>
      </c>
      <c r="D218" t="str">
        <f>'AB AP INT 1'!DD218</f>
        <v/>
      </c>
      <c r="E218" t="str">
        <f>'AB AP INT 1'!DE218</f>
        <v/>
      </c>
      <c r="F218" t="str">
        <f>'AB AP INT 1'!DF218</f>
        <v/>
      </c>
      <c r="G218" t="str">
        <f>'AB AP INT 1'!DG218</f>
        <v/>
      </c>
      <c r="H218" t="str">
        <f>'AB AP INT 1'!DZ218</f>
        <v/>
      </c>
      <c r="I218" t="str">
        <f>'AB AP INT 1'!EA218</f>
        <v/>
      </c>
      <c r="J218" t="str">
        <f>'AB AP INT 1'!EB218</f>
        <v/>
      </c>
    </row>
    <row r="219" spans="1:10" x14ac:dyDescent="0.2">
      <c r="A219" t="str">
        <f>'AB AP INT 1'!DA219</f>
        <v/>
      </c>
      <c r="B219" t="str">
        <f>'AB AP INT 1'!DB219</f>
        <v/>
      </c>
      <c r="C219" t="str">
        <f>'AB AP INT 1'!DC219</f>
        <v/>
      </c>
      <c r="D219" t="str">
        <f>'AB AP INT 1'!DD219</f>
        <v/>
      </c>
      <c r="E219" t="str">
        <f>'AB AP INT 1'!DE219</f>
        <v/>
      </c>
      <c r="F219" t="str">
        <f>'AB AP INT 1'!DF219</f>
        <v/>
      </c>
      <c r="G219" t="str">
        <f>'AB AP INT 1'!DG219</f>
        <v/>
      </c>
      <c r="H219" t="str">
        <f>'AB AP INT 1'!DZ219</f>
        <v/>
      </c>
      <c r="I219" t="str">
        <f>'AB AP INT 1'!EA219</f>
        <v/>
      </c>
      <c r="J219" t="str">
        <f>'AB AP INT 1'!EB219</f>
        <v/>
      </c>
    </row>
    <row r="220" spans="1:10" x14ac:dyDescent="0.2">
      <c r="A220" t="str">
        <f>'AB AP INT 1'!DA220</f>
        <v/>
      </c>
      <c r="B220" t="str">
        <f>'AB AP INT 1'!DB220</f>
        <v/>
      </c>
      <c r="C220" t="str">
        <f>'AB AP INT 1'!DC220</f>
        <v/>
      </c>
      <c r="D220" t="str">
        <f>'AB AP INT 1'!DD220</f>
        <v/>
      </c>
      <c r="E220" t="str">
        <f>'AB AP INT 1'!DE220</f>
        <v/>
      </c>
      <c r="F220" t="str">
        <f>'AB AP INT 1'!DF220</f>
        <v/>
      </c>
      <c r="G220" t="str">
        <f>'AB AP INT 1'!DG220</f>
        <v/>
      </c>
      <c r="H220" t="str">
        <f>'AB AP INT 1'!DZ220</f>
        <v/>
      </c>
      <c r="I220" t="str">
        <f>'AB AP INT 1'!EA220</f>
        <v/>
      </c>
      <c r="J220" t="str">
        <f>'AB AP INT 1'!EB220</f>
        <v/>
      </c>
    </row>
    <row r="221" spans="1:10" x14ac:dyDescent="0.2">
      <c r="A221" t="str">
        <f>'AB AP INT 1'!DA221</f>
        <v/>
      </c>
      <c r="B221" t="str">
        <f>'AB AP INT 1'!DB221</f>
        <v/>
      </c>
      <c r="C221" t="str">
        <f>'AB AP INT 1'!DC221</f>
        <v/>
      </c>
      <c r="D221" t="str">
        <f>'AB AP INT 1'!DD221</f>
        <v/>
      </c>
      <c r="E221" t="str">
        <f>'AB AP INT 1'!DE221</f>
        <v/>
      </c>
      <c r="F221" t="str">
        <f>'AB AP INT 1'!DF221</f>
        <v/>
      </c>
      <c r="G221" t="str">
        <f>'AB AP INT 1'!DG221</f>
        <v/>
      </c>
      <c r="H221" t="str">
        <f>'AB AP INT 1'!DZ221</f>
        <v/>
      </c>
      <c r="I221" t="str">
        <f>'AB AP INT 1'!EA221</f>
        <v/>
      </c>
      <c r="J221" t="str">
        <f>'AB AP INT 1'!EB221</f>
        <v/>
      </c>
    </row>
    <row r="222" spans="1:10" x14ac:dyDescent="0.2">
      <c r="A222" t="str">
        <f>'AB AP INT 1'!DA222</f>
        <v/>
      </c>
      <c r="B222" t="str">
        <f>'AB AP INT 1'!DB222</f>
        <v/>
      </c>
      <c r="C222" t="str">
        <f>'AB AP INT 1'!DC222</f>
        <v/>
      </c>
      <c r="D222" t="str">
        <f>'AB AP INT 1'!DD222</f>
        <v/>
      </c>
      <c r="E222" t="str">
        <f>'AB AP INT 1'!DE222</f>
        <v/>
      </c>
      <c r="F222" t="str">
        <f>'AB AP INT 1'!DF222</f>
        <v/>
      </c>
      <c r="G222" t="str">
        <f>'AB AP INT 1'!DG222</f>
        <v/>
      </c>
      <c r="H222" t="str">
        <f>'AB AP INT 1'!DZ222</f>
        <v/>
      </c>
      <c r="I222" t="str">
        <f>'AB AP INT 1'!EA222</f>
        <v/>
      </c>
      <c r="J222" t="str">
        <f>'AB AP INT 1'!EB222</f>
        <v/>
      </c>
    </row>
    <row r="223" spans="1:10" x14ac:dyDescent="0.2">
      <c r="A223" t="str">
        <f>'AB AP INT 1'!DA223</f>
        <v/>
      </c>
      <c r="B223" t="str">
        <f>'AB AP INT 1'!DB223</f>
        <v/>
      </c>
      <c r="C223" t="str">
        <f>'AB AP INT 1'!DC223</f>
        <v/>
      </c>
      <c r="D223" t="str">
        <f>'AB AP INT 1'!DD223</f>
        <v/>
      </c>
      <c r="E223" t="str">
        <f>'AB AP INT 1'!DE223</f>
        <v/>
      </c>
      <c r="F223" t="str">
        <f>'AB AP INT 1'!DF223</f>
        <v/>
      </c>
      <c r="G223" t="str">
        <f>'AB AP INT 1'!DG223</f>
        <v/>
      </c>
      <c r="H223" t="str">
        <f>'AB AP INT 1'!DZ223</f>
        <v/>
      </c>
      <c r="I223" t="str">
        <f>'AB AP INT 1'!EA223</f>
        <v/>
      </c>
      <c r="J223" t="str">
        <f>'AB AP INT 1'!EB223</f>
        <v/>
      </c>
    </row>
    <row r="224" spans="1:10" x14ac:dyDescent="0.2">
      <c r="A224" t="str">
        <f>'AB AP INT 1'!DA224</f>
        <v/>
      </c>
      <c r="B224" t="str">
        <f>'AB AP INT 1'!DB224</f>
        <v/>
      </c>
      <c r="C224" t="str">
        <f>'AB AP INT 1'!DC224</f>
        <v/>
      </c>
      <c r="D224" t="str">
        <f>'AB AP INT 1'!DD224</f>
        <v/>
      </c>
      <c r="E224" t="str">
        <f>'AB AP INT 1'!DE224</f>
        <v/>
      </c>
      <c r="F224" t="str">
        <f>'AB AP INT 1'!DF224</f>
        <v/>
      </c>
      <c r="G224" t="str">
        <f>'AB AP INT 1'!DG224</f>
        <v/>
      </c>
      <c r="H224" t="str">
        <f>'AB AP INT 1'!DZ224</f>
        <v/>
      </c>
      <c r="I224" t="str">
        <f>'AB AP INT 1'!EA224</f>
        <v/>
      </c>
      <c r="J224" t="str">
        <f>'AB AP INT 1'!EB224</f>
        <v/>
      </c>
    </row>
    <row r="225" spans="1:10" x14ac:dyDescent="0.2">
      <c r="A225" t="str">
        <f>'AB AP INT 1'!DA225</f>
        <v/>
      </c>
      <c r="B225" t="str">
        <f>'AB AP INT 1'!DB225</f>
        <v/>
      </c>
      <c r="C225" t="str">
        <f>'AB AP INT 1'!DC225</f>
        <v/>
      </c>
      <c r="D225" t="str">
        <f>'AB AP INT 1'!DD225</f>
        <v/>
      </c>
      <c r="E225" t="str">
        <f>'AB AP INT 1'!DE225</f>
        <v/>
      </c>
      <c r="F225" t="str">
        <f>'AB AP INT 1'!DF225</f>
        <v/>
      </c>
      <c r="G225" t="str">
        <f>'AB AP INT 1'!DG225</f>
        <v/>
      </c>
      <c r="H225" t="str">
        <f>'AB AP INT 1'!DZ225</f>
        <v/>
      </c>
      <c r="I225" t="str">
        <f>'AB AP INT 1'!EA225</f>
        <v/>
      </c>
      <c r="J225" t="str">
        <f>'AB AP INT 1'!EB225</f>
        <v/>
      </c>
    </row>
    <row r="226" spans="1:10" x14ac:dyDescent="0.2">
      <c r="A226" t="str">
        <f>'AB AP INT 1'!DA226</f>
        <v/>
      </c>
      <c r="B226" t="str">
        <f>'AB AP INT 1'!DB226</f>
        <v/>
      </c>
      <c r="C226" t="str">
        <f>'AB AP INT 1'!DC226</f>
        <v/>
      </c>
      <c r="D226" t="str">
        <f>'AB AP INT 1'!DD226</f>
        <v/>
      </c>
      <c r="E226" t="str">
        <f>'AB AP INT 1'!DE226</f>
        <v/>
      </c>
      <c r="F226" t="str">
        <f>'AB AP INT 1'!DF226</f>
        <v/>
      </c>
      <c r="G226" t="str">
        <f>'AB AP INT 1'!DG226</f>
        <v/>
      </c>
      <c r="H226" t="str">
        <f>'AB AP INT 1'!DZ226</f>
        <v/>
      </c>
      <c r="I226" t="str">
        <f>'AB AP INT 1'!EA226</f>
        <v/>
      </c>
      <c r="J226" t="str">
        <f>'AB AP INT 1'!EB226</f>
        <v/>
      </c>
    </row>
    <row r="227" spans="1:10" x14ac:dyDescent="0.2">
      <c r="A227" t="str">
        <f>'AB AP INT 1'!DA227</f>
        <v/>
      </c>
      <c r="B227" t="str">
        <f>'AB AP INT 1'!DB227</f>
        <v/>
      </c>
      <c r="C227" t="str">
        <f>'AB AP INT 1'!DC227</f>
        <v/>
      </c>
      <c r="D227" t="str">
        <f>'AB AP INT 1'!DD227</f>
        <v/>
      </c>
      <c r="E227" t="str">
        <f>'AB AP INT 1'!DE227</f>
        <v/>
      </c>
      <c r="F227" t="str">
        <f>'AB AP INT 1'!DF227</f>
        <v/>
      </c>
      <c r="G227" t="str">
        <f>'AB AP INT 1'!DG227</f>
        <v/>
      </c>
      <c r="H227" t="str">
        <f>'AB AP INT 1'!DZ227</f>
        <v/>
      </c>
      <c r="I227" t="str">
        <f>'AB AP INT 1'!EA227</f>
        <v/>
      </c>
      <c r="J227" t="str">
        <f>'AB AP INT 1'!EB227</f>
        <v/>
      </c>
    </row>
    <row r="228" spans="1:10" x14ac:dyDescent="0.2">
      <c r="A228" t="str">
        <f>'AB AP INT 1'!DA228</f>
        <v/>
      </c>
      <c r="B228" t="str">
        <f>'AB AP INT 1'!DB228</f>
        <v/>
      </c>
      <c r="C228" t="str">
        <f>'AB AP INT 1'!DC228</f>
        <v/>
      </c>
      <c r="D228" t="str">
        <f>'AB AP INT 1'!DD228</f>
        <v/>
      </c>
      <c r="E228" t="str">
        <f>'AB AP INT 1'!DE228</f>
        <v/>
      </c>
      <c r="F228" t="str">
        <f>'AB AP INT 1'!DF228</f>
        <v/>
      </c>
      <c r="G228" t="str">
        <f>'AB AP INT 1'!DG228</f>
        <v/>
      </c>
      <c r="H228" t="str">
        <f>'AB AP INT 1'!DZ228</f>
        <v/>
      </c>
      <c r="I228" t="str">
        <f>'AB AP INT 1'!EA228</f>
        <v/>
      </c>
      <c r="J228" t="str">
        <f>'AB AP INT 1'!EB228</f>
        <v/>
      </c>
    </row>
    <row r="229" spans="1:10" x14ac:dyDescent="0.2">
      <c r="A229" t="str">
        <f>'AB AP INT 1'!DA229</f>
        <v/>
      </c>
      <c r="B229" t="str">
        <f>'AB AP INT 1'!DB229</f>
        <v/>
      </c>
      <c r="C229" t="str">
        <f>'AB AP INT 1'!DC229</f>
        <v/>
      </c>
      <c r="D229" t="str">
        <f>'AB AP INT 1'!DD229</f>
        <v/>
      </c>
      <c r="E229" t="str">
        <f>'AB AP INT 1'!DE229</f>
        <v/>
      </c>
      <c r="F229" t="str">
        <f>'AB AP INT 1'!DF229</f>
        <v/>
      </c>
      <c r="G229" t="str">
        <f>'AB AP INT 1'!DG229</f>
        <v/>
      </c>
      <c r="H229" t="str">
        <f>'AB AP INT 1'!DZ229</f>
        <v/>
      </c>
      <c r="I229" t="str">
        <f>'AB AP INT 1'!EA229</f>
        <v/>
      </c>
      <c r="J229" t="str">
        <f>'AB AP INT 1'!EB229</f>
        <v/>
      </c>
    </row>
    <row r="230" spans="1:10" x14ac:dyDescent="0.2">
      <c r="A230" t="str">
        <f>'AB AP INT 1'!DA230</f>
        <v/>
      </c>
      <c r="B230" t="str">
        <f>'AB AP INT 1'!DB230</f>
        <v/>
      </c>
      <c r="C230" t="str">
        <f>'AB AP INT 1'!DC230</f>
        <v/>
      </c>
      <c r="D230" t="str">
        <f>'AB AP INT 1'!DD230</f>
        <v/>
      </c>
      <c r="E230" t="str">
        <f>'AB AP INT 1'!DE230</f>
        <v/>
      </c>
      <c r="F230" t="str">
        <f>'AB AP INT 1'!DF230</f>
        <v/>
      </c>
      <c r="G230" t="str">
        <f>'AB AP INT 1'!DG230</f>
        <v/>
      </c>
      <c r="H230" t="str">
        <f>'AB AP INT 1'!DZ230</f>
        <v/>
      </c>
      <c r="I230" t="str">
        <f>'AB AP INT 1'!EA230</f>
        <v/>
      </c>
      <c r="J230" t="str">
        <f>'AB AP INT 1'!EB230</f>
        <v/>
      </c>
    </row>
    <row r="231" spans="1:10" x14ac:dyDescent="0.2">
      <c r="A231" t="str">
        <f>'AB AP INT 1'!DA231</f>
        <v/>
      </c>
      <c r="B231" t="str">
        <f>'AB AP INT 1'!DB231</f>
        <v/>
      </c>
      <c r="C231" t="str">
        <f>'AB AP INT 1'!DC231</f>
        <v/>
      </c>
      <c r="D231" t="str">
        <f>'AB AP INT 1'!DD231</f>
        <v/>
      </c>
      <c r="E231" t="str">
        <f>'AB AP INT 1'!DE231</f>
        <v/>
      </c>
      <c r="F231" t="str">
        <f>'AB AP INT 1'!DF231</f>
        <v/>
      </c>
      <c r="G231" t="str">
        <f>'AB AP INT 1'!DG231</f>
        <v/>
      </c>
      <c r="H231" t="str">
        <f>'AB AP INT 1'!DZ231</f>
        <v/>
      </c>
      <c r="I231" t="str">
        <f>'AB AP INT 1'!EA231</f>
        <v/>
      </c>
      <c r="J231" t="str">
        <f>'AB AP INT 1'!EB231</f>
        <v/>
      </c>
    </row>
    <row r="232" spans="1:10" x14ac:dyDescent="0.2">
      <c r="A232" t="str">
        <f>'AB AP INT 1'!DA232</f>
        <v/>
      </c>
      <c r="B232" t="str">
        <f>'AB AP INT 1'!DB232</f>
        <v/>
      </c>
      <c r="C232" t="str">
        <f>'AB AP INT 1'!DC232</f>
        <v/>
      </c>
      <c r="D232" t="str">
        <f>'AB AP INT 1'!DD232</f>
        <v/>
      </c>
      <c r="E232" t="str">
        <f>'AB AP INT 1'!DE232</f>
        <v/>
      </c>
      <c r="F232" t="str">
        <f>'AB AP INT 1'!DF232</f>
        <v/>
      </c>
      <c r="G232" t="str">
        <f>'AB AP INT 1'!DG232</f>
        <v/>
      </c>
      <c r="H232" t="str">
        <f>'AB AP INT 1'!DZ232</f>
        <v/>
      </c>
      <c r="I232" t="str">
        <f>'AB AP INT 1'!EA232</f>
        <v/>
      </c>
      <c r="J232" t="str">
        <f>'AB AP INT 1'!EB232</f>
        <v/>
      </c>
    </row>
    <row r="233" spans="1:10" x14ac:dyDescent="0.2">
      <c r="A233" t="str">
        <f>'AB AP INT 1'!DA233</f>
        <v/>
      </c>
      <c r="B233" t="str">
        <f>'AB AP INT 1'!DB233</f>
        <v/>
      </c>
      <c r="C233" t="str">
        <f>'AB AP INT 1'!DC233</f>
        <v/>
      </c>
      <c r="D233" t="str">
        <f>'AB AP INT 1'!DD233</f>
        <v/>
      </c>
      <c r="E233" t="str">
        <f>'AB AP INT 1'!DE233</f>
        <v/>
      </c>
      <c r="F233" t="str">
        <f>'AB AP INT 1'!DF233</f>
        <v/>
      </c>
      <c r="G233" t="str">
        <f>'AB AP INT 1'!DG233</f>
        <v/>
      </c>
      <c r="H233" t="str">
        <f>'AB AP INT 1'!DZ233</f>
        <v/>
      </c>
      <c r="I233" t="str">
        <f>'AB AP INT 1'!EA233</f>
        <v/>
      </c>
      <c r="J233" t="str">
        <f>'AB AP INT 1'!EB233</f>
        <v/>
      </c>
    </row>
    <row r="234" spans="1:10" x14ac:dyDescent="0.2">
      <c r="A234" t="str">
        <f>'AB AP INT 1'!DA234</f>
        <v/>
      </c>
      <c r="B234" t="str">
        <f>'AB AP INT 1'!DB234</f>
        <v/>
      </c>
      <c r="C234" t="str">
        <f>'AB AP INT 1'!DC234</f>
        <v/>
      </c>
      <c r="D234" t="str">
        <f>'AB AP INT 1'!DD234</f>
        <v/>
      </c>
      <c r="E234" t="str">
        <f>'AB AP INT 1'!DE234</f>
        <v/>
      </c>
      <c r="F234" t="str">
        <f>'AB AP INT 1'!DF234</f>
        <v/>
      </c>
      <c r="G234" t="str">
        <f>'AB AP INT 1'!DG234</f>
        <v/>
      </c>
      <c r="H234" t="str">
        <f>'AB AP INT 1'!DZ234</f>
        <v/>
      </c>
      <c r="I234" t="str">
        <f>'AB AP INT 1'!EA234</f>
        <v/>
      </c>
      <c r="J234" t="str">
        <f>'AB AP INT 1'!EB234</f>
        <v/>
      </c>
    </row>
    <row r="235" spans="1:10" x14ac:dyDescent="0.2">
      <c r="A235" t="str">
        <f>'AB AP INT 1'!DA235</f>
        <v/>
      </c>
      <c r="B235" t="str">
        <f>'AB AP INT 1'!DB235</f>
        <v/>
      </c>
      <c r="C235" t="str">
        <f>'AB AP INT 1'!DC235</f>
        <v/>
      </c>
      <c r="D235" t="str">
        <f>'AB AP INT 1'!DD235</f>
        <v/>
      </c>
      <c r="E235" t="str">
        <f>'AB AP INT 1'!DE235</f>
        <v/>
      </c>
      <c r="F235" t="str">
        <f>'AB AP INT 1'!DF235</f>
        <v/>
      </c>
      <c r="G235" t="str">
        <f>'AB AP INT 1'!DG235</f>
        <v/>
      </c>
      <c r="H235" t="str">
        <f>'AB AP INT 1'!DZ235</f>
        <v/>
      </c>
      <c r="I235" t="str">
        <f>'AB AP INT 1'!EA235</f>
        <v/>
      </c>
      <c r="J235" t="str">
        <f>'AB AP INT 1'!EB235</f>
        <v/>
      </c>
    </row>
    <row r="236" spans="1:10" x14ac:dyDescent="0.2">
      <c r="A236" t="str">
        <f>'AB AP INT 1'!DA236</f>
        <v/>
      </c>
      <c r="B236" t="str">
        <f>'AB AP INT 1'!DB236</f>
        <v/>
      </c>
      <c r="C236" t="str">
        <f>'AB AP INT 1'!DC236</f>
        <v/>
      </c>
      <c r="D236" t="str">
        <f>'AB AP INT 1'!DD236</f>
        <v/>
      </c>
      <c r="E236" t="str">
        <f>'AB AP INT 1'!DE236</f>
        <v/>
      </c>
      <c r="F236" t="str">
        <f>'AB AP INT 1'!DF236</f>
        <v/>
      </c>
      <c r="G236" t="str">
        <f>'AB AP INT 1'!DG236</f>
        <v/>
      </c>
      <c r="H236" t="str">
        <f>'AB AP INT 1'!DZ236</f>
        <v/>
      </c>
      <c r="I236" t="str">
        <f>'AB AP INT 1'!EA236</f>
        <v/>
      </c>
      <c r="J236" t="str">
        <f>'AB AP INT 1'!EB236</f>
        <v/>
      </c>
    </row>
    <row r="237" spans="1:10" x14ac:dyDescent="0.2">
      <c r="A237" t="str">
        <f>'AB AP INT 1'!DA237</f>
        <v/>
      </c>
      <c r="B237" t="str">
        <f>'AB AP INT 1'!DB237</f>
        <v/>
      </c>
      <c r="C237" t="str">
        <f>'AB AP INT 1'!DC237</f>
        <v/>
      </c>
      <c r="D237" t="str">
        <f>'AB AP INT 1'!DD237</f>
        <v/>
      </c>
      <c r="E237" t="str">
        <f>'AB AP INT 1'!DE237</f>
        <v/>
      </c>
      <c r="F237" t="str">
        <f>'AB AP INT 1'!DF237</f>
        <v/>
      </c>
      <c r="G237" t="str">
        <f>'AB AP INT 1'!DG237</f>
        <v/>
      </c>
      <c r="H237" t="str">
        <f>'AB AP INT 1'!DZ237</f>
        <v/>
      </c>
      <c r="I237" t="str">
        <f>'AB AP INT 1'!EA237</f>
        <v/>
      </c>
      <c r="J237" t="str">
        <f>'AB AP INT 1'!EB237</f>
        <v/>
      </c>
    </row>
    <row r="238" spans="1:10" x14ac:dyDescent="0.2">
      <c r="A238" t="str">
        <f>'AB AP INT 1'!DA238</f>
        <v/>
      </c>
      <c r="B238" t="str">
        <f>'AB AP INT 1'!DB238</f>
        <v/>
      </c>
      <c r="C238" t="str">
        <f>'AB AP INT 1'!DC238</f>
        <v/>
      </c>
      <c r="D238" t="str">
        <f>'AB AP INT 1'!DD238</f>
        <v/>
      </c>
      <c r="E238" t="str">
        <f>'AB AP INT 1'!DE238</f>
        <v/>
      </c>
      <c r="F238" t="str">
        <f>'AB AP INT 1'!DF238</f>
        <v/>
      </c>
      <c r="G238" t="str">
        <f>'AB AP INT 1'!DG238</f>
        <v/>
      </c>
      <c r="H238" t="str">
        <f>'AB AP INT 1'!DZ238</f>
        <v/>
      </c>
      <c r="I238" t="str">
        <f>'AB AP INT 1'!EA238</f>
        <v/>
      </c>
      <c r="J238" t="str">
        <f>'AB AP INT 1'!EB238</f>
        <v/>
      </c>
    </row>
    <row r="239" spans="1:10" x14ac:dyDescent="0.2">
      <c r="A239" t="str">
        <f>'AB AP INT 1'!DA239</f>
        <v/>
      </c>
      <c r="B239" t="str">
        <f>'AB AP INT 1'!DB239</f>
        <v/>
      </c>
      <c r="C239" t="str">
        <f>'AB AP INT 1'!DC239</f>
        <v/>
      </c>
      <c r="D239" t="str">
        <f>'AB AP INT 1'!DD239</f>
        <v/>
      </c>
      <c r="E239" t="str">
        <f>'AB AP INT 1'!DE239</f>
        <v/>
      </c>
      <c r="F239" t="str">
        <f>'AB AP INT 1'!DF239</f>
        <v/>
      </c>
      <c r="G239" t="str">
        <f>'AB AP INT 1'!DG239</f>
        <v/>
      </c>
      <c r="H239" t="str">
        <f>'AB AP INT 1'!DZ239</f>
        <v/>
      </c>
      <c r="I239" t="str">
        <f>'AB AP INT 1'!EA239</f>
        <v/>
      </c>
      <c r="J239" t="str">
        <f>'AB AP INT 1'!EB239</f>
        <v/>
      </c>
    </row>
    <row r="240" spans="1:10" x14ac:dyDescent="0.2">
      <c r="A240" t="str">
        <f>'AB AP INT 1'!DA240</f>
        <v/>
      </c>
      <c r="B240" t="str">
        <f>'AB AP INT 1'!DB240</f>
        <v/>
      </c>
      <c r="C240" t="str">
        <f>'AB AP INT 1'!DC240</f>
        <v/>
      </c>
      <c r="D240" t="str">
        <f>'AB AP INT 1'!DD240</f>
        <v/>
      </c>
      <c r="E240" t="str">
        <f>'AB AP INT 1'!DE240</f>
        <v/>
      </c>
      <c r="F240" t="str">
        <f>'AB AP INT 1'!DF240</f>
        <v/>
      </c>
      <c r="G240" t="str">
        <f>'AB AP INT 1'!DG240</f>
        <v/>
      </c>
      <c r="H240" t="str">
        <f>'AB AP INT 1'!DZ240</f>
        <v/>
      </c>
      <c r="I240" t="str">
        <f>'AB AP INT 1'!EA240</f>
        <v/>
      </c>
      <c r="J240" t="str">
        <f>'AB AP INT 1'!EB240</f>
        <v/>
      </c>
    </row>
    <row r="241" spans="1:10" x14ac:dyDescent="0.2">
      <c r="A241" t="str">
        <f>'AB AP INT 1'!DA241</f>
        <v/>
      </c>
      <c r="B241" t="str">
        <f>'AB AP INT 1'!DB241</f>
        <v/>
      </c>
      <c r="C241" t="str">
        <f>'AB AP INT 1'!DC241</f>
        <v/>
      </c>
      <c r="D241" t="str">
        <f>'AB AP INT 1'!DD241</f>
        <v/>
      </c>
      <c r="E241" t="str">
        <f>'AB AP INT 1'!DE241</f>
        <v/>
      </c>
      <c r="F241" t="str">
        <f>'AB AP INT 1'!DF241</f>
        <v/>
      </c>
      <c r="G241" t="str">
        <f>'AB AP INT 1'!DG241</f>
        <v/>
      </c>
      <c r="H241" t="str">
        <f>'AB AP INT 1'!DZ241</f>
        <v/>
      </c>
      <c r="I241" t="str">
        <f>'AB AP INT 1'!EA241</f>
        <v/>
      </c>
      <c r="J241" t="str">
        <f>'AB AP INT 1'!EB241</f>
        <v/>
      </c>
    </row>
    <row r="242" spans="1:10" x14ac:dyDescent="0.2">
      <c r="A242" t="str">
        <f>'AB AP INT 1'!DA242</f>
        <v/>
      </c>
      <c r="B242" t="str">
        <f>'AB AP INT 1'!DB242</f>
        <v/>
      </c>
      <c r="C242" t="str">
        <f>'AB AP INT 1'!DC242</f>
        <v/>
      </c>
      <c r="D242" t="str">
        <f>'AB AP INT 1'!DD242</f>
        <v/>
      </c>
      <c r="E242" t="str">
        <f>'AB AP INT 1'!DE242</f>
        <v/>
      </c>
      <c r="F242" t="str">
        <f>'AB AP INT 1'!DF242</f>
        <v/>
      </c>
      <c r="G242" t="str">
        <f>'AB AP INT 1'!DG242</f>
        <v/>
      </c>
      <c r="H242" t="str">
        <f>'AB AP INT 1'!DZ242</f>
        <v/>
      </c>
      <c r="I242" t="str">
        <f>'AB AP INT 1'!EA242</f>
        <v/>
      </c>
      <c r="J242" t="str">
        <f>'AB AP INT 1'!EB242</f>
        <v/>
      </c>
    </row>
    <row r="243" spans="1:10" x14ac:dyDescent="0.2">
      <c r="A243" t="str">
        <f>'AB AP INT 1'!DA243</f>
        <v/>
      </c>
      <c r="B243" t="str">
        <f>'AB AP INT 1'!DB243</f>
        <v/>
      </c>
      <c r="C243" t="str">
        <f>'AB AP INT 1'!DC243</f>
        <v/>
      </c>
      <c r="D243" t="str">
        <f>'AB AP INT 1'!DD243</f>
        <v/>
      </c>
      <c r="E243" t="str">
        <f>'AB AP INT 1'!DE243</f>
        <v/>
      </c>
      <c r="F243" t="str">
        <f>'AB AP INT 1'!DF243</f>
        <v/>
      </c>
      <c r="G243" t="str">
        <f>'AB AP INT 1'!DG243</f>
        <v/>
      </c>
      <c r="H243" t="str">
        <f>'AB AP INT 1'!DZ243</f>
        <v/>
      </c>
      <c r="I243" t="str">
        <f>'AB AP INT 1'!EA243</f>
        <v/>
      </c>
      <c r="J243" t="str">
        <f>'AB AP INT 1'!EB243</f>
        <v/>
      </c>
    </row>
    <row r="244" spans="1:10" x14ac:dyDescent="0.2">
      <c r="A244" t="str">
        <f>'AB AP INT 1'!DA244</f>
        <v/>
      </c>
      <c r="B244" t="str">
        <f>'AB AP INT 1'!DB244</f>
        <v/>
      </c>
      <c r="C244" t="str">
        <f>'AB AP INT 1'!DC244</f>
        <v/>
      </c>
      <c r="D244" t="str">
        <f>'AB AP INT 1'!DD244</f>
        <v/>
      </c>
      <c r="E244" t="str">
        <f>'AB AP INT 1'!DE244</f>
        <v/>
      </c>
      <c r="F244" t="str">
        <f>'AB AP INT 1'!DF244</f>
        <v/>
      </c>
      <c r="G244" t="str">
        <f>'AB AP INT 1'!DG244</f>
        <v/>
      </c>
      <c r="H244" t="str">
        <f>'AB AP INT 1'!DZ244</f>
        <v/>
      </c>
      <c r="I244" t="str">
        <f>'AB AP INT 1'!EA244</f>
        <v/>
      </c>
      <c r="J244" t="str">
        <f>'AB AP INT 1'!EB244</f>
        <v/>
      </c>
    </row>
    <row r="245" spans="1:10" x14ac:dyDescent="0.2">
      <c r="A245" t="str">
        <f>'AB AP INT 1'!DA245</f>
        <v/>
      </c>
      <c r="B245" t="str">
        <f>'AB AP INT 1'!DB245</f>
        <v/>
      </c>
      <c r="C245" t="str">
        <f>'AB AP INT 1'!DC245</f>
        <v/>
      </c>
      <c r="D245" t="str">
        <f>'AB AP INT 1'!DD245</f>
        <v/>
      </c>
      <c r="E245" t="str">
        <f>'AB AP INT 1'!DE245</f>
        <v/>
      </c>
      <c r="F245" t="str">
        <f>'AB AP INT 1'!DF245</f>
        <v/>
      </c>
      <c r="G245" t="str">
        <f>'AB AP INT 1'!DG245</f>
        <v/>
      </c>
      <c r="H245" t="str">
        <f>'AB AP INT 1'!DZ245</f>
        <v/>
      </c>
      <c r="I245" t="str">
        <f>'AB AP INT 1'!EA245</f>
        <v/>
      </c>
      <c r="J245" t="str">
        <f>'AB AP INT 1'!EB245</f>
        <v/>
      </c>
    </row>
    <row r="246" spans="1:10" x14ac:dyDescent="0.2">
      <c r="A246" t="str">
        <f>'AB AP INT 1'!DA246</f>
        <v/>
      </c>
      <c r="B246" t="str">
        <f>'AB AP INT 1'!DB246</f>
        <v/>
      </c>
      <c r="C246" t="str">
        <f>'AB AP INT 1'!DC246</f>
        <v/>
      </c>
      <c r="D246" t="str">
        <f>'AB AP INT 1'!DD246</f>
        <v/>
      </c>
      <c r="E246" t="str">
        <f>'AB AP INT 1'!DE246</f>
        <v/>
      </c>
      <c r="F246" t="str">
        <f>'AB AP INT 1'!DF246</f>
        <v/>
      </c>
      <c r="G246" t="str">
        <f>'AB AP INT 1'!DG246</f>
        <v/>
      </c>
      <c r="H246" t="str">
        <f>'AB AP INT 1'!DZ246</f>
        <v/>
      </c>
      <c r="I246" t="str">
        <f>'AB AP INT 1'!EA246</f>
        <v/>
      </c>
      <c r="J246" t="str">
        <f>'AB AP INT 1'!EB246</f>
        <v/>
      </c>
    </row>
    <row r="247" spans="1:10" x14ac:dyDescent="0.2">
      <c r="A247" t="str">
        <f>'AB AP INT 1'!DA247</f>
        <v/>
      </c>
      <c r="B247" t="str">
        <f>'AB AP INT 1'!DB247</f>
        <v/>
      </c>
      <c r="C247" t="str">
        <f>'AB AP INT 1'!DC247</f>
        <v/>
      </c>
      <c r="D247" t="str">
        <f>'AB AP INT 1'!DD247</f>
        <v/>
      </c>
      <c r="E247" t="str">
        <f>'AB AP INT 1'!DE247</f>
        <v/>
      </c>
      <c r="F247" t="str">
        <f>'AB AP INT 1'!DF247</f>
        <v/>
      </c>
      <c r="G247" t="str">
        <f>'AB AP INT 1'!DG247</f>
        <v/>
      </c>
      <c r="H247" t="str">
        <f>'AB AP INT 1'!DZ247</f>
        <v/>
      </c>
      <c r="I247" t="str">
        <f>'AB AP INT 1'!EA247</f>
        <v/>
      </c>
      <c r="J247" t="str">
        <f>'AB AP INT 1'!EB247</f>
        <v/>
      </c>
    </row>
    <row r="248" spans="1:10" x14ac:dyDescent="0.2">
      <c r="A248" t="str">
        <f>'AB AP INT 1'!DA248</f>
        <v/>
      </c>
      <c r="B248" t="str">
        <f>'AB AP INT 1'!DB248</f>
        <v/>
      </c>
      <c r="C248" t="str">
        <f>'AB AP INT 1'!DC248</f>
        <v/>
      </c>
      <c r="D248" t="str">
        <f>'AB AP INT 1'!DD248</f>
        <v/>
      </c>
      <c r="E248" t="str">
        <f>'AB AP INT 1'!DE248</f>
        <v/>
      </c>
      <c r="F248" t="str">
        <f>'AB AP INT 1'!DF248</f>
        <v/>
      </c>
      <c r="G248" t="str">
        <f>'AB AP INT 1'!DG248</f>
        <v/>
      </c>
      <c r="H248" t="str">
        <f>'AB AP INT 1'!DZ248</f>
        <v/>
      </c>
      <c r="I248" t="str">
        <f>'AB AP INT 1'!EA248</f>
        <v/>
      </c>
      <c r="J248" t="str">
        <f>'AB AP INT 1'!EB248</f>
        <v/>
      </c>
    </row>
    <row r="249" spans="1:10" x14ac:dyDescent="0.2">
      <c r="A249" t="str">
        <f>'AB AP INT 1'!DA249</f>
        <v/>
      </c>
      <c r="B249" t="str">
        <f>'AB AP INT 1'!DB249</f>
        <v/>
      </c>
      <c r="C249" t="str">
        <f>'AB AP INT 1'!DC249</f>
        <v/>
      </c>
      <c r="D249" t="str">
        <f>'AB AP INT 1'!DD249</f>
        <v/>
      </c>
      <c r="E249" t="str">
        <f>'AB AP INT 1'!DE249</f>
        <v/>
      </c>
      <c r="F249" t="str">
        <f>'AB AP INT 1'!DF249</f>
        <v/>
      </c>
      <c r="G249" t="str">
        <f>'AB AP INT 1'!DG249</f>
        <v/>
      </c>
      <c r="H249" t="str">
        <f>'AB AP INT 1'!DZ249</f>
        <v/>
      </c>
      <c r="I249" t="str">
        <f>'AB AP INT 1'!EA249</f>
        <v/>
      </c>
      <c r="J249" t="str">
        <f>'AB AP INT 1'!EB249</f>
        <v/>
      </c>
    </row>
    <row r="250" spans="1:10" x14ac:dyDescent="0.2">
      <c r="A250" t="str">
        <f>'AB AP INT 1'!DA250</f>
        <v/>
      </c>
      <c r="B250" t="str">
        <f>'AB AP INT 1'!DB250</f>
        <v/>
      </c>
      <c r="C250" t="str">
        <f>'AB AP INT 1'!DC250</f>
        <v/>
      </c>
      <c r="D250" t="str">
        <f>'AB AP INT 1'!DD250</f>
        <v/>
      </c>
      <c r="E250" t="str">
        <f>'AB AP INT 1'!DE250</f>
        <v/>
      </c>
      <c r="F250" t="str">
        <f>'AB AP INT 1'!DF250</f>
        <v/>
      </c>
      <c r="G250" t="str">
        <f>'AB AP INT 1'!DG250</f>
        <v/>
      </c>
      <c r="H250" t="str">
        <f>'AB AP INT 1'!DZ250</f>
        <v/>
      </c>
      <c r="I250" t="str">
        <f>'AB AP INT 1'!EA250</f>
        <v/>
      </c>
      <c r="J250" t="str">
        <f>'AB AP INT 1'!EB250</f>
        <v/>
      </c>
    </row>
    <row r="251" spans="1:10" x14ac:dyDescent="0.2">
      <c r="A251" t="str">
        <f>'AB AP INT 1'!DA251</f>
        <v/>
      </c>
      <c r="B251" t="str">
        <f>'AB AP INT 1'!DB251</f>
        <v/>
      </c>
      <c r="C251" t="str">
        <f>'AB AP INT 1'!DC251</f>
        <v/>
      </c>
      <c r="D251" t="str">
        <f>'AB AP INT 1'!DD251</f>
        <v/>
      </c>
      <c r="E251" t="str">
        <f>'AB AP INT 1'!DE251</f>
        <v/>
      </c>
      <c r="F251" t="str">
        <f>'AB AP INT 1'!DF251</f>
        <v/>
      </c>
      <c r="G251" t="str">
        <f>'AB AP INT 1'!DG251</f>
        <v/>
      </c>
      <c r="H251" t="str">
        <f>'AB AP INT 1'!DZ251</f>
        <v/>
      </c>
      <c r="I251" t="str">
        <f>'AB AP INT 1'!EA251</f>
        <v/>
      </c>
      <c r="J251" t="str">
        <f>'AB AP INT 1'!EB251</f>
        <v/>
      </c>
    </row>
    <row r="252" spans="1:10" x14ac:dyDescent="0.2">
      <c r="A252" t="str">
        <f>'AB AP INT 1'!DA252</f>
        <v/>
      </c>
      <c r="B252" t="str">
        <f>'AB AP INT 1'!DB252</f>
        <v/>
      </c>
      <c r="C252" t="str">
        <f>'AB AP INT 1'!DC252</f>
        <v/>
      </c>
      <c r="D252" t="str">
        <f>'AB AP INT 1'!DD252</f>
        <v/>
      </c>
      <c r="E252" t="str">
        <f>'AB AP INT 1'!DE252</f>
        <v/>
      </c>
      <c r="F252" t="str">
        <f>'AB AP INT 1'!DF252</f>
        <v/>
      </c>
      <c r="G252" t="str">
        <f>'AB AP INT 1'!DG252</f>
        <v/>
      </c>
      <c r="H252" t="str">
        <f>'AB AP INT 1'!DZ252</f>
        <v/>
      </c>
      <c r="I252" t="str">
        <f>'AB AP INT 1'!EA252</f>
        <v/>
      </c>
      <c r="J252" t="str">
        <f>'AB AP INT 1'!EB252</f>
        <v/>
      </c>
    </row>
    <row r="253" spans="1:10" x14ac:dyDescent="0.2">
      <c r="A253" t="str">
        <f>'AB AP INT 1'!DA253</f>
        <v/>
      </c>
      <c r="B253" t="str">
        <f>'AB AP INT 1'!DB253</f>
        <v/>
      </c>
      <c r="C253" t="str">
        <f>'AB AP INT 1'!DC253</f>
        <v/>
      </c>
      <c r="D253" t="str">
        <f>'AB AP INT 1'!DD253</f>
        <v/>
      </c>
      <c r="E253" t="str">
        <f>'AB AP INT 1'!DE253</f>
        <v/>
      </c>
      <c r="F253" t="str">
        <f>'AB AP INT 1'!DF253</f>
        <v/>
      </c>
      <c r="G253" t="str">
        <f>'AB AP INT 1'!DG253</f>
        <v/>
      </c>
      <c r="H253" t="str">
        <f>'AB AP INT 1'!DZ253</f>
        <v/>
      </c>
      <c r="I253" t="str">
        <f>'AB AP INT 1'!EA253</f>
        <v/>
      </c>
      <c r="J253" t="str">
        <f>'AB AP INT 1'!EB253</f>
        <v/>
      </c>
    </row>
    <row r="254" spans="1:10" x14ac:dyDescent="0.2">
      <c r="A254" t="str">
        <f>'AB AP INT 1'!DA254</f>
        <v/>
      </c>
      <c r="B254" t="str">
        <f>'AB AP INT 1'!DB254</f>
        <v/>
      </c>
      <c r="C254" t="str">
        <f>'AB AP INT 1'!DC254</f>
        <v/>
      </c>
      <c r="D254" t="str">
        <f>'AB AP INT 1'!DD254</f>
        <v/>
      </c>
      <c r="E254" t="str">
        <f>'AB AP INT 1'!DE254</f>
        <v/>
      </c>
      <c r="F254" t="str">
        <f>'AB AP INT 1'!DF254</f>
        <v/>
      </c>
      <c r="G254" t="str">
        <f>'AB AP INT 1'!DG254</f>
        <v/>
      </c>
      <c r="H254" t="str">
        <f>'AB AP INT 1'!DZ254</f>
        <v/>
      </c>
      <c r="I254" t="str">
        <f>'AB AP INT 1'!EA254</f>
        <v/>
      </c>
      <c r="J254" t="str">
        <f>'AB AP INT 1'!EB254</f>
        <v/>
      </c>
    </row>
    <row r="255" spans="1:10" x14ac:dyDescent="0.2">
      <c r="A255" t="str">
        <f>'AB AP INT 1'!DA255</f>
        <v/>
      </c>
      <c r="B255" t="str">
        <f>'AB AP INT 1'!DB255</f>
        <v/>
      </c>
      <c r="C255" t="str">
        <f>'AB AP INT 1'!DC255</f>
        <v/>
      </c>
      <c r="D255" t="str">
        <f>'AB AP INT 1'!DD255</f>
        <v/>
      </c>
      <c r="E255" t="str">
        <f>'AB AP INT 1'!DE255</f>
        <v/>
      </c>
      <c r="F255" t="str">
        <f>'AB AP INT 1'!DF255</f>
        <v/>
      </c>
      <c r="G255" t="str">
        <f>'AB AP INT 1'!DG255</f>
        <v/>
      </c>
      <c r="H255" t="str">
        <f>'AB AP INT 1'!DZ255</f>
        <v/>
      </c>
      <c r="I255" t="str">
        <f>'AB AP INT 1'!EA255</f>
        <v/>
      </c>
      <c r="J255" t="str">
        <f>'AB AP INT 1'!EB255</f>
        <v/>
      </c>
    </row>
    <row r="256" spans="1:10" x14ac:dyDescent="0.2">
      <c r="A256" t="str">
        <f>'AB AP INT 1'!DA256</f>
        <v/>
      </c>
      <c r="B256" t="str">
        <f>'AB AP INT 1'!DB256</f>
        <v/>
      </c>
      <c r="C256" t="str">
        <f>'AB AP INT 1'!DC256</f>
        <v/>
      </c>
      <c r="D256" t="str">
        <f>'AB AP INT 1'!DD256</f>
        <v/>
      </c>
      <c r="E256" t="str">
        <f>'AB AP INT 1'!DE256</f>
        <v/>
      </c>
      <c r="F256" t="str">
        <f>'AB AP INT 1'!DF256</f>
        <v/>
      </c>
      <c r="G256" t="str">
        <f>'AB AP INT 1'!DG256</f>
        <v/>
      </c>
      <c r="H256" t="str">
        <f>'AB AP INT 1'!DZ256</f>
        <v/>
      </c>
      <c r="I256" t="str">
        <f>'AB AP INT 1'!EA256</f>
        <v/>
      </c>
      <c r="J256" t="str">
        <f>'AB AP INT 1'!EB256</f>
        <v/>
      </c>
    </row>
    <row r="257" spans="1:10" x14ac:dyDescent="0.2">
      <c r="A257" t="str">
        <f>'AB AP INT 1'!DA257</f>
        <v/>
      </c>
      <c r="B257" t="str">
        <f>'AB AP INT 1'!DB257</f>
        <v/>
      </c>
      <c r="C257" t="str">
        <f>'AB AP INT 1'!DC257</f>
        <v/>
      </c>
      <c r="D257" t="str">
        <f>'AB AP INT 1'!DD257</f>
        <v/>
      </c>
      <c r="E257" t="str">
        <f>'AB AP INT 1'!DE257</f>
        <v/>
      </c>
      <c r="F257" t="str">
        <f>'AB AP INT 1'!DF257</f>
        <v/>
      </c>
      <c r="G257" t="str">
        <f>'AB AP INT 1'!DG257</f>
        <v/>
      </c>
      <c r="H257" t="str">
        <f>'AB AP INT 1'!DZ257</f>
        <v/>
      </c>
      <c r="I257" t="str">
        <f>'AB AP INT 1'!EA257</f>
        <v/>
      </c>
      <c r="J257" t="str">
        <f>'AB AP INT 1'!EB257</f>
        <v/>
      </c>
    </row>
    <row r="258" spans="1:10" x14ac:dyDescent="0.2">
      <c r="A258" t="str">
        <f>'AB AP INT 1'!DA258</f>
        <v/>
      </c>
      <c r="B258" t="str">
        <f>'AB AP INT 1'!DB258</f>
        <v/>
      </c>
      <c r="C258" t="str">
        <f>'AB AP INT 1'!DC258</f>
        <v/>
      </c>
      <c r="D258" t="str">
        <f>'AB AP INT 1'!DD258</f>
        <v/>
      </c>
      <c r="E258" t="str">
        <f>'AB AP INT 1'!DE258</f>
        <v/>
      </c>
      <c r="F258" t="str">
        <f>'AB AP INT 1'!DF258</f>
        <v/>
      </c>
      <c r="G258" t="str">
        <f>'AB AP INT 1'!DG258</f>
        <v/>
      </c>
      <c r="H258" t="str">
        <f>'AB AP INT 1'!DZ258</f>
        <v/>
      </c>
      <c r="I258" t="str">
        <f>'AB AP INT 1'!EA258</f>
        <v/>
      </c>
      <c r="J258" t="str">
        <f>'AB AP INT 1'!EB258</f>
        <v/>
      </c>
    </row>
    <row r="259" spans="1:10" x14ac:dyDescent="0.2">
      <c r="A259" t="str">
        <f>'AB AP INT 1'!DA259</f>
        <v/>
      </c>
      <c r="B259" t="str">
        <f>'AB AP INT 1'!DB259</f>
        <v/>
      </c>
      <c r="C259" t="str">
        <f>'AB AP INT 1'!DC259</f>
        <v/>
      </c>
      <c r="D259" t="str">
        <f>'AB AP INT 1'!DD259</f>
        <v/>
      </c>
      <c r="E259" t="str">
        <f>'AB AP INT 1'!DE259</f>
        <v/>
      </c>
      <c r="F259" t="str">
        <f>'AB AP INT 1'!DF259</f>
        <v/>
      </c>
      <c r="G259" t="str">
        <f>'AB AP INT 1'!DG259</f>
        <v/>
      </c>
      <c r="H259" t="str">
        <f>'AB AP INT 1'!DZ259</f>
        <v/>
      </c>
      <c r="I259" t="str">
        <f>'AB AP INT 1'!EA259</f>
        <v/>
      </c>
      <c r="J259" t="str">
        <f>'AB AP INT 1'!EB259</f>
        <v/>
      </c>
    </row>
    <row r="260" spans="1:10" x14ac:dyDescent="0.2">
      <c r="A260" t="str">
        <f>'AB AP INT 1'!DA260</f>
        <v/>
      </c>
      <c r="B260" t="str">
        <f>'AB AP INT 1'!DB260</f>
        <v/>
      </c>
      <c r="C260" t="str">
        <f>'AB AP INT 1'!DC260</f>
        <v/>
      </c>
      <c r="D260" t="str">
        <f>'AB AP INT 1'!DD260</f>
        <v/>
      </c>
      <c r="E260" t="str">
        <f>'AB AP INT 1'!DE260</f>
        <v/>
      </c>
      <c r="F260" t="str">
        <f>'AB AP INT 1'!DF260</f>
        <v/>
      </c>
      <c r="G260" t="str">
        <f>'AB AP INT 1'!DG260</f>
        <v/>
      </c>
      <c r="H260" t="str">
        <f>'AB AP INT 1'!DZ260</f>
        <v/>
      </c>
      <c r="I260" t="str">
        <f>'AB AP INT 1'!EA260</f>
        <v/>
      </c>
      <c r="J260" t="str">
        <f>'AB AP INT 1'!EB260</f>
        <v/>
      </c>
    </row>
    <row r="261" spans="1:10" x14ac:dyDescent="0.2">
      <c r="A261" t="str">
        <f>'AB AP INT 1'!DA261</f>
        <v/>
      </c>
      <c r="B261" t="str">
        <f>'AB AP INT 1'!DB261</f>
        <v/>
      </c>
      <c r="C261" t="str">
        <f>'AB AP INT 1'!DC261</f>
        <v/>
      </c>
      <c r="D261" t="str">
        <f>'AB AP INT 1'!DD261</f>
        <v/>
      </c>
      <c r="E261" t="str">
        <f>'AB AP INT 1'!DE261</f>
        <v/>
      </c>
      <c r="F261" t="str">
        <f>'AB AP INT 1'!DF261</f>
        <v/>
      </c>
      <c r="G261" t="str">
        <f>'AB AP INT 1'!DG261</f>
        <v/>
      </c>
      <c r="H261" t="str">
        <f>'AB AP INT 1'!DZ261</f>
        <v/>
      </c>
      <c r="I261" t="str">
        <f>'AB AP INT 1'!EA261</f>
        <v/>
      </c>
      <c r="J261" t="str">
        <f>'AB AP INT 1'!EB261</f>
        <v/>
      </c>
    </row>
    <row r="262" spans="1:10" x14ac:dyDescent="0.2">
      <c r="A262" t="str">
        <f>'AB AP INT 1'!DA262</f>
        <v/>
      </c>
      <c r="B262" t="str">
        <f>'AB AP INT 1'!DB262</f>
        <v/>
      </c>
      <c r="C262" t="str">
        <f>'AB AP INT 1'!DC262</f>
        <v/>
      </c>
      <c r="D262" t="str">
        <f>'AB AP INT 1'!DD262</f>
        <v/>
      </c>
      <c r="E262" t="str">
        <f>'AB AP INT 1'!DE262</f>
        <v/>
      </c>
      <c r="F262" t="str">
        <f>'AB AP INT 1'!DF262</f>
        <v/>
      </c>
      <c r="G262" t="str">
        <f>'AB AP INT 1'!DG262</f>
        <v/>
      </c>
      <c r="H262" t="str">
        <f>'AB AP INT 1'!DZ262</f>
        <v/>
      </c>
      <c r="I262" t="str">
        <f>'AB AP INT 1'!EA262</f>
        <v/>
      </c>
      <c r="J262" t="str">
        <f>'AB AP INT 1'!EB262</f>
        <v/>
      </c>
    </row>
    <row r="263" spans="1:10" x14ac:dyDescent="0.2">
      <c r="A263" t="str">
        <f>'AB AP INT 1'!DA263</f>
        <v/>
      </c>
      <c r="B263" t="str">
        <f>'AB AP INT 1'!DB263</f>
        <v/>
      </c>
      <c r="C263" t="str">
        <f>'AB AP INT 1'!DC263</f>
        <v/>
      </c>
      <c r="D263" t="str">
        <f>'AB AP INT 1'!DD263</f>
        <v/>
      </c>
      <c r="E263" t="str">
        <f>'AB AP INT 1'!DE263</f>
        <v/>
      </c>
      <c r="F263" t="str">
        <f>'AB AP INT 1'!DF263</f>
        <v/>
      </c>
      <c r="G263" t="str">
        <f>'AB AP INT 1'!DG263</f>
        <v/>
      </c>
      <c r="H263" t="str">
        <f>'AB AP INT 1'!DZ263</f>
        <v/>
      </c>
      <c r="I263" t="str">
        <f>'AB AP INT 1'!EA263</f>
        <v/>
      </c>
      <c r="J263" t="str">
        <f>'AB AP INT 1'!EB263</f>
        <v/>
      </c>
    </row>
    <row r="264" spans="1:10" x14ac:dyDescent="0.2">
      <c r="A264" t="str">
        <f>'AB AP INT 1'!DA264</f>
        <v/>
      </c>
      <c r="B264" t="str">
        <f>'AB AP INT 1'!DB264</f>
        <v/>
      </c>
      <c r="C264" t="str">
        <f>'AB AP INT 1'!DC264</f>
        <v/>
      </c>
      <c r="D264" t="str">
        <f>'AB AP INT 1'!DD264</f>
        <v/>
      </c>
      <c r="E264" t="str">
        <f>'AB AP INT 1'!DE264</f>
        <v/>
      </c>
      <c r="F264" t="str">
        <f>'AB AP INT 1'!DF264</f>
        <v/>
      </c>
      <c r="G264" t="str">
        <f>'AB AP INT 1'!DG264</f>
        <v/>
      </c>
      <c r="H264" t="str">
        <f>'AB AP INT 1'!DZ264</f>
        <v/>
      </c>
      <c r="I264" t="str">
        <f>'AB AP INT 1'!EA264</f>
        <v/>
      </c>
      <c r="J264" t="str">
        <f>'AB AP INT 1'!EB264</f>
        <v/>
      </c>
    </row>
    <row r="265" spans="1:10" x14ac:dyDescent="0.2">
      <c r="A265" t="str">
        <f>'AB AP INT 1'!DA265</f>
        <v/>
      </c>
      <c r="B265" t="str">
        <f>'AB AP INT 1'!DB265</f>
        <v/>
      </c>
      <c r="C265" t="str">
        <f>'AB AP INT 1'!DC265</f>
        <v/>
      </c>
      <c r="D265" t="str">
        <f>'AB AP INT 1'!DD265</f>
        <v/>
      </c>
      <c r="E265" t="str">
        <f>'AB AP INT 1'!DE265</f>
        <v/>
      </c>
      <c r="F265" t="str">
        <f>'AB AP INT 1'!DF265</f>
        <v/>
      </c>
      <c r="G265" t="str">
        <f>'AB AP INT 1'!DG265</f>
        <v/>
      </c>
      <c r="H265" t="str">
        <f>'AB AP INT 1'!DZ265</f>
        <v/>
      </c>
      <c r="I265" t="str">
        <f>'AB AP INT 1'!EA265</f>
        <v/>
      </c>
      <c r="J265" t="str">
        <f>'AB AP INT 1'!EB265</f>
        <v/>
      </c>
    </row>
    <row r="266" spans="1:10" x14ac:dyDescent="0.2">
      <c r="A266" t="str">
        <f>'AB AP INT 1'!DA266</f>
        <v/>
      </c>
      <c r="B266" t="str">
        <f>'AB AP INT 1'!DB266</f>
        <v/>
      </c>
      <c r="C266" t="str">
        <f>'AB AP INT 1'!DC266</f>
        <v/>
      </c>
      <c r="D266" t="str">
        <f>'AB AP INT 1'!DD266</f>
        <v/>
      </c>
      <c r="E266" t="str">
        <f>'AB AP INT 1'!DE266</f>
        <v/>
      </c>
      <c r="F266" t="str">
        <f>'AB AP INT 1'!DF266</f>
        <v/>
      </c>
      <c r="G266" t="str">
        <f>'AB AP INT 1'!DG266</f>
        <v/>
      </c>
      <c r="H266" t="str">
        <f>'AB AP INT 1'!DZ266</f>
        <v/>
      </c>
      <c r="I266" t="str">
        <f>'AB AP INT 1'!EA266</f>
        <v/>
      </c>
      <c r="J266" t="str">
        <f>'AB AP INT 1'!EB266</f>
        <v/>
      </c>
    </row>
    <row r="267" spans="1:10" x14ac:dyDescent="0.2">
      <c r="A267" t="str">
        <f>'AB AP INT 1'!DA267</f>
        <v/>
      </c>
      <c r="B267" t="str">
        <f>'AB AP INT 1'!DB267</f>
        <v/>
      </c>
      <c r="C267" t="str">
        <f>'AB AP INT 1'!DC267</f>
        <v/>
      </c>
      <c r="D267" t="str">
        <f>'AB AP INT 1'!DD267</f>
        <v/>
      </c>
      <c r="E267" t="str">
        <f>'AB AP INT 1'!DE267</f>
        <v/>
      </c>
      <c r="F267" t="str">
        <f>'AB AP INT 1'!DF267</f>
        <v/>
      </c>
      <c r="G267" t="str">
        <f>'AB AP INT 1'!DG267</f>
        <v/>
      </c>
      <c r="H267" t="str">
        <f>'AB AP INT 1'!DZ267</f>
        <v/>
      </c>
      <c r="I267" t="str">
        <f>'AB AP INT 1'!EA267</f>
        <v/>
      </c>
      <c r="J267" t="str">
        <f>'AB AP INT 1'!EB267</f>
        <v/>
      </c>
    </row>
    <row r="268" spans="1:10" x14ac:dyDescent="0.2">
      <c r="A268" t="str">
        <f>'AB AP INT 1'!DA268</f>
        <v/>
      </c>
      <c r="B268" t="str">
        <f>'AB AP INT 1'!DB268</f>
        <v/>
      </c>
      <c r="C268" t="str">
        <f>'AB AP INT 1'!DC268</f>
        <v/>
      </c>
      <c r="D268" t="str">
        <f>'AB AP INT 1'!DD268</f>
        <v/>
      </c>
      <c r="E268" t="str">
        <f>'AB AP INT 1'!DE268</f>
        <v/>
      </c>
      <c r="F268" t="str">
        <f>'AB AP INT 1'!DF268</f>
        <v/>
      </c>
      <c r="G268" t="str">
        <f>'AB AP INT 1'!DG268</f>
        <v/>
      </c>
      <c r="H268" t="str">
        <f>'AB AP INT 1'!DZ268</f>
        <v/>
      </c>
      <c r="I268" t="str">
        <f>'AB AP INT 1'!EA268</f>
        <v/>
      </c>
      <c r="J268" t="str">
        <f>'AB AP INT 1'!EB268</f>
        <v/>
      </c>
    </row>
    <row r="269" spans="1:10" x14ac:dyDescent="0.2">
      <c r="A269" t="str">
        <f>'AB AP INT 1'!DA269</f>
        <v/>
      </c>
      <c r="B269" t="str">
        <f>'AB AP INT 1'!DB269</f>
        <v/>
      </c>
      <c r="C269" t="str">
        <f>'AB AP INT 1'!DC269</f>
        <v/>
      </c>
      <c r="D269" t="str">
        <f>'AB AP INT 1'!DD269</f>
        <v/>
      </c>
      <c r="E269" t="str">
        <f>'AB AP INT 1'!DE269</f>
        <v/>
      </c>
      <c r="F269" t="str">
        <f>'AB AP INT 1'!DF269</f>
        <v/>
      </c>
      <c r="G269" t="str">
        <f>'AB AP INT 1'!DG269</f>
        <v/>
      </c>
      <c r="H269" t="str">
        <f>'AB AP INT 1'!DZ269</f>
        <v/>
      </c>
      <c r="I269" t="str">
        <f>'AB AP INT 1'!EA269</f>
        <v/>
      </c>
      <c r="J269" t="str">
        <f>'AB AP INT 1'!EB269</f>
        <v/>
      </c>
    </row>
    <row r="270" spans="1:10" x14ac:dyDescent="0.2">
      <c r="A270" t="str">
        <f>'AB AP INT 1'!DA270</f>
        <v/>
      </c>
      <c r="B270" t="str">
        <f>'AB AP INT 1'!DB270</f>
        <v/>
      </c>
      <c r="C270" t="str">
        <f>'AB AP INT 1'!DC270</f>
        <v/>
      </c>
      <c r="D270" t="str">
        <f>'AB AP INT 1'!DD270</f>
        <v/>
      </c>
      <c r="E270" t="str">
        <f>'AB AP INT 1'!DE270</f>
        <v/>
      </c>
      <c r="F270" t="str">
        <f>'AB AP INT 1'!DF270</f>
        <v/>
      </c>
      <c r="G270" t="str">
        <f>'AB AP INT 1'!DG270</f>
        <v/>
      </c>
      <c r="H270" t="str">
        <f>'AB AP INT 1'!DZ270</f>
        <v/>
      </c>
      <c r="I270" t="str">
        <f>'AB AP INT 1'!EA270</f>
        <v/>
      </c>
      <c r="J270" t="str">
        <f>'AB AP INT 1'!EB270</f>
        <v/>
      </c>
    </row>
    <row r="271" spans="1:10" x14ac:dyDescent="0.2">
      <c r="A271" t="str">
        <f>'AB AP INT 1'!DA271</f>
        <v/>
      </c>
      <c r="B271" t="str">
        <f>'AB AP INT 1'!DB271</f>
        <v/>
      </c>
      <c r="C271" t="str">
        <f>'AB AP INT 1'!DC271</f>
        <v/>
      </c>
      <c r="D271" t="str">
        <f>'AB AP INT 1'!DD271</f>
        <v/>
      </c>
      <c r="E271" t="str">
        <f>'AB AP INT 1'!DE271</f>
        <v/>
      </c>
      <c r="F271" t="str">
        <f>'AB AP INT 1'!DF271</f>
        <v/>
      </c>
      <c r="G271" t="str">
        <f>'AB AP INT 1'!DG271</f>
        <v/>
      </c>
      <c r="H271" t="str">
        <f>'AB AP INT 1'!DZ271</f>
        <v/>
      </c>
      <c r="I271" t="str">
        <f>'AB AP INT 1'!EA271</f>
        <v/>
      </c>
      <c r="J271" t="str">
        <f>'AB AP INT 1'!EB271</f>
        <v/>
      </c>
    </row>
    <row r="272" spans="1:10" x14ac:dyDescent="0.2">
      <c r="A272" t="str">
        <f>'AB AP INT 1'!DA272</f>
        <v/>
      </c>
      <c r="B272" t="str">
        <f>'AB AP INT 1'!DB272</f>
        <v/>
      </c>
      <c r="C272" t="str">
        <f>'AB AP INT 1'!DC272</f>
        <v/>
      </c>
      <c r="D272" t="str">
        <f>'AB AP INT 1'!DD272</f>
        <v/>
      </c>
      <c r="E272" t="str">
        <f>'AB AP INT 1'!DE272</f>
        <v/>
      </c>
      <c r="F272" t="str">
        <f>'AB AP INT 1'!DF272</f>
        <v/>
      </c>
      <c r="G272" t="str">
        <f>'AB AP INT 1'!DG272</f>
        <v/>
      </c>
      <c r="H272" t="str">
        <f>'AB AP INT 1'!DZ272</f>
        <v/>
      </c>
      <c r="I272" t="str">
        <f>'AB AP INT 1'!EA272</f>
        <v/>
      </c>
      <c r="J272" t="str">
        <f>'AB AP INT 1'!EB272</f>
        <v/>
      </c>
    </row>
    <row r="273" spans="1:10" x14ac:dyDescent="0.2">
      <c r="A273" t="str">
        <f>'AB AP INT 1'!DA273</f>
        <v/>
      </c>
      <c r="B273" t="str">
        <f>'AB AP INT 1'!DB273</f>
        <v/>
      </c>
      <c r="C273" t="str">
        <f>'AB AP INT 1'!DC273</f>
        <v/>
      </c>
      <c r="D273" t="str">
        <f>'AB AP INT 1'!DD273</f>
        <v/>
      </c>
      <c r="E273" t="str">
        <f>'AB AP INT 1'!DE273</f>
        <v/>
      </c>
      <c r="F273" t="str">
        <f>'AB AP INT 1'!DF273</f>
        <v/>
      </c>
      <c r="G273" t="str">
        <f>'AB AP INT 1'!DG273</f>
        <v/>
      </c>
      <c r="H273" t="str">
        <f>'AB AP INT 1'!DZ273</f>
        <v/>
      </c>
      <c r="I273" t="str">
        <f>'AB AP INT 1'!EA273</f>
        <v/>
      </c>
      <c r="J273" t="str">
        <f>'AB AP INT 1'!EB273</f>
        <v/>
      </c>
    </row>
    <row r="274" spans="1:10" x14ac:dyDescent="0.2">
      <c r="A274" t="str">
        <f>'AB AP INT 1'!DA274</f>
        <v/>
      </c>
      <c r="B274" t="str">
        <f>'AB AP INT 1'!DB274</f>
        <v/>
      </c>
      <c r="C274" t="str">
        <f>'AB AP INT 1'!DC274</f>
        <v/>
      </c>
      <c r="D274" t="str">
        <f>'AB AP INT 1'!DD274</f>
        <v/>
      </c>
      <c r="E274" t="str">
        <f>'AB AP INT 1'!DE274</f>
        <v/>
      </c>
      <c r="F274" t="str">
        <f>'AB AP INT 1'!DF274</f>
        <v/>
      </c>
      <c r="G274" t="str">
        <f>'AB AP INT 1'!DG274</f>
        <v/>
      </c>
      <c r="H274" t="str">
        <f>'AB AP INT 1'!DZ274</f>
        <v/>
      </c>
      <c r="I274" t="str">
        <f>'AB AP INT 1'!EA274</f>
        <v/>
      </c>
      <c r="J274" t="str">
        <f>'AB AP INT 1'!EB274</f>
        <v/>
      </c>
    </row>
    <row r="275" spans="1:10" x14ac:dyDescent="0.2">
      <c r="A275" t="str">
        <f>'AB AP INT 1'!DA275</f>
        <v/>
      </c>
      <c r="B275" t="str">
        <f>'AB AP INT 1'!DB275</f>
        <v/>
      </c>
      <c r="C275" t="str">
        <f>'AB AP INT 1'!DC275</f>
        <v/>
      </c>
      <c r="D275" t="str">
        <f>'AB AP INT 1'!DD275</f>
        <v/>
      </c>
      <c r="E275" t="str">
        <f>'AB AP INT 1'!DE275</f>
        <v/>
      </c>
      <c r="F275" t="str">
        <f>'AB AP INT 1'!DF275</f>
        <v/>
      </c>
      <c r="G275" t="str">
        <f>'AB AP INT 1'!DG275</f>
        <v/>
      </c>
      <c r="H275" t="str">
        <f>'AB AP INT 1'!DZ275</f>
        <v/>
      </c>
      <c r="I275" t="str">
        <f>'AB AP INT 1'!EA275</f>
        <v/>
      </c>
      <c r="J275" t="str">
        <f>'AB AP INT 1'!EB275</f>
        <v/>
      </c>
    </row>
    <row r="276" spans="1:10" x14ac:dyDescent="0.2">
      <c r="A276" t="str">
        <f>'AB AP INT 1'!DA276</f>
        <v/>
      </c>
      <c r="B276" t="str">
        <f>'AB AP INT 1'!DB276</f>
        <v/>
      </c>
      <c r="C276" t="str">
        <f>'AB AP INT 1'!DC276</f>
        <v/>
      </c>
      <c r="D276" t="str">
        <f>'AB AP INT 1'!DD276</f>
        <v/>
      </c>
      <c r="E276" t="str">
        <f>'AB AP INT 1'!DE276</f>
        <v/>
      </c>
      <c r="F276" t="str">
        <f>'AB AP INT 1'!DF276</f>
        <v/>
      </c>
      <c r="G276" t="str">
        <f>'AB AP INT 1'!DG276</f>
        <v/>
      </c>
      <c r="H276" t="str">
        <f>'AB AP INT 1'!DZ276</f>
        <v/>
      </c>
      <c r="I276" t="str">
        <f>'AB AP INT 1'!EA276</f>
        <v/>
      </c>
      <c r="J276" t="str">
        <f>'AB AP INT 1'!EB276</f>
        <v/>
      </c>
    </row>
    <row r="277" spans="1:10" x14ac:dyDescent="0.2">
      <c r="A277" t="str">
        <f>'AB AP INT 1'!DA277</f>
        <v/>
      </c>
      <c r="B277" t="str">
        <f>'AB AP INT 1'!DB277</f>
        <v/>
      </c>
      <c r="C277" t="str">
        <f>'AB AP INT 1'!DC277</f>
        <v/>
      </c>
      <c r="D277" t="str">
        <f>'AB AP INT 1'!DD277</f>
        <v/>
      </c>
      <c r="E277" t="str">
        <f>'AB AP INT 1'!DE277</f>
        <v/>
      </c>
      <c r="F277" t="str">
        <f>'AB AP INT 1'!DF277</f>
        <v/>
      </c>
      <c r="G277" t="str">
        <f>'AB AP INT 1'!DG277</f>
        <v/>
      </c>
      <c r="H277" t="str">
        <f>'AB AP INT 1'!DZ277</f>
        <v/>
      </c>
      <c r="I277" t="str">
        <f>'AB AP INT 1'!EA277</f>
        <v/>
      </c>
      <c r="J277" t="str">
        <f>'AB AP INT 1'!EB277</f>
        <v/>
      </c>
    </row>
    <row r="278" spans="1:10" x14ac:dyDescent="0.2">
      <c r="A278" t="str">
        <f>'AB AP INT 1'!DA278</f>
        <v/>
      </c>
      <c r="B278" t="str">
        <f>'AB AP INT 1'!DB278</f>
        <v/>
      </c>
      <c r="C278" t="str">
        <f>'AB AP INT 1'!DC278</f>
        <v/>
      </c>
      <c r="D278" t="str">
        <f>'AB AP INT 1'!DD278</f>
        <v/>
      </c>
      <c r="E278" t="str">
        <f>'AB AP INT 1'!DE278</f>
        <v/>
      </c>
      <c r="F278" t="str">
        <f>'AB AP INT 1'!DF278</f>
        <v/>
      </c>
      <c r="G278" t="str">
        <f>'AB AP INT 1'!DG278</f>
        <v/>
      </c>
      <c r="H278" t="str">
        <f>'AB AP INT 1'!DZ278</f>
        <v/>
      </c>
      <c r="I278" t="str">
        <f>'AB AP INT 1'!EA278</f>
        <v/>
      </c>
      <c r="J278" t="str">
        <f>'AB AP INT 1'!EB278</f>
        <v/>
      </c>
    </row>
    <row r="279" spans="1:10" x14ac:dyDescent="0.2">
      <c r="A279" t="str">
        <f>'AB AP INT 1'!DA279</f>
        <v/>
      </c>
      <c r="B279" t="str">
        <f>'AB AP INT 1'!DB279</f>
        <v/>
      </c>
      <c r="C279" t="str">
        <f>'AB AP INT 1'!DC279</f>
        <v/>
      </c>
      <c r="D279" t="str">
        <f>'AB AP INT 1'!DD279</f>
        <v/>
      </c>
      <c r="E279" t="str">
        <f>'AB AP INT 1'!DE279</f>
        <v/>
      </c>
      <c r="F279" t="str">
        <f>'AB AP INT 1'!DF279</f>
        <v/>
      </c>
      <c r="G279" t="str">
        <f>'AB AP INT 1'!DG279</f>
        <v/>
      </c>
      <c r="H279" t="str">
        <f>'AB AP INT 1'!DZ279</f>
        <v/>
      </c>
      <c r="I279" t="str">
        <f>'AB AP INT 1'!EA279</f>
        <v/>
      </c>
      <c r="J279" t="str">
        <f>'AB AP INT 1'!EB279</f>
        <v/>
      </c>
    </row>
    <row r="280" spans="1:10" x14ac:dyDescent="0.2">
      <c r="A280" t="str">
        <f>'AB AP INT 1'!DA280</f>
        <v/>
      </c>
      <c r="B280" t="str">
        <f>'AB AP INT 1'!DB280</f>
        <v/>
      </c>
      <c r="C280" t="str">
        <f>'AB AP INT 1'!DC280</f>
        <v/>
      </c>
      <c r="D280" t="str">
        <f>'AB AP INT 1'!DD280</f>
        <v/>
      </c>
      <c r="E280" t="str">
        <f>'AB AP INT 1'!DE280</f>
        <v/>
      </c>
      <c r="F280" t="str">
        <f>'AB AP INT 1'!DF280</f>
        <v/>
      </c>
      <c r="G280" t="str">
        <f>'AB AP INT 1'!DG280</f>
        <v/>
      </c>
      <c r="H280" t="str">
        <f>'AB AP INT 1'!DZ280</f>
        <v/>
      </c>
      <c r="I280" t="str">
        <f>'AB AP INT 1'!EA280</f>
        <v/>
      </c>
      <c r="J280" t="str">
        <f>'AB AP INT 1'!EB280</f>
        <v/>
      </c>
    </row>
    <row r="281" spans="1:10" x14ac:dyDescent="0.2">
      <c r="A281" t="str">
        <f>'AB AP INT 1'!DA281</f>
        <v/>
      </c>
      <c r="B281" t="str">
        <f>'AB AP INT 1'!DB281</f>
        <v/>
      </c>
      <c r="C281" t="str">
        <f>'AB AP INT 1'!DC281</f>
        <v/>
      </c>
      <c r="D281" t="str">
        <f>'AB AP INT 1'!DD281</f>
        <v/>
      </c>
      <c r="E281" t="str">
        <f>'AB AP INT 1'!DE281</f>
        <v/>
      </c>
      <c r="F281" t="str">
        <f>'AB AP INT 1'!DF281</f>
        <v/>
      </c>
      <c r="G281" t="str">
        <f>'AB AP INT 1'!DG281</f>
        <v/>
      </c>
      <c r="H281" t="str">
        <f>'AB AP INT 1'!DZ281</f>
        <v/>
      </c>
      <c r="I281" t="str">
        <f>'AB AP INT 1'!EA281</f>
        <v/>
      </c>
      <c r="J281" t="str">
        <f>'AB AP INT 1'!EB281</f>
        <v/>
      </c>
    </row>
    <row r="282" spans="1:10" x14ac:dyDescent="0.2">
      <c r="A282" t="str">
        <f>'AB AP INT 1'!DA282</f>
        <v/>
      </c>
      <c r="B282" t="str">
        <f>'AB AP INT 1'!DB282</f>
        <v/>
      </c>
      <c r="C282" t="str">
        <f>'AB AP INT 1'!DC282</f>
        <v/>
      </c>
      <c r="D282" t="str">
        <f>'AB AP INT 1'!DD282</f>
        <v/>
      </c>
      <c r="E282" t="str">
        <f>'AB AP INT 1'!DE282</f>
        <v/>
      </c>
      <c r="F282" t="str">
        <f>'AB AP INT 1'!DF282</f>
        <v/>
      </c>
      <c r="G282" t="str">
        <f>'AB AP INT 1'!DG282</f>
        <v/>
      </c>
      <c r="H282" t="str">
        <f>'AB AP INT 1'!DZ282</f>
        <v/>
      </c>
      <c r="I282" t="str">
        <f>'AB AP INT 1'!EA282</f>
        <v/>
      </c>
      <c r="J282" t="str">
        <f>'AB AP INT 1'!EB282</f>
        <v/>
      </c>
    </row>
    <row r="283" spans="1:10" x14ac:dyDescent="0.2">
      <c r="A283" t="str">
        <f>'AB AP INT 1'!DA283</f>
        <v/>
      </c>
      <c r="B283" t="str">
        <f>'AB AP INT 1'!DB283</f>
        <v/>
      </c>
      <c r="C283" t="str">
        <f>'AB AP INT 1'!DC283</f>
        <v/>
      </c>
      <c r="D283" t="str">
        <f>'AB AP INT 1'!DD283</f>
        <v/>
      </c>
      <c r="E283" t="str">
        <f>'AB AP INT 1'!DE283</f>
        <v/>
      </c>
      <c r="F283" t="str">
        <f>'AB AP INT 1'!DF283</f>
        <v/>
      </c>
      <c r="G283" t="str">
        <f>'AB AP INT 1'!DG283</f>
        <v/>
      </c>
      <c r="H283" t="str">
        <f>'AB AP INT 1'!DZ283</f>
        <v/>
      </c>
      <c r="I283" t="str">
        <f>'AB AP INT 1'!EA283</f>
        <v/>
      </c>
      <c r="J283" t="str">
        <f>'AB AP INT 1'!EB283</f>
        <v/>
      </c>
    </row>
    <row r="284" spans="1:10" x14ac:dyDescent="0.2">
      <c r="A284" t="str">
        <f>'AB AP INT 1'!DA284</f>
        <v/>
      </c>
      <c r="B284" t="str">
        <f>'AB AP INT 1'!DB284</f>
        <v/>
      </c>
      <c r="C284" t="str">
        <f>'AB AP INT 1'!DC284</f>
        <v/>
      </c>
      <c r="D284" t="str">
        <f>'AB AP INT 1'!DD284</f>
        <v/>
      </c>
      <c r="E284" t="str">
        <f>'AB AP INT 1'!DE284</f>
        <v/>
      </c>
      <c r="F284" t="str">
        <f>'AB AP INT 1'!DF284</f>
        <v/>
      </c>
      <c r="G284" t="str">
        <f>'AB AP INT 1'!DG284</f>
        <v/>
      </c>
      <c r="H284" t="str">
        <f>'AB AP INT 1'!DZ284</f>
        <v/>
      </c>
      <c r="I284" t="str">
        <f>'AB AP INT 1'!EA284</f>
        <v/>
      </c>
      <c r="J284" t="str">
        <f>'AB AP INT 1'!EB284</f>
        <v/>
      </c>
    </row>
    <row r="285" spans="1:10" x14ac:dyDescent="0.2">
      <c r="A285" t="str">
        <f>'AB AP INT 1'!DA285</f>
        <v/>
      </c>
      <c r="B285" t="str">
        <f>'AB AP INT 1'!DB285</f>
        <v/>
      </c>
      <c r="C285" t="str">
        <f>'AB AP INT 1'!DC285</f>
        <v/>
      </c>
      <c r="D285" t="str">
        <f>'AB AP INT 1'!DD285</f>
        <v/>
      </c>
      <c r="E285" t="str">
        <f>'AB AP INT 1'!DE285</f>
        <v/>
      </c>
      <c r="F285" t="str">
        <f>'AB AP INT 1'!DF285</f>
        <v/>
      </c>
      <c r="G285" t="str">
        <f>'AB AP INT 1'!DG285</f>
        <v/>
      </c>
      <c r="H285" t="str">
        <f>'AB AP INT 1'!DZ285</f>
        <v/>
      </c>
      <c r="I285" t="str">
        <f>'AB AP INT 1'!EA285</f>
        <v/>
      </c>
      <c r="J285" t="str">
        <f>'AB AP INT 1'!EB285</f>
        <v/>
      </c>
    </row>
    <row r="286" spans="1:10" x14ac:dyDescent="0.2">
      <c r="A286" t="str">
        <f>'AB AP INT 1'!DA286</f>
        <v/>
      </c>
      <c r="B286" t="str">
        <f>'AB AP INT 1'!DB286</f>
        <v/>
      </c>
      <c r="C286" t="str">
        <f>'AB AP INT 1'!DC286</f>
        <v/>
      </c>
      <c r="D286" t="str">
        <f>'AB AP INT 1'!DD286</f>
        <v/>
      </c>
      <c r="E286" t="str">
        <f>'AB AP INT 1'!DE286</f>
        <v/>
      </c>
      <c r="F286" t="str">
        <f>'AB AP INT 1'!DF286</f>
        <v/>
      </c>
      <c r="G286" t="str">
        <f>'AB AP INT 1'!DG286</f>
        <v/>
      </c>
      <c r="H286" t="str">
        <f>'AB AP INT 1'!DZ286</f>
        <v/>
      </c>
      <c r="I286" t="str">
        <f>'AB AP INT 1'!EA286</f>
        <v/>
      </c>
      <c r="J286" t="str">
        <f>'AB AP INT 1'!EB286</f>
        <v/>
      </c>
    </row>
    <row r="287" spans="1:10" x14ac:dyDescent="0.2">
      <c r="A287" t="str">
        <f>'AB AP INT 1'!DA287</f>
        <v/>
      </c>
      <c r="B287" t="str">
        <f>'AB AP INT 1'!DB287</f>
        <v/>
      </c>
      <c r="C287" t="str">
        <f>'AB AP INT 1'!DC287</f>
        <v/>
      </c>
      <c r="D287" t="str">
        <f>'AB AP INT 1'!DD287</f>
        <v/>
      </c>
      <c r="E287" t="str">
        <f>'AB AP INT 1'!DE287</f>
        <v/>
      </c>
      <c r="F287" t="str">
        <f>'AB AP INT 1'!DF287</f>
        <v/>
      </c>
      <c r="G287" t="str">
        <f>'AB AP INT 1'!DG287</f>
        <v/>
      </c>
      <c r="H287" t="str">
        <f>'AB AP INT 1'!DZ287</f>
        <v/>
      </c>
      <c r="I287" t="str">
        <f>'AB AP INT 1'!EA287</f>
        <v/>
      </c>
      <c r="J287" t="str">
        <f>'AB AP INT 1'!EB287</f>
        <v/>
      </c>
    </row>
    <row r="288" spans="1:10" x14ac:dyDescent="0.2">
      <c r="A288" t="str">
        <f>'AB AP INT 1'!DA288</f>
        <v/>
      </c>
      <c r="B288" t="str">
        <f>'AB AP INT 1'!DB288</f>
        <v/>
      </c>
      <c r="C288" t="str">
        <f>'AB AP INT 1'!DC288</f>
        <v/>
      </c>
      <c r="D288" t="str">
        <f>'AB AP INT 1'!DD288</f>
        <v/>
      </c>
      <c r="E288" t="str">
        <f>'AB AP INT 1'!DE288</f>
        <v/>
      </c>
      <c r="F288" t="str">
        <f>'AB AP INT 1'!DF288</f>
        <v/>
      </c>
      <c r="G288" t="str">
        <f>'AB AP INT 1'!DG288</f>
        <v/>
      </c>
      <c r="H288" t="str">
        <f>'AB AP INT 1'!DZ288</f>
        <v/>
      </c>
      <c r="I288" t="str">
        <f>'AB AP INT 1'!EA288</f>
        <v/>
      </c>
      <c r="J288" t="str">
        <f>'AB AP INT 1'!EB288</f>
        <v/>
      </c>
    </row>
    <row r="289" spans="1:10" x14ac:dyDescent="0.2">
      <c r="A289" t="str">
        <f>'AB AP INT 1'!DA289</f>
        <v/>
      </c>
      <c r="B289" t="str">
        <f>'AB AP INT 1'!DB289</f>
        <v/>
      </c>
      <c r="C289" t="str">
        <f>'AB AP INT 1'!DC289</f>
        <v/>
      </c>
      <c r="D289" t="str">
        <f>'AB AP INT 1'!DD289</f>
        <v/>
      </c>
      <c r="E289" t="str">
        <f>'AB AP INT 1'!DE289</f>
        <v/>
      </c>
      <c r="F289" t="str">
        <f>'AB AP INT 1'!DF289</f>
        <v/>
      </c>
      <c r="G289" t="str">
        <f>'AB AP INT 1'!DG289</f>
        <v/>
      </c>
      <c r="H289" t="str">
        <f>'AB AP INT 1'!DZ289</f>
        <v/>
      </c>
      <c r="I289" t="str">
        <f>'AB AP INT 1'!EA289</f>
        <v/>
      </c>
      <c r="J289" t="str">
        <f>'AB AP INT 1'!EB289</f>
        <v/>
      </c>
    </row>
    <row r="290" spans="1:10" x14ac:dyDescent="0.2">
      <c r="A290" t="str">
        <f>'AB AP INT 1'!DA290</f>
        <v/>
      </c>
      <c r="B290" t="str">
        <f>'AB AP INT 1'!DB290</f>
        <v/>
      </c>
      <c r="C290" t="str">
        <f>'AB AP INT 1'!DC290</f>
        <v/>
      </c>
      <c r="D290" t="str">
        <f>'AB AP INT 1'!DD290</f>
        <v/>
      </c>
      <c r="E290" t="str">
        <f>'AB AP INT 1'!DE290</f>
        <v/>
      </c>
      <c r="F290" t="str">
        <f>'AB AP INT 1'!DF290</f>
        <v/>
      </c>
      <c r="G290" t="str">
        <f>'AB AP INT 1'!DG290</f>
        <v/>
      </c>
      <c r="H290" t="str">
        <f>'AB AP INT 1'!DZ290</f>
        <v/>
      </c>
      <c r="I290" t="str">
        <f>'AB AP INT 1'!EA290</f>
        <v/>
      </c>
      <c r="J290" t="str">
        <f>'AB AP INT 1'!EB290</f>
        <v/>
      </c>
    </row>
    <row r="291" spans="1:10" x14ac:dyDescent="0.2">
      <c r="A291" t="str">
        <f>'AB AP INT 1'!DA291</f>
        <v/>
      </c>
      <c r="B291" t="str">
        <f>'AB AP INT 1'!DB291</f>
        <v/>
      </c>
      <c r="C291" t="str">
        <f>'AB AP INT 1'!DC291</f>
        <v/>
      </c>
      <c r="D291" t="str">
        <f>'AB AP INT 1'!DD291</f>
        <v/>
      </c>
      <c r="E291" t="str">
        <f>'AB AP INT 1'!DE291</f>
        <v/>
      </c>
      <c r="F291" t="str">
        <f>'AB AP INT 1'!DF291</f>
        <v/>
      </c>
      <c r="G291" t="str">
        <f>'AB AP INT 1'!DG291</f>
        <v/>
      </c>
      <c r="H291" t="str">
        <f>'AB AP INT 1'!DZ291</f>
        <v/>
      </c>
      <c r="I291" t="str">
        <f>'AB AP INT 1'!EA291</f>
        <v/>
      </c>
      <c r="J291" t="str">
        <f>'AB AP INT 1'!EB291</f>
        <v/>
      </c>
    </row>
    <row r="292" spans="1:10" x14ac:dyDescent="0.2">
      <c r="A292" t="str">
        <f>'AB AP INT 1'!DA292</f>
        <v/>
      </c>
      <c r="B292" t="str">
        <f>'AB AP INT 1'!DB292</f>
        <v/>
      </c>
      <c r="C292" t="str">
        <f>'AB AP INT 1'!DC292</f>
        <v/>
      </c>
      <c r="D292" t="str">
        <f>'AB AP INT 1'!DD292</f>
        <v/>
      </c>
      <c r="E292" t="str">
        <f>'AB AP INT 1'!DE292</f>
        <v/>
      </c>
      <c r="F292" t="str">
        <f>'AB AP INT 1'!DF292</f>
        <v/>
      </c>
      <c r="G292" t="str">
        <f>'AB AP INT 1'!DG292</f>
        <v/>
      </c>
      <c r="H292" t="str">
        <f>'AB AP INT 1'!DZ292</f>
        <v/>
      </c>
      <c r="I292" t="str">
        <f>'AB AP INT 1'!EA292</f>
        <v/>
      </c>
      <c r="J292" t="str">
        <f>'AB AP INT 1'!EB292</f>
        <v/>
      </c>
    </row>
    <row r="293" spans="1:10" x14ac:dyDescent="0.2">
      <c r="A293" t="str">
        <f>'AB AP INT 1'!DA293</f>
        <v/>
      </c>
      <c r="B293" t="str">
        <f>'AB AP INT 1'!DB293</f>
        <v/>
      </c>
      <c r="C293" t="str">
        <f>'AB AP INT 1'!DC293</f>
        <v/>
      </c>
      <c r="D293" t="str">
        <f>'AB AP INT 1'!DD293</f>
        <v/>
      </c>
      <c r="E293" t="str">
        <f>'AB AP INT 1'!DE293</f>
        <v/>
      </c>
      <c r="F293" t="str">
        <f>'AB AP INT 1'!DF293</f>
        <v/>
      </c>
      <c r="G293" t="str">
        <f>'AB AP INT 1'!DG293</f>
        <v/>
      </c>
      <c r="H293" t="str">
        <f>'AB AP INT 1'!DZ293</f>
        <v/>
      </c>
      <c r="I293" t="str">
        <f>'AB AP INT 1'!EA293</f>
        <v/>
      </c>
      <c r="J293" t="str">
        <f>'AB AP INT 1'!EB293</f>
        <v/>
      </c>
    </row>
    <row r="294" spans="1:10" x14ac:dyDescent="0.2">
      <c r="A294" t="str">
        <f>'AB AP INT 1'!DA294</f>
        <v/>
      </c>
      <c r="B294" t="str">
        <f>'AB AP INT 1'!DB294</f>
        <v/>
      </c>
      <c r="C294" t="str">
        <f>'AB AP INT 1'!DC294</f>
        <v/>
      </c>
      <c r="D294" t="str">
        <f>'AB AP INT 1'!DD294</f>
        <v/>
      </c>
      <c r="E294" t="str">
        <f>'AB AP INT 1'!DE294</f>
        <v/>
      </c>
      <c r="F294" t="str">
        <f>'AB AP INT 1'!DF294</f>
        <v/>
      </c>
      <c r="G294" t="str">
        <f>'AB AP INT 1'!DG294</f>
        <v/>
      </c>
      <c r="H294" t="str">
        <f>'AB AP INT 1'!DZ294</f>
        <v/>
      </c>
      <c r="I294" t="str">
        <f>'AB AP INT 1'!EA294</f>
        <v/>
      </c>
      <c r="J294" t="str">
        <f>'AB AP INT 1'!EB294</f>
        <v/>
      </c>
    </row>
    <row r="295" spans="1:10" x14ac:dyDescent="0.2">
      <c r="A295" t="str">
        <f>'AB AP INT 1'!DA295</f>
        <v/>
      </c>
      <c r="B295" t="str">
        <f>'AB AP INT 1'!DB295</f>
        <v/>
      </c>
      <c r="C295" t="str">
        <f>'AB AP INT 1'!DC295</f>
        <v/>
      </c>
      <c r="D295" t="str">
        <f>'AB AP INT 1'!DD295</f>
        <v/>
      </c>
      <c r="E295" t="str">
        <f>'AB AP INT 1'!DE295</f>
        <v/>
      </c>
      <c r="F295" t="str">
        <f>'AB AP INT 1'!DF295</f>
        <v/>
      </c>
      <c r="G295" t="str">
        <f>'AB AP INT 1'!DG295</f>
        <v/>
      </c>
      <c r="H295" t="str">
        <f>'AB AP INT 1'!DZ295</f>
        <v/>
      </c>
      <c r="I295" t="str">
        <f>'AB AP INT 1'!EA295</f>
        <v/>
      </c>
      <c r="J295" t="str">
        <f>'AB AP INT 1'!EB295</f>
        <v/>
      </c>
    </row>
    <row r="296" spans="1:10" x14ac:dyDescent="0.2">
      <c r="A296" t="str">
        <f>'AB AP INT 1'!DA296</f>
        <v/>
      </c>
      <c r="B296" t="str">
        <f>'AB AP INT 1'!DB296</f>
        <v/>
      </c>
      <c r="C296" t="str">
        <f>'AB AP INT 1'!DC296</f>
        <v/>
      </c>
      <c r="D296" t="str">
        <f>'AB AP INT 1'!DD296</f>
        <v/>
      </c>
      <c r="E296" t="str">
        <f>'AB AP INT 1'!DE296</f>
        <v/>
      </c>
      <c r="F296" t="str">
        <f>'AB AP INT 1'!DF296</f>
        <v/>
      </c>
      <c r="G296" t="str">
        <f>'AB AP INT 1'!DG296</f>
        <v/>
      </c>
      <c r="H296" t="str">
        <f>'AB AP INT 1'!DZ296</f>
        <v/>
      </c>
      <c r="I296" t="str">
        <f>'AB AP INT 1'!EA296</f>
        <v/>
      </c>
      <c r="J296" t="str">
        <f>'AB AP INT 1'!EB296</f>
        <v/>
      </c>
    </row>
    <row r="297" spans="1:10" x14ac:dyDescent="0.2">
      <c r="A297" t="str">
        <f>'AB AP INT 1'!DA297</f>
        <v/>
      </c>
      <c r="B297" t="str">
        <f>'AB AP INT 1'!DB297</f>
        <v/>
      </c>
      <c r="C297" t="str">
        <f>'AB AP INT 1'!DC297</f>
        <v/>
      </c>
      <c r="D297" t="str">
        <f>'AB AP INT 1'!DD297</f>
        <v/>
      </c>
      <c r="E297" t="str">
        <f>'AB AP INT 1'!DE297</f>
        <v/>
      </c>
      <c r="F297" t="str">
        <f>'AB AP INT 1'!DF297</f>
        <v/>
      </c>
      <c r="G297" t="str">
        <f>'AB AP INT 1'!DG297</f>
        <v/>
      </c>
      <c r="H297" t="str">
        <f>'AB AP INT 1'!DZ297</f>
        <v/>
      </c>
      <c r="I297" t="str">
        <f>'AB AP INT 1'!EA297</f>
        <v/>
      </c>
      <c r="J297" t="str">
        <f>'AB AP INT 1'!EB297</f>
        <v/>
      </c>
    </row>
    <row r="298" spans="1:10" x14ac:dyDescent="0.2">
      <c r="A298" t="str">
        <f>'AB AP INT 1'!DA298</f>
        <v/>
      </c>
      <c r="B298" t="str">
        <f>'AB AP INT 1'!DB298</f>
        <v/>
      </c>
      <c r="C298" t="str">
        <f>'AB AP INT 1'!DC298</f>
        <v/>
      </c>
      <c r="D298" t="str">
        <f>'AB AP INT 1'!DD298</f>
        <v/>
      </c>
      <c r="E298" t="str">
        <f>'AB AP INT 1'!DE298</f>
        <v/>
      </c>
      <c r="F298" t="str">
        <f>'AB AP INT 1'!DF298</f>
        <v/>
      </c>
      <c r="G298" t="str">
        <f>'AB AP INT 1'!DG298</f>
        <v/>
      </c>
      <c r="H298" t="str">
        <f>'AB AP INT 1'!DZ298</f>
        <v/>
      </c>
      <c r="I298" t="str">
        <f>'AB AP INT 1'!EA298</f>
        <v/>
      </c>
      <c r="J298" t="str">
        <f>'AB AP INT 1'!EB298</f>
        <v/>
      </c>
    </row>
    <row r="299" spans="1:10" x14ac:dyDescent="0.2">
      <c r="A299" t="str">
        <f>'AB AP INT 1'!DA299</f>
        <v/>
      </c>
      <c r="B299" t="str">
        <f>'AB AP INT 1'!DB299</f>
        <v/>
      </c>
      <c r="C299" t="str">
        <f>'AB AP INT 1'!DC299</f>
        <v/>
      </c>
      <c r="D299" t="str">
        <f>'AB AP INT 1'!DD299</f>
        <v/>
      </c>
      <c r="E299" t="str">
        <f>'AB AP INT 1'!DE299</f>
        <v/>
      </c>
      <c r="F299" t="str">
        <f>'AB AP INT 1'!DF299</f>
        <v/>
      </c>
      <c r="G299" t="str">
        <f>'AB AP INT 1'!DG299</f>
        <v/>
      </c>
      <c r="H299" t="str">
        <f>'AB AP INT 1'!DZ299</f>
        <v/>
      </c>
      <c r="I299" t="str">
        <f>'AB AP INT 1'!EA299</f>
        <v/>
      </c>
      <c r="J299" t="str">
        <f>'AB AP INT 1'!EB299</f>
        <v/>
      </c>
    </row>
    <row r="300" spans="1:10" x14ac:dyDescent="0.2">
      <c r="A300" t="str">
        <f>'AB AP INT 1'!DA300</f>
        <v/>
      </c>
      <c r="B300" t="str">
        <f>'AB AP INT 1'!DB300</f>
        <v/>
      </c>
      <c r="C300" t="str">
        <f>'AB AP INT 1'!DC300</f>
        <v/>
      </c>
      <c r="D300" t="str">
        <f>'AB AP INT 1'!DD300</f>
        <v/>
      </c>
      <c r="E300" t="str">
        <f>'AB AP INT 1'!DE300</f>
        <v/>
      </c>
      <c r="F300" t="str">
        <f>'AB AP INT 1'!DF300</f>
        <v/>
      </c>
      <c r="G300" t="str">
        <f>'AB AP INT 1'!DG300</f>
        <v/>
      </c>
      <c r="H300" t="str">
        <f>'AB AP INT 1'!DZ300</f>
        <v/>
      </c>
      <c r="I300" t="str">
        <f>'AB AP INT 1'!EA300</f>
        <v/>
      </c>
      <c r="J300" t="str">
        <f>'AB AP INT 1'!EB300</f>
        <v/>
      </c>
    </row>
    <row r="301" spans="1:10" x14ac:dyDescent="0.2">
      <c r="A301" t="str">
        <f>'AB AP INT 1'!DA301</f>
        <v/>
      </c>
      <c r="B301" t="str">
        <f>'AB AP INT 1'!DB301</f>
        <v/>
      </c>
      <c r="C301" t="str">
        <f>'AB AP INT 1'!DC301</f>
        <v/>
      </c>
      <c r="D301" t="str">
        <f>'AB AP INT 1'!DD301</f>
        <v/>
      </c>
      <c r="E301" t="str">
        <f>'AB AP INT 1'!DE301</f>
        <v/>
      </c>
      <c r="F301" t="str">
        <f>'AB AP INT 1'!DF301</f>
        <v/>
      </c>
      <c r="G301" t="str">
        <f>'AB AP INT 1'!DG301</f>
        <v/>
      </c>
      <c r="H301" t="str">
        <f>'AB AP INT 1'!DZ301</f>
        <v/>
      </c>
      <c r="I301" t="str">
        <f>'AB AP INT 1'!EA301</f>
        <v/>
      </c>
      <c r="J301" t="str">
        <f>'AB AP INT 1'!EB301</f>
        <v/>
      </c>
    </row>
    <row r="302" spans="1:10" x14ac:dyDescent="0.2">
      <c r="A302" t="str">
        <f>'AB AP INT 1'!DA302</f>
        <v/>
      </c>
      <c r="B302" t="str">
        <f>'AB AP INT 1'!DB302</f>
        <v/>
      </c>
      <c r="C302" t="str">
        <f>'AB AP INT 1'!DC302</f>
        <v/>
      </c>
      <c r="D302" t="str">
        <f>'AB AP INT 1'!DD302</f>
        <v/>
      </c>
      <c r="E302" t="str">
        <f>'AB AP INT 1'!DE302</f>
        <v/>
      </c>
      <c r="F302" t="str">
        <f>'AB AP INT 1'!DF302</f>
        <v/>
      </c>
      <c r="G302" t="str">
        <f>'AB AP INT 1'!DG302</f>
        <v/>
      </c>
      <c r="H302" t="str">
        <f>'AB AP INT 1'!DZ302</f>
        <v/>
      </c>
      <c r="I302" t="str">
        <f>'AB AP INT 1'!EA302</f>
        <v/>
      </c>
      <c r="J302" t="str">
        <f>'AB AP INT 1'!EB302</f>
        <v/>
      </c>
    </row>
    <row r="303" spans="1:10" x14ac:dyDescent="0.2">
      <c r="A303" t="str">
        <f>'AB AP INT 1'!DA303</f>
        <v/>
      </c>
      <c r="B303" t="str">
        <f>'AB AP INT 1'!DB303</f>
        <v/>
      </c>
      <c r="C303" t="str">
        <f>'AB AP INT 1'!DC303</f>
        <v/>
      </c>
      <c r="D303" t="str">
        <f>'AB AP INT 1'!DD303</f>
        <v/>
      </c>
      <c r="E303" t="str">
        <f>'AB AP INT 1'!DE303</f>
        <v/>
      </c>
      <c r="F303" t="str">
        <f>'AB AP INT 1'!DF303</f>
        <v/>
      </c>
      <c r="G303" t="str">
        <f>'AB AP INT 1'!DG303</f>
        <v/>
      </c>
      <c r="H303" t="str">
        <f>'AB AP INT 1'!DZ303</f>
        <v/>
      </c>
      <c r="I303" t="str">
        <f>'AB AP INT 1'!EA303</f>
        <v/>
      </c>
      <c r="J303" t="str">
        <f>'AB AP INT 1'!EB303</f>
        <v/>
      </c>
    </row>
    <row r="304" spans="1:10" x14ac:dyDescent="0.2">
      <c r="A304" t="str">
        <f>'AB AP INT 1'!DA304</f>
        <v/>
      </c>
      <c r="B304" t="str">
        <f>'AB AP INT 1'!DB304</f>
        <v/>
      </c>
      <c r="C304" t="str">
        <f>'AB AP INT 1'!DC304</f>
        <v/>
      </c>
      <c r="D304" t="str">
        <f>'AB AP INT 1'!DD304</f>
        <v/>
      </c>
      <c r="E304" t="str">
        <f>'AB AP INT 1'!DE304</f>
        <v/>
      </c>
      <c r="F304" t="str">
        <f>'AB AP INT 1'!DF304</f>
        <v/>
      </c>
      <c r="G304" t="str">
        <f>'AB AP INT 1'!DG304</f>
        <v/>
      </c>
      <c r="H304" t="str">
        <f>'AB AP INT 1'!DZ304</f>
        <v/>
      </c>
      <c r="I304" t="str">
        <f>'AB AP INT 1'!EA304</f>
        <v/>
      </c>
      <c r="J304" t="str">
        <f>'AB AP INT 1'!EB304</f>
        <v/>
      </c>
    </row>
    <row r="305" spans="1:10" x14ac:dyDescent="0.2">
      <c r="A305" t="str">
        <f>'AB AP INT 1'!DA305</f>
        <v/>
      </c>
      <c r="B305" t="str">
        <f>'AB AP INT 1'!DB305</f>
        <v/>
      </c>
      <c r="C305" t="str">
        <f>'AB AP INT 1'!DC305</f>
        <v/>
      </c>
      <c r="D305" t="str">
        <f>'AB AP INT 1'!DD305</f>
        <v/>
      </c>
      <c r="E305" t="str">
        <f>'AB AP INT 1'!DE305</f>
        <v/>
      </c>
      <c r="F305" t="str">
        <f>'AB AP INT 1'!DF305</f>
        <v/>
      </c>
      <c r="G305" t="str">
        <f>'AB AP INT 1'!DG305</f>
        <v/>
      </c>
      <c r="H305" t="str">
        <f>'AB AP INT 1'!DZ305</f>
        <v/>
      </c>
      <c r="I305" t="str">
        <f>'AB AP INT 1'!EA305</f>
        <v/>
      </c>
      <c r="J305" t="str">
        <f>'AB AP INT 1'!EB305</f>
        <v/>
      </c>
    </row>
    <row r="306" spans="1:10" x14ac:dyDescent="0.2">
      <c r="A306" t="str">
        <f>'AB AP INT 1'!DA306</f>
        <v/>
      </c>
      <c r="B306" t="str">
        <f>'AB AP INT 1'!DB306</f>
        <v/>
      </c>
      <c r="C306" t="str">
        <f>'AB AP INT 1'!DC306</f>
        <v/>
      </c>
      <c r="D306" t="str">
        <f>'AB AP INT 1'!DD306</f>
        <v/>
      </c>
      <c r="E306" t="str">
        <f>'AB AP INT 1'!DE306</f>
        <v/>
      </c>
      <c r="F306" t="str">
        <f>'AB AP INT 1'!DF306</f>
        <v/>
      </c>
      <c r="G306" t="str">
        <f>'AB AP INT 1'!DG306</f>
        <v/>
      </c>
      <c r="H306" t="str">
        <f>'AB AP INT 1'!DZ306</f>
        <v/>
      </c>
      <c r="I306" t="str">
        <f>'AB AP INT 1'!EA306</f>
        <v/>
      </c>
      <c r="J306" t="str">
        <f>'AB AP INT 1'!EB306</f>
        <v/>
      </c>
    </row>
    <row r="307" spans="1:10" x14ac:dyDescent="0.2">
      <c r="A307" t="str">
        <f>'AB AP INT 1'!DA307</f>
        <v/>
      </c>
      <c r="B307" t="str">
        <f>'AB AP INT 1'!DB307</f>
        <v/>
      </c>
      <c r="C307" t="str">
        <f>'AB AP INT 1'!DC307</f>
        <v/>
      </c>
      <c r="D307" t="str">
        <f>'AB AP INT 1'!DD307</f>
        <v/>
      </c>
      <c r="E307" t="str">
        <f>'AB AP INT 1'!DE307</f>
        <v/>
      </c>
      <c r="F307" t="str">
        <f>'AB AP INT 1'!DF307</f>
        <v/>
      </c>
      <c r="G307" t="str">
        <f>'AB AP INT 1'!DG307</f>
        <v/>
      </c>
      <c r="H307" t="str">
        <f>'AB AP INT 1'!DZ307</f>
        <v/>
      </c>
      <c r="I307" t="str">
        <f>'AB AP INT 1'!EA307</f>
        <v/>
      </c>
      <c r="J307" t="str">
        <f>'AB AP INT 1'!EB307</f>
        <v/>
      </c>
    </row>
    <row r="308" spans="1:10" x14ac:dyDescent="0.2">
      <c r="A308" t="str">
        <f>'AB AP INT 1'!DA308</f>
        <v/>
      </c>
      <c r="B308" t="str">
        <f>'AB AP INT 1'!DB308</f>
        <v/>
      </c>
      <c r="C308" t="str">
        <f>'AB AP INT 1'!DC308</f>
        <v/>
      </c>
      <c r="D308" t="str">
        <f>'AB AP INT 1'!DD308</f>
        <v/>
      </c>
      <c r="E308" t="str">
        <f>'AB AP INT 1'!DE308</f>
        <v/>
      </c>
      <c r="F308" t="str">
        <f>'AB AP INT 1'!DF308</f>
        <v/>
      </c>
      <c r="G308" t="str">
        <f>'AB AP INT 1'!DG308</f>
        <v/>
      </c>
      <c r="H308" t="str">
        <f>'AB AP INT 1'!DZ308</f>
        <v/>
      </c>
      <c r="I308" t="str">
        <f>'AB AP INT 1'!EA308</f>
        <v/>
      </c>
      <c r="J308" t="str">
        <f>'AB AP INT 1'!EB308</f>
        <v/>
      </c>
    </row>
    <row r="309" spans="1:10" x14ac:dyDescent="0.2">
      <c r="A309" t="str">
        <f>'AB AP INT 1'!DA309</f>
        <v/>
      </c>
      <c r="B309" t="str">
        <f>'AB AP INT 1'!DB309</f>
        <v/>
      </c>
      <c r="C309" t="str">
        <f>'AB AP INT 1'!DC309</f>
        <v/>
      </c>
      <c r="D309" t="str">
        <f>'AB AP INT 1'!DD309</f>
        <v/>
      </c>
      <c r="E309" t="str">
        <f>'AB AP INT 1'!DE309</f>
        <v/>
      </c>
      <c r="F309" t="str">
        <f>'AB AP INT 1'!DF309</f>
        <v/>
      </c>
      <c r="G309" t="str">
        <f>'AB AP INT 1'!DG309</f>
        <v/>
      </c>
      <c r="H309" t="str">
        <f>'AB AP INT 1'!DZ309</f>
        <v/>
      </c>
      <c r="I309" t="str">
        <f>'AB AP INT 1'!EA309</f>
        <v/>
      </c>
      <c r="J309" t="str">
        <f>'AB AP INT 1'!EB309</f>
        <v/>
      </c>
    </row>
    <row r="310" spans="1:10" x14ac:dyDescent="0.2">
      <c r="A310" t="str">
        <f>'AB AP INT 1'!DA310</f>
        <v/>
      </c>
      <c r="B310" t="str">
        <f>'AB AP INT 1'!DB310</f>
        <v/>
      </c>
      <c r="C310" t="str">
        <f>'AB AP INT 1'!DC310</f>
        <v/>
      </c>
      <c r="D310" t="str">
        <f>'AB AP INT 1'!DD310</f>
        <v/>
      </c>
      <c r="E310" t="str">
        <f>'AB AP INT 1'!DE310</f>
        <v/>
      </c>
      <c r="F310" t="str">
        <f>'AB AP INT 1'!DF310</f>
        <v/>
      </c>
      <c r="G310" t="str">
        <f>'AB AP INT 1'!DG310</f>
        <v/>
      </c>
      <c r="H310" t="str">
        <f>'AB AP INT 1'!DZ310</f>
        <v/>
      </c>
      <c r="I310" t="str">
        <f>'AB AP INT 1'!EA310</f>
        <v/>
      </c>
      <c r="J310" t="str">
        <f>'AB AP INT 1'!EB310</f>
        <v/>
      </c>
    </row>
    <row r="311" spans="1:10" x14ac:dyDescent="0.2">
      <c r="A311" t="str">
        <f>'AB AP INT 1'!DA311</f>
        <v/>
      </c>
      <c r="B311" t="str">
        <f>'AB AP INT 1'!DB311</f>
        <v/>
      </c>
      <c r="C311" t="str">
        <f>'AB AP INT 1'!DC311</f>
        <v/>
      </c>
      <c r="D311" t="str">
        <f>'AB AP INT 1'!DD311</f>
        <v/>
      </c>
      <c r="E311" t="str">
        <f>'AB AP INT 1'!DE311</f>
        <v/>
      </c>
      <c r="F311" t="str">
        <f>'AB AP INT 1'!DF311</f>
        <v/>
      </c>
      <c r="G311" t="str">
        <f>'AB AP INT 1'!DG311</f>
        <v/>
      </c>
      <c r="H311" t="str">
        <f>'AB AP INT 1'!DZ311</f>
        <v/>
      </c>
      <c r="I311" t="str">
        <f>'AB AP INT 1'!EA311</f>
        <v/>
      </c>
      <c r="J311" t="str">
        <f>'AB AP INT 1'!EB311</f>
        <v/>
      </c>
    </row>
    <row r="312" spans="1:10" x14ac:dyDescent="0.2">
      <c r="A312" t="str">
        <f>'AB AP INT 1'!DA312</f>
        <v/>
      </c>
      <c r="B312" t="str">
        <f>'AB AP INT 1'!DB312</f>
        <v/>
      </c>
      <c r="C312" t="str">
        <f>'AB AP INT 1'!DC312</f>
        <v/>
      </c>
      <c r="D312" t="str">
        <f>'AB AP INT 1'!DD312</f>
        <v/>
      </c>
      <c r="E312" t="str">
        <f>'AB AP INT 1'!DE312</f>
        <v/>
      </c>
      <c r="F312" t="str">
        <f>'AB AP INT 1'!DF312</f>
        <v/>
      </c>
      <c r="G312" t="str">
        <f>'AB AP INT 1'!DG312</f>
        <v/>
      </c>
      <c r="H312" t="str">
        <f>'AB AP INT 1'!DZ312</f>
        <v/>
      </c>
      <c r="I312" t="str">
        <f>'AB AP INT 1'!EA312</f>
        <v/>
      </c>
      <c r="J312" t="str">
        <f>'AB AP INT 1'!EB312</f>
        <v/>
      </c>
    </row>
    <row r="313" spans="1:10" x14ac:dyDescent="0.2">
      <c r="A313" t="str">
        <f>'AB AP INT 1'!DA313</f>
        <v/>
      </c>
      <c r="B313" t="str">
        <f>'AB AP INT 1'!DB313</f>
        <v/>
      </c>
      <c r="C313" t="str">
        <f>'AB AP INT 1'!DC313</f>
        <v/>
      </c>
      <c r="D313" t="str">
        <f>'AB AP INT 1'!DD313</f>
        <v/>
      </c>
      <c r="E313" t="str">
        <f>'AB AP INT 1'!DE313</f>
        <v/>
      </c>
      <c r="F313" t="str">
        <f>'AB AP INT 1'!DF313</f>
        <v/>
      </c>
      <c r="G313" t="str">
        <f>'AB AP INT 1'!DG313</f>
        <v/>
      </c>
      <c r="H313" t="str">
        <f>'AB AP INT 1'!DZ313</f>
        <v/>
      </c>
      <c r="I313" t="str">
        <f>'AB AP INT 1'!EA313</f>
        <v/>
      </c>
      <c r="J313" t="str">
        <f>'AB AP INT 1'!EB313</f>
        <v/>
      </c>
    </row>
    <row r="314" spans="1:10" x14ac:dyDescent="0.2">
      <c r="A314" t="str">
        <f>'AB AP INT 1'!DA314</f>
        <v/>
      </c>
      <c r="B314" t="str">
        <f>'AB AP INT 1'!DB314</f>
        <v/>
      </c>
      <c r="C314" t="str">
        <f>'AB AP INT 1'!DC314</f>
        <v/>
      </c>
      <c r="D314" t="str">
        <f>'AB AP INT 1'!DD314</f>
        <v/>
      </c>
      <c r="E314" t="str">
        <f>'AB AP INT 1'!DE314</f>
        <v/>
      </c>
      <c r="F314" t="str">
        <f>'AB AP INT 1'!DF314</f>
        <v/>
      </c>
      <c r="G314" t="str">
        <f>'AB AP INT 1'!DG314</f>
        <v/>
      </c>
      <c r="H314" t="str">
        <f>'AB AP INT 1'!DZ314</f>
        <v/>
      </c>
      <c r="I314" t="str">
        <f>'AB AP INT 1'!EA314</f>
        <v/>
      </c>
      <c r="J314" t="str">
        <f>'AB AP INT 1'!EB314</f>
        <v/>
      </c>
    </row>
    <row r="315" spans="1:10" x14ac:dyDescent="0.2">
      <c r="A315" t="str">
        <f>'AB AP INT 1'!DA315</f>
        <v/>
      </c>
      <c r="B315" t="str">
        <f>'AB AP INT 1'!DB315</f>
        <v/>
      </c>
      <c r="C315" t="str">
        <f>'AB AP INT 1'!DC315</f>
        <v/>
      </c>
      <c r="D315" t="str">
        <f>'AB AP INT 1'!DD315</f>
        <v/>
      </c>
      <c r="E315" t="str">
        <f>'AB AP INT 1'!DE315</f>
        <v/>
      </c>
      <c r="F315" t="str">
        <f>'AB AP INT 1'!DF315</f>
        <v/>
      </c>
      <c r="G315" t="str">
        <f>'AB AP INT 1'!DG315</f>
        <v/>
      </c>
      <c r="H315" t="str">
        <f>'AB AP INT 1'!DZ315</f>
        <v/>
      </c>
      <c r="I315" t="str">
        <f>'AB AP INT 1'!EA315</f>
        <v/>
      </c>
      <c r="J315" t="str">
        <f>'AB AP INT 1'!EB315</f>
        <v/>
      </c>
    </row>
    <row r="316" spans="1:10" x14ac:dyDescent="0.2">
      <c r="A316" t="str">
        <f>'AB AP INT 1'!DA316</f>
        <v/>
      </c>
      <c r="B316" t="str">
        <f>'AB AP INT 1'!DB316</f>
        <v/>
      </c>
      <c r="C316" t="str">
        <f>'AB AP INT 1'!DC316</f>
        <v/>
      </c>
      <c r="D316" t="str">
        <f>'AB AP INT 1'!DD316</f>
        <v/>
      </c>
      <c r="E316" t="str">
        <f>'AB AP INT 1'!DE316</f>
        <v/>
      </c>
      <c r="F316" t="str">
        <f>'AB AP INT 1'!DF316</f>
        <v/>
      </c>
      <c r="G316" t="str">
        <f>'AB AP INT 1'!DG316</f>
        <v/>
      </c>
      <c r="H316" t="str">
        <f>'AB AP INT 1'!DZ316</f>
        <v/>
      </c>
      <c r="I316" t="str">
        <f>'AB AP INT 1'!EA316</f>
        <v/>
      </c>
      <c r="J316" t="str">
        <f>'AB AP INT 1'!EB316</f>
        <v/>
      </c>
    </row>
    <row r="317" spans="1:10" x14ac:dyDescent="0.2">
      <c r="A317" t="str">
        <f>'AB AP INT 1'!DA317</f>
        <v/>
      </c>
      <c r="B317" t="str">
        <f>'AB AP INT 1'!DB317</f>
        <v/>
      </c>
      <c r="C317" t="str">
        <f>'AB AP INT 1'!DC317</f>
        <v/>
      </c>
      <c r="D317" t="str">
        <f>'AB AP INT 1'!DD317</f>
        <v/>
      </c>
      <c r="E317" t="str">
        <f>'AB AP INT 1'!DE317</f>
        <v/>
      </c>
      <c r="F317" t="str">
        <f>'AB AP INT 1'!DF317</f>
        <v/>
      </c>
      <c r="G317" t="str">
        <f>'AB AP INT 1'!DG317</f>
        <v/>
      </c>
      <c r="H317" t="str">
        <f>'AB AP INT 1'!DZ317</f>
        <v/>
      </c>
      <c r="I317" t="str">
        <f>'AB AP INT 1'!EA317</f>
        <v/>
      </c>
      <c r="J317" t="str">
        <f>'AB AP INT 1'!EB317</f>
        <v/>
      </c>
    </row>
    <row r="318" spans="1:10" x14ac:dyDescent="0.2">
      <c r="A318" t="str">
        <f>'AB AP INT 1'!DA318</f>
        <v/>
      </c>
      <c r="B318" t="str">
        <f>'AB AP INT 1'!DB318</f>
        <v/>
      </c>
      <c r="C318" t="str">
        <f>'AB AP INT 1'!DC318</f>
        <v/>
      </c>
      <c r="D318" t="str">
        <f>'AB AP INT 1'!DD318</f>
        <v/>
      </c>
      <c r="E318" t="str">
        <f>'AB AP INT 1'!DE318</f>
        <v/>
      </c>
      <c r="F318" t="str">
        <f>'AB AP INT 1'!DF318</f>
        <v/>
      </c>
      <c r="G318" t="str">
        <f>'AB AP INT 1'!DG318</f>
        <v/>
      </c>
      <c r="H318" t="str">
        <f>'AB AP INT 1'!DZ318</f>
        <v/>
      </c>
      <c r="I318" t="str">
        <f>'AB AP INT 1'!EA318</f>
        <v/>
      </c>
      <c r="J318" t="str">
        <f>'AB AP INT 1'!EB318</f>
        <v/>
      </c>
    </row>
    <row r="319" spans="1:10" x14ac:dyDescent="0.2">
      <c r="A319" t="str">
        <f>'AB AP INT 1'!DA319</f>
        <v/>
      </c>
      <c r="B319" t="str">
        <f>'AB AP INT 1'!DB319</f>
        <v/>
      </c>
      <c r="C319" t="str">
        <f>'AB AP INT 1'!DC319</f>
        <v/>
      </c>
      <c r="D319" t="str">
        <f>'AB AP INT 1'!DD319</f>
        <v/>
      </c>
      <c r="E319" t="str">
        <f>'AB AP INT 1'!DE319</f>
        <v/>
      </c>
      <c r="F319" t="str">
        <f>'AB AP INT 1'!DF319</f>
        <v/>
      </c>
      <c r="G319" t="str">
        <f>'AB AP INT 1'!DG319</f>
        <v/>
      </c>
      <c r="H319" t="str">
        <f>'AB AP INT 1'!DZ319</f>
        <v/>
      </c>
      <c r="I319" t="str">
        <f>'AB AP INT 1'!EA319</f>
        <v/>
      </c>
      <c r="J319" t="str">
        <f>'AB AP INT 1'!EB319</f>
        <v/>
      </c>
    </row>
    <row r="320" spans="1:10" x14ac:dyDescent="0.2">
      <c r="A320" t="str">
        <f>'AB AP INT 1'!DA320</f>
        <v/>
      </c>
      <c r="B320" t="str">
        <f>'AB AP INT 1'!DB320</f>
        <v/>
      </c>
      <c r="C320" t="str">
        <f>'AB AP INT 1'!DC320</f>
        <v/>
      </c>
      <c r="D320" t="str">
        <f>'AB AP INT 1'!DD320</f>
        <v/>
      </c>
      <c r="E320" t="str">
        <f>'AB AP INT 1'!DE320</f>
        <v/>
      </c>
      <c r="F320" t="str">
        <f>'AB AP INT 1'!DF320</f>
        <v/>
      </c>
      <c r="G320" t="str">
        <f>'AB AP INT 1'!DG320</f>
        <v/>
      </c>
      <c r="H320" t="str">
        <f>'AB AP INT 1'!DZ320</f>
        <v/>
      </c>
      <c r="I320" t="str">
        <f>'AB AP INT 1'!EA320</f>
        <v/>
      </c>
      <c r="J320" t="str">
        <f>'AB AP INT 1'!EB320</f>
        <v/>
      </c>
    </row>
    <row r="321" spans="1:10" x14ac:dyDescent="0.2">
      <c r="A321" t="str">
        <f>'AB AP INT 1'!DA321</f>
        <v/>
      </c>
      <c r="B321" t="str">
        <f>'AB AP INT 1'!DB321</f>
        <v/>
      </c>
      <c r="C321" t="str">
        <f>'AB AP INT 1'!DC321</f>
        <v/>
      </c>
      <c r="D321" t="str">
        <f>'AB AP INT 1'!DD321</f>
        <v/>
      </c>
      <c r="E321" t="str">
        <f>'AB AP INT 1'!DE321</f>
        <v/>
      </c>
      <c r="F321" t="str">
        <f>'AB AP INT 1'!DF321</f>
        <v/>
      </c>
      <c r="G321" t="str">
        <f>'AB AP INT 1'!DG321</f>
        <v/>
      </c>
      <c r="H321" t="str">
        <f>'AB AP INT 1'!DZ321</f>
        <v/>
      </c>
      <c r="I321" t="str">
        <f>'AB AP INT 1'!EA321</f>
        <v/>
      </c>
      <c r="J321" t="str">
        <f>'AB AP INT 1'!EB321</f>
        <v/>
      </c>
    </row>
    <row r="322" spans="1:10" x14ac:dyDescent="0.2">
      <c r="A322" t="str">
        <f>'AB AP INT 1'!DA322</f>
        <v/>
      </c>
      <c r="B322" t="str">
        <f>'AB AP INT 1'!DB322</f>
        <v/>
      </c>
      <c r="C322" t="str">
        <f>'AB AP INT 1'!DC322</f>
        <v/>
      </c>
      <c r="D322" t="str">
        <f>'AB AP INT 1'!DD322</f>
        <v/>
      </c>
      <c r="E322" t="str">
        <f>'AB AP INT 1'!DE322</f>
        <v/>
      </c>
      <c r="F322" t="str">
        <f>'AB AP INT 1'!DF322</f>
        <v/>
      </c>
      <c r="G322" t="str">
        <f>'AB AP INT 1'!DG322</f>
        <v/>
      </c>
      <c r="H322" t="str">
        <f>'AB AP INT 1'!DZ322</f>
        <v/>
      </c>
      <c r="I322" t="str">
        <f>'AB AP INT 1'!EA322</f>
        <v/>
      </c>
      <c r="J322" t="str">
        <f>'AB AP INT 1'!EB322</f>
        <v/>
      </c>
    </row>
    <row r="323" spans="1:10" x14ac:dyDescent="0.2">
      <c r="A323" t="str">
        <f>'AB AP INT 1'!DA323</f>
        <v/>
      </c>
      <c r="B323" t="str">
        <f>'AB AP INT 1'!DB323</f>
        <v/>
      </c>
      <c r="C323" t="str">
        <f>'AB AP INT 1'!DC323</f>
        <v/>
      </c>
      <c r="D323" t="str">
        <f>'AB AP INT 1'!DD323</f>
        <v/>
      </c>
      <c r="E323" t="str">
        <f>'AB AP INT 1'!DE323</f>
        <v/>
      </c>
      <c r="F323" t="str">
        <f>'AB AP INT 1'!DF323</f>
        <v/>
      </c>
      <c r="G323" t="str">
        <f>'AB AP INT 1'!DG323</f>
        <v/>
      </c>
      <c r="H323" t="str">
        <f>'AB AP INT 1'!DZ323</f>
        <v/>
      </c>
      <c r="I323" t="str">
        <f>'AB AP INT 1'!EA323</f>
        <v/>
      </c>
      <c r="J323" t="str">
        <f>'AB AP INT 1'!EB323</f>
        <v/>
      </c>
    </row>
    <row r="324" spans="1:10" x14ac:dyDescent="0.2">
      <c r="A324" t="str">
        <f>'AB AP INT 1'!DA324</f>
        <v/>
      </c>
      <c r="B324" t="str">
        <f>'AB AP INT 1'!DB324</f>
        <v/>
      </c>
      <c r="C324" t="str">
        <f>'AB AP INT 1'!DC324</f>
        <v/>
      </c>
      <c r="D324" t="str">
        <f>'AB AP INT 1'!DD324</f>
        <v/>
      </c>
      <c r="E324" t="str">
        <f>'AB AP INT 1'!DE324</f>
        <v/>
      </c>
      <c r="F324" t="str">
        <f>'AB AP INT 1'!DF324</f>
        <v/>
      </c>
      <c r="G324" t="str">
        <f>'AB AP INT 1'!DG324</f>
        <v/>
      </c>
      <c r="H324" t="str">
        <f>'AB AP INT 1'!DZ324</f>
        <v/>
      </c>
      <c r="I324" t="str">
        <f>'AB AP INT 1'!EA324</f>
        <v/>
      </c>
      <c r="J324" t="str">
        <f>'AB AP INT 1'!EB324</f>
        <v/>
      </c>
    </row>
    <row r="325" spans="1:10" x14ac:dyDescent="0.2">
      <c r="A325" t="str">
        <f>'AB AP INT 1'!DA325</f>
        <v/>
      </c>
      <c r="B325" t="str">
        <f>'AB AP INT 1'!DB325</f>
        <v/>
      </c>
      <c r="C325" t="str">
        <f>'AB AP INT 1'!DC325</f>
        <v/>
      </c>
      <c r="D325" t="str">
        <f>'AB AP INT 1'!DD325</f>
        <v/>
      </c>
      <c r="E325" t="str">
        <f>'AB AP INT 1'!DE325</f>
        <v/>
      </c>
      <c r="F325" t="str">
        <f>'AB AP INT 1'!DF325</f>
        <v/>
      </c>
      <c r="G325" t="str">
        <f>'AB AP INT 1'!DG325</f>
        <v/>
      </c>
      <c r="H325" t="str">
        <f>'AB AP INT 1'!DZ325</f>
        <v/>
      </c>
      <c r="I325" t="str">
        <f>'AB AP INT 1'!EA325</f>
        <v/>
      </c>
      <c r="J325" t="str">
        <f>'AB AP INT 1'!EB325</f>
        <v/>
      </c>
    </row>
    <row r="326" spans="1:10" x14ac:dyDescent="0.2">
      <c r="A326" t="str">
        <f>'AB AP INT 1'!DA326</f>
        <v/>
      </c>
      <c r="B326" t="str">
        <f>'AB AP INT 1'!DB326</f>
        <v/>
      </c>
      <c r="C326" t="str">
        <f>'AB AP INT 1'!DC326</f>
        <v/>
      </c>
      <c r="D326" t="str">
        <f>'AB AP INT 1'!DD326</f>
        <v/>
      </c>
      <c r="E326" t="str">
        <f>'AB AP INT 1'!DE326</f>
        <v/>
      </c>
      <c r="F326" t="str">
        <f>'AB AP INT 1'!DF326</f>
        <v/>
      </c>
      <c r="G326" t="str">
        <f>'AB AP INT 1'!DG326</f>
        <v/>
      </c>
      <c r="H326" t="str">
        <f>'AB AP INT 1'!DZ326</f>
        <v/>
      </c>
      <c r="I326" t="str">
        <f>'AB AP INT 1'!EA326</f>
        <v/>
      </c>
      <c r="J326" t="str">
        <f>'AB AP INT 1'!EB326</f>
        <v/>
      </c>
    </row>
    <row r="327" spans="1:10" x14ac:dyDescent="0.2">
      <c r="A327" t="str">
        <f>'AB AP INT 1'!DA327</f>
        <v/>
      </c>
      <c r="B327" t="str">
        <f>'AB AP INT 1'!DB327</f>
        <v/>
      </c>
      <c r="C327" t="str">
        <f>'AB AP INT 1'!DC327</f>
        <v/>
      </c>
      <c r="D327" t="str">
        <f>'AB AP INT 1'!DD327</f>
        <v/>
      </c>
      <c r="E327" t="str">
        <f>'AB AP INT 1'!DE327</f>
        <v/>
      </c>
      <c r="F327" t="str">
        <f>'AB AP INT 1'!DF327</f>
        <v/>
      </c>
      <c r="G327" t="str">
        <f>'AB AP INT 1'!DG327</f>
        <v/>
      </c>
      <c r="H327" t="str">
        <f>'AB AP INT 1'!DZ327</f>
        <v/>
      </c>
      <c r="I327" t="str">
        <f>'AB AP INT 1'!EA327</f>
        <v/>
      </c>
      <c r="J327" t="str">
        <f>'AB AP INT 1'!EB327</f>
        <v/>
      </c>
    </row>
    <row r="328" spans="1:10" x14ac:dyDescent="0.2">
      <c r="A328" t="str">
        <f>'AB AP INT 1'!DA328</f>
        <v/>
      </c>
      <c r="B328" t="str">
        <f>'AB AP INT 1'!DB328</f>
        <v/>
      </c>
      <c r="C328" t="str">
        <f>'AB AP INT 1'!DC328</f>
        <v/>
      </c>
      <c r="D328" t="str">
        <f>'AB AP INT 1'!DD328</f>
        <v/>
      </c>
      <c r="E328" t="str">
        <f>'AB AP INT 1'!DE328</f>
        <v/>
      </c>
      <c r="F328" t="str">
        <f>'AB AP INT 1'!DF328</f>
        <v/>
      </c>
      <c r="G328" t="str">
        <f>'AB AP INT 1'!DG328</f>
        <v/>
      </c>
      <c r="H328" t="str">
        <f>'AB AP INT 1'!DZ328</f>
        <v/>
      </c>
      <c r="I328" t="str">
        <f>'AB AP INT 1'!EA328</f>
        <v/>
      </c>
      <c r="J328" t="str">
        <f>'AB AP INT 1'!EB328</f>
        <v/>
      </c>
    </row>
    <row r="329" spans="1:10" x14ac:dyDescent="0.2">
      <c r="A329" t="str">
        <f>'AB AP INT 1'!DA329</f>
        <v/>
      </c>
      <c r="B329" t="str">
        <f>'AB AP INT 1'!DB329</f>
        <v/>
      </c>
      <c r="C329" t="str">
        <f>'AB AP INT 1'!DC329</f>
        <v/>
      </c>
      <c r="D329" t="str">
        <f>'AB AP INT 1'!DD329</f>
        <v/>
      </c>
      <c r="E329" t="str">
        <f>'AB AP INT 1'!DE329</f>
        <v/>
      </c>
      <c r="F329" t="str">
        <f>'AB AP INT 1'!DF329</f>
        <v/>
      </c>
      <c r="G329" t="str">
        <f>'AB AP INT 1'!DG329</f>
        <v/>
      </c>
      <c r="H329" t="str">
        <f>'AB AP INT 1'!DZ329</f>
        <v/>
      </c>
      <c r="I329" t="str">
        <f>'AB AP INT 1'!EA329</f>
        <v/>
      </c>
      <c r="J329" t="str">
        <f>'AB AP INT 1'!EB329</f>
        <v/>
      </c>
    </row>
    <row r="330" spans="1:10" x14ac:dyDescent="0.2">
      <c r="A330" t="str">
        <f>'AB AP INT 1'!DA330</f>
        <v/>
      </c>
      <c r="B330" t="str">
        <f>'AB AP INT 1'!DB330</f>
        <v/>
      </c>
      <c r="C330" t="str">
        <f>'AB AP INT 1'!DC330</f>
        <v/>
      </c>
      <c r="D330" t="str">
        <f>'AB AP INT 1'!DD330</f>
        <v/>
      </c>
      <c r="E330" t="str">
        <f>'AB AP INT 1'!DE330</f>
        <v/>
      </c>
      <c r="F330" t="str">
        <f>'AB AP INT 1'!DF330</f>
        <v/>
      </c>
      <c r="G330" t="str">
        <f>'AB AP INT 1'!DG330</f>
        <v/>
      </c>
      <c r="H330" t="str">
        <f>'AB AP INT 1'!DZ330</f>
        <v/>
      </c>
      <c r="I330" t="str">
        <f>'AB AP INT 1'!EA330</f>
        <v/>
      </c>
      <c r="J330" t="str">
        <f>'AB AP INT 1'!EB330</f>
        <v/>
      </c>
    </row>
    <row r="331" spans="1:10" x14ac:dyDescent="0.2">
      <c r="A331" t="str">
        <f>'AB AP INT 1'!DA331</f>
        <v/>
      </c>
      <c r="B331" t="str">
        <f>'AB AP INT 1'!DB331</f>
        <v/>
      </c>
      <c r="C331" t="str">
        <f>'AB AP INT 1'!DC331</f>
        <v/>
      </c>
      <c r="D331" t="str">
        <f>'AB AP INT 1'!DD331</f>
        <v/>
      </c>
      <c r="E331" t="str">
        <f>'AB AP INT 1'!DE331</f>
        <v/>
      </c>
      <c r="F331" t="str">
        <f>'AB AP INT 1'!DF331</f>
        <v/>
      </c>
      <c r="G331" t="str">
        <f>'AB AP INT 1'!DG331</f>
        <v/>
      </c>
      <c r="H331" t="str">
        <f>'AB AP INT 1'!DZ331</f>
        <v/>
      </c>
      <c r="I331" t="str">
        <f>'AB AP INT 1'!EA331</f>
        <v/>
      </c>
      <c r="J331" t="str">
        <f>'AB AP INT 1'!EB331</f>
        <v/>
      </c>
    </row>
    <row r="332" spans="1:10" x14ac:dyDescent="0.2">
      <c r="A332" t="str">
        <f>'AB AP INT 1'!DA332</f>
        <v/>
      </c>
      <c r="B332" t="str">
        <f>'AB AP INT 1'!DB332</f>
        <v/>
      </c>
      <c r="C332" t="str">
        <f>'AB AP INT 1'!DC332</f>
        <v/>
      </c>
      <c r="D332" t="str">
        <f>'AB AP INT 1'!DD332</f>
        <v/>
      </c>
      <c r="E332" t="str">
        <f>'AB AP INT 1'!DE332</f>
        <v/>
      </c>
      <c r="F332" t="str">
        <f>'AB AP INT 1'!DF332</f>
        <v/>
      </c>
      <c r="G332" t="str">
        <f>'AB AP INT 1'!DG332</f>
        <v/>
      </c>
      <c r="H332" t="str">
        <f>'AB AP INT 1'!DZ332</f>
        <v/>
      </c>
      <c r="I332" t="str">
        <f>'AB AP INT 1'!EA332</f>
        <v/>
      </c>
      <c r="J332" t="str">
        <f>'AB AP INT 1'!EB332</f>
        <v/>
      </c>
    </row>
    <row r="333" spans="1:10" x14ac:dyDescent="0.2">
      <c r="A333" t="str">
        <f>'AB AP INT 1'!DA333</f>
        <v/>
      </c>
      <c r="B333" t="str">
        <f>'AB AP INT 1'!DB333</f>
        <v/>
      </c>
      <c r="C333" t="str">
        <f>'AB AP INT 1'!DC333</f>
        <v/>
      </c>
      <c r="D333" t="str">
        <f>'AB AP INT 1'!DD333</f>
        <v/>
      </c>
      <c r="E333" t="str">
        <f>'AB AP INT 1'!DE333</f>
        <v/>
      </c>
      <c r="F333" t="str">
        <f>'AB AP INT 1'!DF333</f>
        <v/>
      </c>
      <c r="G333" t="str">
        <f>'AB AP INT 1'!DG333</f>
        <v/>
      </c>
      <c r="H333" t="str">
        <f>'AB AP INT 1'!DZ333</f>
        <v/>
      </c>
      <c r="I333" t="str">
        <f>'AB AP INT 1'!EA333</f>
        <v/>
      </c>
      <c r="J333" t="str">
        <f>'AB AP INT 1'!EB333</f>
        <v/>
      </c>
    </row>
    <row r="334" spans="1:10" x14ac:dyDescent="0.2">
      <c r="A334" t="str">
        <f>'AB AP INT 1'!DA334</f>
        <v/>
      </c>
      <c r="B334" t="str">
        <f>'AB AP INT 1'!DB334</f>
        <v/>
      </c>
      <c r="C334" t="str">
        <f>'AB AP INT 1'!DC334</f>
        <v/>
      </c>
      <c r="D334" t="str">
        <f>'AB AP INT 1'!DD334</f>
        <v/>
      </c>
      <c r="E334" t="str">
        <f>'AB AP INT 1'!DE334</f>
        <v/>
      </c>
      <c r="F334" t="str">
        <f>'AB AP INT 1'!DF334</f>
        <v/>
      </c>
      <c r="G334" t="str">
        <f>'AB AP INT 1'!DG334</f>
        <v/>
      </c>
      <c r="H334" t="str">
        <f>'AB AP INT 1'!DZ334</f>
        <v/>
      </c>
      <c r="I334" t="str">
        <f>'AB AP INT 1'!EA334</f>
        <v/>
      </c>
      <c r="J334" t="str">
        <f>'AB AP INT 1'!EB334</f>
        <v/>
      </c>
    </row>
    <row r="335" spans="1:10" x14ac:dyDescent="0.2">
      <c r="A335" t="str">
        <f>'AB AP INT 1'!DA335</f>
        <v/>
      </c>
      <c r="B335" t="str">
        <f>'AB AP INT 1'!DB335</f>
        <v/>
      </c>
      <c r="C335" t="str">
        <f>'AB AP INT 1'!DC335</f>
        <v/>
      </c>
      <c r="D335" t="str">
        <f>'AB AP INT 1'!DD335</f>
        <v/>
      </c>
      <c r="E335" t="str">
        <f>'AB AP INT 1'!DE335</f>
        <v/>
      </c>
      <c r="F335" t="str">
        <f>'AB AP INT 1'!DF335</f>
        <v/>
      </c>
      <c r="G335" t="str">
        <f>'AB AP INT 1'!DG335</f>
        <v/>
      </c>
      <c r="H335" t="str">
        <f>'AB AP INT 1'!DZ335</f>
        <v/>
      </c>
      <c r="I335" t="str">
        <f>'AB AP INT 1'!EA335</f>
        <v/>
      </c>
      <c r="J335" t="str">
        <f>'AB AP INT 1'!EB335</f>
        <v/>
      </c>
    </row>
    <row r="336" spans="1:10" x14ac:dyDescent="0.2">
      <c r="A336" t="str">
        <f>'AB AP INT 1'!DA336</f>
        <v/>
      </c>
      <c r="B336" t="str">
        <f>'AB AP INT 1'!DB336</f>
        <v/>
      </c>
      <c r="C336" t="str">
        <f>'AB AP INT 1'!DC336</f>
        <v/>
      </c>
      <c r="D336" t="str">
        <f>'AB AP INT 1'!DD336</f>
        <v/>
      </c>
      <c r="E336" t="str">
        <f>'AB AP INT 1'!DE336</f>
        <v/>
      </c>
      <c r="F336" t="str">
        <f>'AB AP INT 1'!DF336</f>
        <v/>
      </c>
      <c r="G336" t="str">
        <f>'AB AP INT 1'!DG336</f>
        <v/>
      </c>
      <c r="H336" t="str">
        <f>'AB AP INT 1'!DZ336</f>
        <v/>
      </c>
      <c r="I336" t="str">
        <f>'AB AP INT 1'!EA336</f>
        <v/>
      </c>
      <c r="J336" t="str">
        <f>'AB AP INT 1'!EB336</f>
        <v/>
      </c>
    </row>
    <row r="337" spans="1:10" x14ac:dyDescent="0.2">
      <c r="A337" t="str">
        <f>'AB AP INT 1'!DA337</f>
        <v/>
      </c>
      <c r="B337" t="str">
        <f>'AB AP INT 1'!DB337</f>
        <v/>
      </c>
      <c r="C337" t="str">
        <f>'AB AP INT 1'!DC337</f>
        <v/>
      </c>
      <c r="D337" t="str">
        <f>'AB AP INT 1'!DD337</f>
        <v/>
      </c>
      <c r="E337" t="str">
        <f>'AB AP INT 1'!DE337</f>
        <v/>
      </c>
      <c r="F337" t="str">
        <f>'AB AP INT 1'!DF337</f>
        <v/>
      </c>
      <c r="G337" t="str">
        <f>'AB AP INT 1'!DG337</f>
        <v/>
      </c>
      <c r="H337" t="str">
        <f>'AB AP INT 1'!DZ337</f>
        <v/>
      </c>
      <c r="I337" t="str">
        <f>'AB AP INT 1'!EA337</f>
        <v/>
      </c>
      <c r="J337" t="str">
        <f>'AB AP INT 1'!EB337</f>
        <v/>
      </c>
    </row>
    <row r="338" spans="1:10" x14ac:dyDescent="0.2">
      <c r="A338" t="str">
        <f>'AB AP INT 1'!DA338</f>
        <v/>
      </c>
      <c r="B338" t="str">
        <f>'AB AP INT 1'!DB338</f>
        <v/>
      </c>
      <c r="C338" t="str">
        <f>'AB AP INT 1'!DC338</f>
        <v/>
      </c>
      <c r="D338" t="str">
        <f>'AB AP INT 1'!DD338</f>
        <v/>
      </c>
      <c r="E338" t="str">
        <f>'AB AP INT 1'!DE338</f>
        <v/>
      </c>
      <c r="F338" t="str">
        <f>'AB AP INT 1'!DF338</f>
        <v/>
      </c>
      <c r="G338" t="str">
        <f>'AB AP INT 1'!DG338</f>
        <v/>
      </c>
      <c r="H338" t="str">
        <f>'AB AP INT 1'!DZ338</f>
        <v/>
      </c>
      <c r="I338" t="str">
        <f>'AB AP INT 1'!EA338</f>
        <v/>
      </c>
      <c r="J338" t="str">
        <f>'AB AP INT 1'!EB338</f>
        <v/>
      </c>
    </row>
    <row r="339" spans="1:10" x14ac:dyDescent="0.2">
      <c r="A339" t="str">
        <f>'AB AP INT 1'!DA339</f>
        <v/>
      </c>
      <c r="B339" t="str">
        <f>'AB AP INT 1'!DB339</f>
        <v/>
      </c>
      <c r="C339" t="str">
        <f>'AB AP INT 1'!DC339</f>
        <v/>
      </c>
      <c r="D339" t="str">
        <f>'AB AP INT 1'!DD339</f>
        <v/>
      </c>
      <c r="E339" t="str">
        <f>'AB AP INT 1'!DE339</f>
        <v/>
      </c>
      <c r="F339" t="str">
        <f>'AB AP INT 1'!DF339</f>
        <v/>
      </c>
      <c r="G339" t="str">
        <f>'AB AP INT 1'!DG339</f>
        <v/>
      </c>
      <c r="H339" t="str">
        <f>'AB AP INT 1'!DZ339</f>
        <v/>
      </c>
      <c r="I339" t="str">
        <f>'AB AP INT 1'!EA339</f>
        <v/>
      </c>
      <c r="J339" t="str">
        <f>'AB AP INT 1'!EB339</f>
        <v/>
      </c>
    </row>
    <row r="340" spans="1:10" x14ac:dyDescent="0.2">
      <c r="A340" t="str">
        <f>'AB AP INT 1'!DA340</f>
        <v/>
      </c>
      <c r="B340" t="str">
        <f>'AB AP INT 1'!DB340</f>
        <v/>
      </c>
      <c r="C340" t="str">
        <f>'AB AP INT 1'!DC340</f>
        <v/>
      </c>
      <c r="D340" t="str">
        <f>'AB AP INT 1'!DD340</f>
        <v/>
      </c>
      <c r="E340" t="str">
        <f>'AB AP INT 1'!DE340</f>
        <v/>
      </c>
      <c r="F340" t="str">
        <f>'AB AP INT 1'!DF340</f>
        <v/>
      </c>
      <c r="G340" t="str">
        <f>'AB AP INT 1'!DG340</f>
        <v/>
      </c>
      <c r="H340" t="str">
        <f>'AB AP INT 1'!DZ340</f>
        <v/>
      </c>
      <c r="I340" t="str">
        <f>'AB AP INT 1'!EA340</f>
        <v/>
      </c>
      <c r="J340" t="str">
        <f>'AB AP INT 1'!EB340</f>
        <v/>
      </c>
    </row>
    <row r="341" spans="1:10" x14ac:dyDescent="0.2">
      <c r="A341" t="str">
        <f>'AB AP INT 1'!DA341</f>
        <v/>
      </c>
      <c r="B341" t="str">
        <f>'AB AP INT 1'!DB341</f>
        <v/>
      </c>
      <c r="C341" t="str">
        <f>'AB AP INT 1'!DC341</f>
        <v/>
      </c>
      <c r="D341" t="str">
        <f>'AB AP INT 1'!DD341</f>
        <v/>
      </c>
      <c r="E341" t="str">
        <f>'AB AP INT 1'!DE341</f>
        <v/>
      </c>
      <c r="F341" t="str">
        <f>'AB AP INT 1'!DF341</f>
        <v/>
      </c>
      <c r="G341" t="str">
        <f>'AB AP INT 1'!DG341</f>
        <v/>
      </c>
      <c r="H341" t="str">
        <f>'AB AP INT 1'!DZ341</f>
        <v/>
      </c>
      <c r="I341" t="str">
        <f>'AB AP INT 1'!EA341</f>
        <v/>
      </c>
      <c r="J341" t="str">
        <f>'AB AP INT 1'!EB341</f>
        <v/>
      </c>
    </row>
    <row r="342" spans="1:10" x14ac:dyDescent="0.2">
      <c r="A342" t="str">
        <f>'AB AP INT 1'!DA342</f>
        <v/>
      </c>
      <c r="B342" t="str">
        <f>'AB AP INT 1'!DB342</f>
        <v/>
      </c>
      <c r="C342" t="str">
        <f>'AB AP INT 1'!DC342</f>
        <v/>
      </c>
      <c r="D342" t="str">
        <f>'AB AP INT 1'!DD342</f>
        <v/>
      </c>
      <c r="E342" t="str">
        <f>'AB AP INT 1'!DE342</f>
        <v/>
      </c>
      <c r="F342" t="str">
        <f>'AB AP INT 1'!DF342</f>
        <v/>
      </c>
      <c r="G342" t="str">
        <f>'AB AP INT 1'!DG342</f>
        <v/>
      </c>
      <c r="H342" t="str">
        <f>'AB AP INT 1'!DZ342</f>
        <v/>
      </c>
      <c r="I342" t="str">
        <f>'AB AP INT 1'!EA342</f>
        <v/>
      </c>
      <c r="J342" t="str">
        <f>'AB AP INT 1'!EB342</f>
        <v/>
      </c>
    </row>
    <row r="343" spans="1:10" x14ac:dyDescent="0.2">
      <c r="A343" t="str">
        <f>'AB AP INT 1'!DA343</f>
        <v/>
      </c>
      <c r="B343" t="str">
        <f>'AB AP INT 1'!DB343</f>
        <v/>
      </c>
      <c r="C343" t="str">
        <f>'AB AP INT 1'!DC343</f>
        <v/>
      </c>
      <c r="D343" t="str">
        <f>'AB AP INT 1'!DD343</f>
        <v/>
      </c>
      <c r="E343" t="str">
        <f>'AB AP INT 1'!DE343</f>
        <v/>
      </c>
      <c r="F343" t="str">
        <f>'AB AP INT 1'!DF343</f>
        <v/>
      </c>
      <c r="G343" t="str">
        <f>'AB AP INT 1'!DG343</f>
        <v/>
      </c>
      <c r="H343" t="str">
        <f>'AB AP INT 1'!DZ343</f>
        <v/>
      </c>
      <c r="I343" t="str">
        <f>'AB AP INT 1'!EA343</f>
        <v/>
      </c>
      <c r="J343" t="str">
        <f>'AB AP INT 1'!EB343</f>
        <v/>
      </c>
    </row>
    <row r="344" spans="1:10" x14ac:dyDescent="0.2">
      <c r="A344" t="str">
        <f>'AB AP INT 1'!DA344</f>
        <v/>
      </c>
      <c r="B344" t="str">
        <f>'AB AP INT 1'!DB344</f>
        <v/>
      </c>
      <c r="C344" t="str">
        <f>'AB AP INT 1'!DC344</f>
        <v/>
      </c>
      <c r="D344" t="str">
        <f>'AB AP INT 1'!DD344</f>
        <v/>
      </c>
      <c r="E344" t="str">
        <f>'AB AP INT 1'!DE344</f>
        <v/>
      </c>
      <c r="F344" t="str">
        <f>'AB AP INT 1'!DF344</f>
        <v/>
      </c>
      <c r="G344" t="str">
        <f>'AB AP INT 1'!DG344</f>
        <v/>
      </c>
      <c r="H344" t="str">
        <f>'AB AP INT 1'!DZ344</f>
        <v/>
      </c>
      <c r="I344" t="str">
        <f>'AB AP INT 1'!EA344</f>
        <v/>
      </c>
      <c r="J344" t="str">
        <f>'AB AP INT 1'!EB344</f>
        <v/>
      </c>
    </row>
    <row r="345" spans="1:10" x14ac:dyDescent="0.2">
      <c r="A345" t="str">
        <f>'AB AP INT 1'!DA345</f>
        <v/>
      </c>
      <c r="B345" t="str">
        <f>'AB AP INT 1'!DB345</f>
        <v/>
      </c>
      <c r="C345" t="str">
        <f>'AB AP INT 1'!DC345</f>
        <v/>
      </c>
      <c r="D345" t="str">
        <f>'AB AP INT 1'!DD345</f>
        <v/>
      </c>
      <c r="E345" t="str">
        <f>'AB AP INT 1'!DE345</f>
        <v/>
      </c>
      <c r="F345" t="str">
        <f>'AB AP INT 1'!DF345</f>
        <v/>
      </c>
      <c r="G345" t="str">
        <f>'AB AP INT 1'!DG345</f>
        <v/>
      </c>
      <c r="H345" t="str">
        <f>'AB AP INT 1'!DZ345</f>
        <v/>
      </c>
      <c r="I345" t="str">
        <f>'AB AP INT 1'!EA345</f>
        <v/>
      </c>
      <c r="J345" t="str">
        <f>'AB AP INT 1'!EB345</f>
        <v/>
      </c>
    </row>
    <row r="346" spans="1:10" x14ac:dyDescent="0.2">
      <c r="A346" t="str">
        <f>'AB AP INT 1'!DA346</f>
        <v/>
      </c>
      <c r="B346" t="str">
        <f>'AB AP INT 1'!DB346</f>
        <v/>
      </c>
      <c r="C346" t="str">
        <f>'AB AP INT 1'!DC346</f>
        <v/>
      </c>
      <c r="D346" t="str">
        <f>'AB AP INT 1'!DD346</f>
        <v/>
      </c>
      <c r="E346" t="str">
        <f>'AB AP INT 1'!DE346</f>
        <v/>
      </c>
      <c r="F346" t="str">
        <f>'AB AP INT 1'!DF346</f>
        <v/>
      </c>
      <c r="G346" t="str">
        <f>'AB AP INT 1'!DG346</f>
        <v/>
      </c>
      <c r="H346" t="str">
        <f>'AB AP INT 1'!DZ346</f>
        <v/>
      </c>
      <c r="I346" t="str">
        <f>'AB AP INT 1'!EA346</f>
        <v/>
      </c>
      <c r="J346" t="str">
        <f>'AB AP INT 1'!EB346</f>
        <v/>
      </c>
    </row>
    <row r="347" spans="1:10" x14ac:dyDescent="0.2">
      <c r="A347" t="str">
        <f>'AB AP INT 1'!DA347</f>
        <v/>
      </c>
      <c r="B347" t="str">
        <f>'AB AP INT 1'!DB347</f>
        <v/>
      </c>
      <c r="C347" t="str">
        <f>'AB AP INT 1'!DC347</f>
        <v/>
      </c>
      <c r="D347" t="str">
        <f>'AB AP INT 1'!DD347</f>
        <v/>
      </c>
      <c r="E347" t="str">
        <f>'AB AP INT 1'!DE347</f>
        <v/>
      </c>
      <c r="F347" t="str">
        <f>'AB AP INT 1'!DF347</f>
        <v/>
      </c>
      <c r="G347" t="str">
        <f>'AB AP INT 1'!DG347</f>
        <v/>
      </c>
      <c r="H347" t="str">
        <f>'AB AP INT 1'!DZ347</f>
        <v/>
      </c>
      <c r="I347" t="str">
        <f>'AB AP INT 1'!EA347</f>
        <v/>
      </c>
      <c r="J347" t="str">
        <f>'AB AP INT 1'!EB347</f>
        <v/>
      </c>
    </row>
    <row r="348" spans="1:10" x14ac:dyDescent="0.2">
      <c r="A348" t="str">
        <f>'AB AP INT 1'!DA348</f>
        <v/>
      </c>
      <c r="B348" t="str">
        <f>'AB AP INT 1'!DB348</f>
        <v/>
      </c>
      <c r="C348" t="str">
        <f>'AB AP INT 1'!DC348</f>
        <v/>
      </c>
      <c r="D348" t="str">
        <f>'AB AP INT 1'!DD348</f>
        <v/>
      </c>
      <c r="E348" t="str">
        <f>'AB AP INT 1'!DE348</f>
        <v/>
      </c>
      <c r="F348" t="str">
        <f>'AB AP INT 1'!DF348</f>
        <v/>
      </c>
      <c r="G348" t="str">
        <f>'AB AP INT 1'!DG348</f>
        <v/>
      </c>
      <c r="H348" t="str">
        <f>'AB AP INT 1'!DZ348</f>
        <v/>
      </c>
      <c r="I348" t="str">
        <f>'AB AP INT 1'!EA348</f>
        <v/>
      </c>
      <c r="J348" t="str">
        <f>'AB AP INT 1'!EB348</f>
        <v/>
      </c>
    </row>
    <row r="349" spans="1:10" x14ac:dyDescent="0.2">
      <c r="A349" t="str">
        <f>'AB AP INT 1'!DA349</f>
        <v/>
      </c>
      <c r="B349" t="str">
        <f>'AB AP INT 1'!DB349</f>
        <v/>
      </c>
      <c r="C349" t="str">
        <f>'AB AP INT 1'!DC349</f>
        <v/>
      </c>
      <c r="D349" t="str">
        <f>'AB AP INT 1'!DD349</f>
        <v/>
      </c>
      <c r="E349" t="str">
        <f>'AB AP INT 1'!DE349</f>
        <v/>
      </c>
      <c r="F349" t="str">
        <f>'AB AP INT 1'!DF349</f>
        <v/>
      </c>
      <c r="G349" t="str">
        <f>'AB AP INT 1'!DG349</f>
        <v/>
      </c>
      <c r="H349" t="str">
        <f>'AB AP INT 1'!DZ349</f>
        <v/>
      </c>
      <c r="I349" t="str">
        <f>'AB AP INT 1'!EA349</f>
        <v/>
      </c>
      <c r="J349" t="str">
        <f>'AB AP INT 1'!EB349</f>
        <v/>
      </c>
    </row>
    <row r="350" spans="1:10" x14ac:dyDescent="0.2">
      <c r="A350" t="str">
        <f>'AB AP INT 1'!DA350</f>
        <v/>
      </c>
      <c r="B350" t="str">
        <f>'AB AP INT 1'!DB350</f>
        <v/>
      </c>
      <c r="C350" t="str">
        <f>'AB AP INT 1'!DC350</f>
        <v/>
      </c>
      <c r="D350" t="str">
        <f>'AB AP INT 1'!DD350</f>
        <v/>
      </c>
      <c r="E350" t="str">
        <f>'AB AP INT 1'!DE350</f>
        <v/>
      </c>
      <c r="F350" t="str">
        <f>'AB AP INT 1'!DF350</f>
        <v/>
      </c>
      <c r="G350" t="str">
        <f>'AB AP INT 1'!DG350</f>
        <v/>
      </c>
      <c r="H350" t="str">
        <f>'AB AP INT 1'!DZ350</f>
        <v/>
      </c>
      <c r="I350" t="str">
        <f>'AB AP INT 1'!EA350</f>
        <v/>
      </c>
      <c r="J350" t="str">
        <f>'AB AP INT 1'!EB350</f>
        <v/>
      </c>
    </row>
    <row r="351" spans="1:10" x14ac:dyDescent="0.2">
      <c r="A351" t="str">
        <f>'AB AP INT 1'!DA351</f>
        <v/>
      </c>
      <c r="B351" t="str">
        <f>'AB AP INT 1'!DB351</f>
        <v/>
      </c>
      <c r="C351" t="str">
        <f>'AB AP INT 1'!DC351</f>
        <v/>
      </c>
      <c r="D351" t="str">
        <f>'AB AP INT 1'!DD351</f>
        <v/>
      </c>
      <c r="E351" t="str">
        <f>'AB AP INT 1'!DE351</f>
        <v/>
      </c>
      <c r="F351" t="str">
        <f>'AB AP INT 1'!DF351</f>
        <v/>
      </c>
      <c r="G351" t="str">
        <f>'AB AP INT 1'!DG351</f>
        <v/>
      </c>
      <c r="H351" t="str">
        <f>'AB AP INT 1'!DZ351</f>
        <v/>
      </c>
      <c r="I351" t="str">
        <f>'AB AP INT 1'!EA351</f>
        <v/>
      </c>
      <c r="J351" t="str">
        <f>'AB AP INT 1'!EB351</f>
        <v/>
      </c>
    </row>
    <row r="352" spans="1:10" x14ac:dyDescent="0.2">
      <c r="A352" t="str">
        <f>'AB AP INT 1'!DA352</f>
        <v/>
      </c>
      <c r="B352" t="str">
        <f>'AB AP INT 1'!DB352</f>
        <v/>
      </c>
      <c r="C352" t="str">
        <f>'AB AP INT 1'!DC352</f>
        <v/>
      </c>
      <c r="D352" t="str">
        <f>'AB AP INT 1'!DD352</f>
        <v/>
      </c>
      <c r="E352" t="str">
        <f>'AB AP INT 1'!DE352</f>
        <v/>
      </c>
      <c r="F352" t="str">
        <f>'AB AP INT 1'!DF352</f>
        <v/>
      </c>
      <c r="G352" t="str">
        <f>'AB AP INT 1'!DG352</f>
        <v/>
      </c>
      <c r="H352" t="str">
        <f>'AB AP INT 1'!DZ352</f>
        <v/>
      </c>
      <c r="I352" t="str">
        <f>'AB AP INT 1'!EA352</f>
        <v/>
      </c>
      <c r="J352" t="str">
        <f>'AB AP INT 1'!EB352</f>
        <v/>
      </c>
    </row>
    <row r="353" spans="1:10" x14ac:dyDescent="0.2">
      <c r="A353" t="str">
        <f>'AB AP INT 1'!DA353</f>
        <v/>
      </c>
      <c r="B353" t="str">
        <f>'AB AP INT 1'!DB353</f>
        <v/>
      </c>
      <c r="C353" t="str">
        <f>'AB AP INT 1'!DC353</f>
        <v/>
      </c>
      <c r="D353" t="str">
        <f>'AB AP INT 1'!DD353</f>
        <v/>
      </c>
      <c r="E353" t="str">
        <f>'AB AP INT 1'!DE353</f>
        <v/>
      </c>
      <c r="F353" t="str">
        <f>'AB AP INT 1'!DF353</f>
        <v/>
      </c>
      <c r="G353" t="str">
        <f>'AB AP INT 1'!DG353</f>
        <v/>
      </c>
      <c r="H353" t="str">
        <f>'AB AP INT 1'!DZ353</f>
        <v/>
      </c>
      <c r="I353" t="str">
        <f>'AB AP INT 1'!EA353</f>
        <v/>
      </c>
      <c r="J353" t="str">
        <f>'AB AP INT 1'!EB353</f>
        <v/>
      </c>
    </row>
    <row r="354" spans="1:10" x14ac:dyDescent="0.2">
      <c r="A354" t="str">
        <f>'AB AP INT 1'!DA354</f>
        <v/>
      </c>
      <c r="B354" t="str">
        <f>'AB AP INT 1'!DB354</f>
        <v/>
      </c>
      <c r="C354" t="str">
        <f>'AB AP INT 1'!DC354</f>
        <v/>
      </c>
      <c r="D354" t="str">
        <f>'AB AP INT 1'!DD354</f>
        <v/>
      </c>
      <c r="E354" t="str">
        <f>'AB AP INT 1'!DE354</f>
        <v/>
      </c>
      <c r="F354" t="str">
        <f>'AB AP INT 1'!DF354</f>
        <v/>
      </c>
      <c r="G354" t="str">
        <f>'AB AP INT 1'!DG354</f>
        <v/>
      </c>
      <c r="H354" t="str">
        <f>'AB AP INT 1'!DZ354</f>
        <v/>
      </c>
      <c r="I354" t="str">
        <f>'AB AP INT 1'!EA354</f>
        <v/>
      </c>
      <c r="J354" t="str">
        <f>'AB AP INT 1'!EB354</f>
        <v/>
      </c>
    </row>
    <row r="355" spans="1:10" x14ac:dyDescent="0.2">
      <c r="A355" t="str">
        <f>'AB AP INT 1'!DA355</f>
        <v/>
      </c>
      <c r="B355" t="str">
        <f>'AB AP INT 1'!DB355</f>
        <v/>
      </c>
      <c r="C355" t="str">
        <f>'AB AP INT 1'!DC355</f>
        <v/>
      </c>
      <c r="D355" t="str">
        <f>'AB AP INT 1'!DD355</f>
        <v/>
      </c>
      <c r="E355" t="str">
        <f>'AB AP INT 1'!DE355</f>
        <v/>
      </c>
      <c r="F355" t="str">
        <f>'AB AP INT 1'!DF355</f>
        <v/>
      </c>
      <c r="G355" t="str">
        <f>'AB AP INT 1'!DG355</f>
        <v/>
      </c>
      <c r="H355" t="str">
        <f>'AB AP INT 1'!DZ355</f>
        <v/>
      </c>
      <c r="I355" t="str">
        <f>'AB AP INT 1'!EA355</f>
        <v/>
      </c>
      <c r="J355" t="str">
        <f>'AB AP INT 1'!EB355</f>
        <v/>
      </c>
    </row>
    <row r="356" spans="1:10" x14ac:dyDescent="0.2">
      <c r="A356" t="str">
        <f>'AB AP INT 1'!DA356</f>
        <v/>
      </c>
      <c r="B356" t="str">
        <f>'AB AP INT 1'!DB356</f>
        <v/>
      </c>
      <c r="C356" t="str">
        <f>'AB AP INT 1'!DC356</f>
        <v/>
      </c>
      <c r="D356" t="str">
        <f>'AB AP INT 1'!DD356</f>
        <v/>
      </c>
      <c r="E356" t="str">
        <f>'AB AP INT 1'!DE356</f>
        <v/>
      </c>
      <c r="F356" t="str">
        <f>'AB AP INT 1'!DF356</f>
        <v/>
      </c>
      <c r="G356" t="str">
        <f>'AB AP INT 1'!DG356</f>
        <v/>
      </c>
      <c r="H356" t="str">
        <f>'AB AP INT 1'!DZ356</f>
        <v/>
      </c>
      <c r="I356" t="str">
        <f>'AB AP INT 1'!EA356</f>
        <v/>
      </c>
      <c r="J356" t="str">
        <f>'AB AP INT 1'!EB356</f>
        <v/>
      </c>
    </row>
    <row r="357" spans="1:10" x14ac:dyDescent="0.2">
      <c r="A357" t="str">
        <f>'AB AP INT 1'!DA357</f>
        <v/>
      </c>
      <c r="B357" t="str">
        <f>'AB AP INT 1'!DB357</f>
        <v/>
      </c>
      <c r="C357" t="str">
        <f>'AB AP INT 1'!DC357</f>
        <v/>
      </c>
      <c r="D357" t="str">
        <f>'AB AP INT 1'!DD357</f>
        <v/>
      </c>
      <c r="E357" t="str">
        <f>'AB AP INT 1'!DE357</f>
        <v/>
      </c>
      <c r="F357" t="str">
        <f>'AB AP INT 1'!DF357</f>
        <v/>
      </c>
      <c r="G357" t="str">
        <f>'AB AP INT 1'!DG357</f>
        <v/>
      </c>
      <c r="H357" t="str">
        <f>'AB AP INT 1'!DZ357</f>
        <v/>
      </c>
      <c r="I357" t="str">
        <f>'AB AP INT 1'!EA357</f>
        <v/>
      </c>
      <c r="J357" t="str">
        <f>'AB AP INT 1'!EB357</f>
        <v/>
      </c>
    </row>
    <row r="358" spans="1:10" x14ac:dyDescent="0.2">
      <c r="A358" t="str">
        <f>'AB AP INT 1'!DA358</f>
        <v/>
      </c>
      <c r="B358" t="str">
        <f>'AB AP INT 1'!DB358</f>
        <v/>
      </c>
      <c r="C358" t="str">
        <f>'AB AP INT 1'!DC358</f>
        <v/>
      </c>
      <c r="D358" t="str">
        <f>'AB AP INT 1'!DD358</f>
        <v/>
      </c>
      <c r="E358" t="str">
        <f>'AB AP INT 1'!DE358</f>
        <v/>
      </c>
      <c r="F358" t="str">
        <f>'AB AP INT 1'!DF358</f>
        <v/>
      </c>
      <c r="G358" t="str">
        <f>'AB AP INT 1'!DG358</f>
        <v/>
      </c>
      <c r="H358" t="str">
        <f>'AB AP INT 1'!DZ358</f>
        <v/>
      </c>
      <c r="I358" t="str">
        <f>'AB AP INT 1'!EA358</f>
        <v/>
      </c>
      <c r="J358" t="str">
        <f>'AB AP INT 1'!EB358</f>
        <v/>
      </c>
    </row>
    <row r="359" spans="1:10" x14ac:dyDescent="0.2">
      <c r="A359" t="str">
        <f>'AB AP INT 1'!DA359</f>
        <v/>
      </c>
      <c r="B359" t="str">
        <f>'AB AP INT 1'!DB359</f>
        <v/>
      </c>
      <c r="C359" t="str">
        <f>'AB AP INT 1'!DC359</f>
        <v/>
      </c>
      <c r="D359" t="str">
        <f>'AB AP INT 1'!DD359</f>
        <v/>
      </c>
      <c r="E359" t="str">
        <f>'AB AP INT 1'!DE359</f>
        <v/>
      </c>
      <c r="F359" t="str">
        <f>'AB AP INT 1'!DF359</f>
        <v/>
      </c>
      <c r="G359" t="str">
        <f>'AB AP INT 1'!DG359</f>
        <v/>
      </c>
      <c r="H359" t="str">
        <f>'AB AP INT 1'!DZ359</f>
        <v/>
      </c>
      <c r="I359" t="str">
        <f>'AB AP INT 1'!EA359</f>
        <v/>
      </c>
      <c r="J359" t="str">
        <f>'AB AP INT 1'!EB359</f>
        <v/>
      </c>
    </row>
    <row r="360" spans="1:10" x14ac:dyDescent="0.2">
      <c r="A360" t="str">
        <f>'AB AP INT 1'!DA360</f>
        <v/>
      </c>
      <c r="B360" t="str">
        <f>'AB AP INT 1'!DB360</f>
        <v/>
      </c>
      <c r="C360" t="str">
        <f>'AB AP INT 1'!DC360</f>
        <v/>
      </c>
      <c r="D360" t="str">
        <f>'AB AP INT 1'!DD360</f>
        <v/>
      </c>
      <c r="E360" t="str">
        <f>'AB AP INT 1'!DE360</f>
        <v/>
      </c>
      <c r="F360" t="str">
        <f>'AB AP INT 1'!DF360</f>
        <v/>
      </c>
      <c r="G360" t="str">
        <f>'AB AP INT 1'!DG360</f>
        <v/>
      </c>
      <c r="H360" t="str">
        <f>'AB AP INT 1'!DZ360</f>
        <v/>
      </c>
      <c r="I360" t="str">
        <f>'AB AP INT 1'!EA360</f>
        <v/>
      </c>
      <c r="J360" t="str">
        <f>'AB AP INT 1'!EB360</f>
        <v/>
      </c>
    </row>
    <row r="361" spans="1:10" x14ac:dyDescent="0.2">
      <c r="A361" t="str">
        <f>'AB AP INT 1'!DA361</f>
        <v/>
      </c>
      <c r="B361" t="str">
        <f>'AB AP INT 1'!DB361</f>
        <v/>
      </c>
      <c r="C361" t="str">
        <f>'AB AP INT 1'!DC361</f>
        <v/>
      </c>
      <c r="D361" t="str">
        <f>'AB AP INT 1'!DD361</f>
        <v/>
      </c>
      <c r="E361" t="str">
        <f>'AB AP INT 1'!DE361</f>
        <v/>
      </c>
      <c r="F361" t="str">
        <f>'AB AP INT 1'!DF361</f>
        <v/>
      </c>
      <c r="G361" t="str">
        <f>'AB AP INT 1'!DG361</f>
        <v/>
      </c>
      <c r="H361" t="str">
        <f>'AB AP INT 1'!DZ361</f>
        <v/>
      </c>
      <c r="I361" t="str">
        <f>'AB AP INT 1'!EA361</f>
        <v/>
      </c>
      <c r="J361" t="str">
        <f>'AB AP INT 1'!EB361</f>
        <v/>
      </c>
    </row>
    <row r="362" spans="1:10" x14ac:dyDescent="0.2">
      <c r="A362" t="str">
        <f>'AB AP INT 1'!DA362</f>
        <v/>
      </c>
      <c r="B362" t="str">
        <f>'AB AP INT 1'!DB362</f>
        <v/>
      </c>
      <c r="C362" t="str">
        <f>'AB AP INT 1'!DC362</f>
        <v/>
      </c>
      <c r="D362" t="str">
        <f>'AB AP INT 1'!DD362</f>
        <v/>
      </c>
      <c r="E362" t="str">
        <f>'AB AP INT 1'!DE362</f>
        <v/>
      </c>
      <c r="F362" t="str">
        <f>'AB AP INT 1'!DF362</f>
        <v/>
      </c>
      <c r="G362" t="str">
        <f>'AB AP INT 1'!DG362</f>
        <v/>
      </c>
      <c r="H362" t="str">
        <f>'AB AP INT 1'!DZ362</f>
        <v/>
      </c>
      <c r="I362" t="str">
        <f>'AB AP INT 1'!EA362</f>
        <v/>
      </c>
      <c r="J362" t="str">
        <f>'AB AP INT 1'!EB362</f>
        <v/>
      </c>
    </row>
    <row r="363" spans="1:10" x14ac:dyDescent="0.2">
      <c r="A363" t="str">
        <f>'AB AP INT 1'!DA363</f>
        <v/>
      </c>
      <c r="B363" t="str">
        <f>'AB AP INT 1'!DB363</f>
        <v/>
      </c>
      <c r="C363" t="str">
        <f>'AB AP INT 1'!DC363</f>
        <v/>
      </c>
      <c r="D363" t="str">
        <f>'AB AP INT 1'!DD363</f>
        <v/>
      </c>
      <c r="E363" t="str">
        <f>'AB AP INT 1'!DE363</f>
        <v/>
      </c>
      <c r="F363" t="str">
        <f>'AB AP INT 1'!DF363</f>
        <v/>
      </c>
      <c r="G363" t="str">
        <f>'AB AP INT 1'!DG363</f>
        <v/>
      </c>
      <c r="H363" t="str">
        <f>'AB AP INT 1'!DZ363</f>
        <v/>
      </c>
      <c r="I363" t="str">
        <f>'AB AP INT 1'!EA363</f>
        <v/>
      </c>
      <c r="J363" t="str">
        <f>'AB AP INT 1'!EB363</f>
        <v/>
      </c>
    </row>
    <row r="364" spans="1:10" x14ac:dyDescent="0.2">
      <c r="A364" t="str">
        <f>'AB AP INT 1'!DA364</f>
        <v/>
      </c>
      <c r="B364" t="str">
        <f>'AB AP INT 1'!DB364</f>
        <v/>
      </c>
      <c r="C364" t="str">
        <f>'AB AP INT 1'!DC364</f>
        <v/>
      </c>
      <c r="D364" t="str">
        <f>'AB AP INT 1'!DD364</f>
        <v/>
      </c>
      <c r="E364" t="str">
        <f>'AB AP INT 1'!DE364</f>
        <v/>
      </c>
      <c r="F364" t="str">
        <f>'AB AP INT 1'!DF364</f>
        <v/>
      </c>
      <c r="G364" t="str">
        <f>'AB AP INT 1'!DG364</f>
        <v/>
      </c>
      <c r="H364" t="str">
        <f>'AB AP INT 1'!DZ364</f>
        <v/>
      </c>
      <c r="I364" t="str">
        <f>'AB AP INT 1'!EA364</f>
        <v/>
      </c>
      <c r="J364" t="str">
        <f>'AB AP INT 1'!EB364</f>
        <v/>
      </c>
    </row>
    <row r="365" spans="1:10" x14ac:dyDescent="0.2">
      <c r="A365" t="str">
        <f>'AB AP INT 1'!DA365</f>
        <v/>
      </c>
      <c r="B365" t="str">
        <f>'AB AP INT 1'!DB365</f>
        <v/>
      </c>
      <c r="C365" t="str">
        <f>'AB AP INT 1'!DC365</f>
        <v/>
      </c>
      <c r="D365" t="str">
        <f>'AB AP INT 1'!DD365</f>
        <v/>
      </c>
      <c r="E365" t="str">
        <f>'AB AP INT 1'!DE365</f>
        <v/>
      </c>
      <c r="F365" t="str">
        <f>'AB AP INT 1'!DF365</f>
        <v/>
      </c>
      <c r="G365" t="str">
        <f>'AB AP INT 1'!DG365</f>
        <v/>
      </c>
      <c r="H365" t="str">
        <f>'AB AP INT 1'!DZ365</f>
        <v/>
      </c>
      <c r="I365" t="str">
        <f>'AB AP INT 1'!EA365</f>
        <v/>
      </c>
      <c r="J365" t="str">
        <f>'AB AP INT 1'!EB365</f>
        <v/>
      </c>
    </row>
    <row r="366" spans="1:10" x14ac:dyDescent="0.2">
      <c r="A366" t="str">
        <f>'AB AP INT 1'!DA366</f>
        <v/>
      </c>
      <c r="B366" t="str">
        <f>'AB AP INT 1'!DB366</f>
        <v/>
      </c>
      <c r="C366" t="str">
        <f>'AB AP INT 1'!DC366</f>
        <v/>
      </c>
      <c r="D366" t="str">
        <f>'AB AP INT 1'!DD366</f>
        <v/>
      </c>
      <c r="E366" t="str">
        <f>'AB AP INT 1'!DE366</f>
        <v/>
      </c>
      <c r="F366" t="str">
        <f>'AB AP INT 1'!DF366</f>
        <v/>
      </c>
      <c r="G366" t="str">
        <f>'AB AP INT 1'!DG366</f>
        <v/>
      </c>
      <c r="H366" t="str">
        <f>'AB AP INT 1'!DZ366</f>
        <v/>
      </c>
      <c r="I366" t="str">
        <f>'AB AP INT 1'!EA366</f>
        <v/>
      </c>
      <c r="J366" t="str">
        <f>'AB AP INT 1'!EB366</f>
        <v/>
      </c>
    </row>
    <row r="367" spans="1:10" x14ac:dyDescent="0.2">
      <c r="A367" t="str">
        <f>'AB AP INT 1'!DA367</f>
        <v/>
      </c>
      <c r="B367" t="str">
        <f>'AB AP INT 1'!DB367</f>
        <v/>
      </c>
      <c r="C367" t="str">
        <f>'AB AP INT 1'!DC367</f>
        <v/>
      </c>
      <c r="D367" t="str">
        <f>'AB AP INT 1'!DD367</f>
        <v/>
      </c>
      <c r="E367" t="str">
        <f>'AB AP INT 1'!DE367</f>
        <v/>
      </c>
      <c r="F367" t="str">
        <f>'AB AP INT 1'!DF367</f>
        <v/>
      </c>
      <c r="G367" t="str">
        <f>'AB AP INT 1'!DG367</f>
        <v/>
      </c>
      <c r="H367" t="str">
        <f>'AB AP INT 1'!DZ367</f>
        <v/>
      </c>
      <c r="I367" t="str">
        <f>'AB AP INT 1'!EA367</f>
        <v/>
      </c>
      <c r="J367" t="str">
        <f>'AB AP INT 1'!EB367</f>
        <v/>
      </c>
    </row>
    <row r="368" spans="1:10" x14ac:dyDescent="0.2">
      <c r="A368" t="str">
        <f>'AB AP INT 1'!DA368</f>
        <v/>
      </c>
      <c r="B368" t="str">
        <f>'AB AP INT 1'!DB368</f>
        <v/>
      </c>
      <c r="C368" t="str">
        <f>'AB AP INT 1'!DC368</f>
        <v/>
      </c>
      <c r="D368" t="str">
        <f>'AB AP INT 1'!DD368</f>
        <v/>
      </c>
      <c r="E368" t="str">
        <f>'AB AP INT 1'!DE368</f>
        <v/>
      </c>
      <c r="F368" t="str">
        <f>'AB AP INT 1'!DF368</f>
        <v/>
      </c>
      <c r="G368" t="str">
        <f>'AB AP INT 1'!DG368</f>
        <v/>
      </c>
      <c r="H368" t="str">
        <f>'AB AP INT 1'!DZ368</f>
        <v/>
      </c>
      <c r="I368" t="str">
        <f>'AB AP INT 1'!EA368</f>
        <v/>
      </c>
      <c r="J368" t="str">
        <f>'AB AP INT 1'!EB368</f>
        <v/>
      </c>
    </row>
    <row r="369" spans="1:10" x14ac:dyDescent="0.2">
      <c r="A369" t="str">
        <f>'AB AP INT 1'!DA369</f>
        <v/>
      </c>
      <c r="B369" t="str">
        <f>'AB AP INT 1'!DB369</f>
        <v/>
      </c>
      <c r="C369" t="str">
        <f>'AB AP INT 1'!DC369</f>
        <v/>
      </c>
      <c r="D369" t="str">
        <f>'AB AP INT 1'!DD369</f>
        <v/>
      </c>
      <c r="E369" t="str">
        <f>'AB AP INT 1'!DE369</f>
        <v/>
      </c>
      <c r="F369" t="str">
        <f>'AB AP INT 1'!DF369</f>
        <v/>
      </c>
      <c r="G369" t="str">
        <f>'AB AP INT 1'!DG369</f>
        <v/>
      </c>
      <c r="H369" t="str">
        <f>'AB AP INT 1'!DZ369</f>
        <v/>
      </c>
      <c r="I369" t="str">
        <f>'AB AP INT 1'!EA369</f>
        <v/>
      </c>
      <c r="J369" t="str">
        <f>'AB AP INT 1'!EB369</f>
        <v/>
      </c>
    </row>
    <row r="370" spans="1:10" x14ac:dyDescent="0.2">
      <c r="A370" t="str">
        <f>'AB AP INT 1'!DA370</f>
        <v/>
      </c>
      <c r="B370" t="str">
        <f>'AB AP INT 1'!DB370</f>
        <v/>
      </c>
      <c r="C370" t="str">
        <f>'AB AP INT 1'!DC370</f>
        <v/>
      </c>
      <c r="D370" t="str">
        <f>'AB AP INT 1'!DD370</f>
        <v/>
      </c>
      <c r="E370" t="str">
        <f>'AB AP INT 1'!DE370</f>
        <v/>
      </c>
      <c r="F370" t="str">
        <f>'AB AP INT 1'!DF370</f>
        <v/>
      </c>
      <c r="G370" t="str">
        <f>'AB AP INT 1'!DG370</f>
        <v/>
      </c>
      <c r="H370" t="str">
        <f>'AB AP INT 1'!DZ370</f>
        <v/>
      </c>
      <c r="I370" t="str">
        <f>'AB AP INT 1'!EA370</f>
        <v/>
      </c>
      <c r="J370" t="str">
        <f>'AB AP INT 1'!EB370</f>
        <v/>
      </c>
    </row>
    <row r="371" spans="1:10" x14ac:dyDescent="0.2">
      <c r="A371" t="str">
        <f>'AB AP INT 1'!DA371</f>
        <v/>
      </c>
      <c r="B371" t="str">
        <f>'AB AP INT 1'!DB371</f>
        <v/>
      </c>
      <c r="C371" t="str">
        <f>'AB AP INT 1'!DC371</f>
        <v/>
      </c>
      <c r="D371" t="str">
        <f>'AB AP INT 1'!DD371</f>
        <v/>
      </c>
      <c r="E371" t="str">
        <f>'AB AP INT 1'!DE371</f>
        <v/>
      </c>
      <c r="F371" t="str">
        <f>'AB AP INT 1'!DF371</f>
        <v/>
      </c>
      <c r="G371" t="str">
        <f>'AB AP INT 1'!DG371</f>
        <v/>
      </c>
      <c r="H371" t="str">
        <f>'AB AP INT 1'!DZ371</f>
        <v/>
      </c>
      <c r="I371" t="str">
        <f>'AB AP INT 1'!EA371</f>
        <v/>
      </c>
      <c r="J371" t="str">
        <f>'AB AP INT 1'!EB371</f>
        <v/>
      </c>
    </row>
    <row r="372" spans="1:10" x14ac:dyDescent="0.2">
      <c r="A372" t="str">
        <f>'AB AP INT 1'!DA372</f>
        <v/>
      </c>
      <c r="B372" t="str">
        <f>'AB AP INT 1'!DB372</f>
        <v/>
      </c>
      <c r="C372" t="str">
        <f>'AB AP INT 1'!DC372</f>
        <v/>
      </c>
      <c r="D372" t="str">
        <f>'AB AP INT 1'!DD372</f>
        <v/>
      </c>
      <c r="E372" t="str">
        <f>'AB AP INT 1'!DE372</f>
        <v/>
      </c>
      <c r="F372" t="str">
        <f>'AB AP INT 1'!DF372</f>
        <v/>
      </c>
      <c r="G372" t="str">
        <f>'AB AP INT 1'!DG372</f>
        <v/>
      </c>
      <c r="H372" t="str">
        <f>'AB AP INT 1'!DZ372</f>
        <v/>
      </c>
      <c r="I372" t="str">
        <f>'AB AP INT 1'!EA372</f>
        <v/>
      </c>
      <c r="J372" t="str">
        <f>'AB AP INT 1'!EB372</f>
        <v/>
      </c>
    </row>
    <row r="373" spans="1:10" x14ac:dyDescent="0.2">
      <c r="A373" t="str">
        <f>'AB AP INT 1'!DA373</f>
        <v/>
      </c>
      <c r="B373" t="str">
        <f>'AB AP INT 1'!DB373</f>
        <v/>
      </c>
      <c r="C373" t="str">
        <f>'AB AP INT 1'!DC373</f>
        <v/>
      </c>
      <c r="D373" t="str">
        <f>'AB AP INT 1'!DD373</f>
        <v/>
      </c>
      <c r="E373" t="str">
        <f>'AB AP INT 1'!DE373</f>
        <v/>
      </c>
      <c r="F373" t="str">
        <f>'AB AP INT 1'!DF373</f>
        <v/>
      </c>
      <c r="G373" t="str">
        <f>'AB AP INT 1'!DG373</f>
        <v/>
      </c>
      <c r="H373" t="str">
        <f>'AB AP INT 1'!DZ373</f>
        <v/>
      </c>
      <c r="I373" t="str">
        <f>'AB AP INT 1'!EA373</f>
        <v/>
      </c>
      <c r="J373" t="str">
        <f>'AB AP INT 1'!EB373</f>
        <v/>
      </c>
    </row>
    <row r="374" spans="1:10" x14ac:dyDescent="0.2">
      <c r="A374" t="str">
        <f>'AB AP INT 1'!DA374</f>
        <v/>
      </c>
      <c r="B374" t="str">
        <f>'AB AP INT 1'!DB374</f>
        <v/>
      </c>
      <c r="C374" t="str">
        <f>'AB AP INT 1'!DC374</f>
        <v/>
      </c>
      <c r="D374" t="str">
        <f>'AB AP INT 1'!DD374</f>
        <v/>
      </c>
      <c r="E374" t="str">
        <f>'AB AP INT 1'!DE374</f>
        <v/>
      </c>
      <c r="F374" t="str">
        <f>'AB AP INT 1'!DF374</f>
        <v/>
      </c>
      <c r="G374" t="str">
        <f>'AB AP INT 1'!DG374</f>
        <v/>
      </c>
      <c r="H374" t="str">
        <f>'AB AP INT 1'!DZ374</f>
        <v/>
      </c>
      <c r="I374" t="str">
        <f>'AB AP INT 1'!EA374</f>
        <v/>
      </c>
      <c r="J374" t="str">
        <f>'AB AP INT 1'!EB374</f>
        <v/>
      </c>
    </row>
    <row r="375" spans="1:10" x14ac:dyDescent="0.2">
      <c r="A375" t="str">
        <f>'AB AP INT 1'!DA375</f>
        <v/>
      </c>
      <c r="B375" t="str">
        <f>'AB AP INT 1'!DB375</f>
        <v/>
      </c>
      <c r="C375" t="str">
        <f>'AB AP INT 1'!DC375</f>
        <v/>
      </c>
      <c r="D375" t="str">
        <f>'AB AP INT 1'!DD375</f>
        <v/>
      </c>
      <c r="E375" t="str">
        <f>'AB AP INT 1'!DE375</f>
        <v/>
      </c>
      <c r="F375" t="str">
        <f>'AB AP INT 1'!DF375</f>
        <v/>
      </c>
      <c r="G375" t="str">
        <f>'AB AP INT 1'!DG375</f>
        <v/>
      </c>
      <c r="H375" t="str">
        <f>'AB AP INT 1'!DZ375</f>
        <v/>
      </c>
      <c r="I375" t="str">
        <f>'AB AP INT 1'!EA375</f>
        <v/>
      </c>
      <c r="J375" t="str">
        <f>'AB AP INT 1'!EB375</f>
        <v/>
      </c>
    </row>
    <row r="376" spans="1:10" x14ac:dyDescent="0.2">
      <c r="A376" t="str">
        <f>'AB AP INT 1'!DA376</f>
        <v/>
      </c>
      <c r="B376" t="str">
        <f>'AB AP INT 1'!DB376</f>
        <v/>
      </c>
      <c r="C376" t="str">
        <f>'AB AP INT 1'!DC376</f>
        <v/>
      </c>
      <c r="D376" t="str">
        <f>'AB AP INT 1'!DD376</f>
        <v/>
      </c>
      <c r="E376" t="str">
        <f>'AB AP INT 1'!DE376</f>
        <v/>
      </c>
      <c r="F376" t="str">
        <f>'AB AP INT 1'!DF376</f>
        <v/>
      </c>
      <c r="G376" t="str">
        <f>'AB AP INT 1'!DG376</f>
        <v/>
      </c>
      <c r="H376" t="str">
        <f>'AB AP INT 1'!DZ376</f>
        <v/>
      </c>
      <c r="I376" t="str">
        <f>'AB AP INT 1'!EA376</f>
        <v/>
      </c>
      <c r="J376" t="str">
        <f>'AB AP INT 1'!EB376</f>
        <v/>
      </c>
    </row>
    <row r="377" spans="1:10" x14ac:dyDescent="0.2">
      <c r="A377" t="str">
        <f>'AB AP INT 1'!DA377</f>
        <v/>
      </c>
      <c r="B377" t="str">
        <f>'AB AP INT 1'!DB377</f>
        <v/>
      </c>
      <c r="C377" t="str">
        <f>'AB AP INT 1'!DC377</f>
        <v/>
      </c>
      <c r="D377" t="str">
        <f>'AB AP INT 1'!DD377</f>
        <v/>
      </c>
      <c r="E377" t="str">
        <f>'AB AP INT 1'!DE377</f>
        <v/>
      </c>
      <c r="F377" t="str">
        <f>'AB AP INT 1'!DF377</f>
        <v/>
      </c>
      <c r="G377" t="str">
        <f>'AB AP INT 1'!DG377</f>
        <v/>
      </c>
      <c r="H377" t="str">
        <f>'AB AP INT 1'!DZ377</f>
        <v/>
      </c>
      <c r="I377" t="str">
        <f>'AB AP INT 1'!EA377</f>
        <v/>
      </c>
      <c r="J377" t="str">
        <f>'AB AP INT 1'!EB377</f>
        <v/>
      </c>
    </row>
    <row r="378" spans="1:10" x14ac:dyDescent="0.2">
      <c r="A378" t="str">
        <f>'AB AP INT 1'!DA378</f>
        <v/>
      </c>
      <c r="B378" t="str">
        <f>'AB AP INT 1'!DB378</f>
        <v/>
      </c>
      <c r="C378" t="str">
        <f>'AB AP INT 1'!DC378</f>
        <v/>
      </c>
      <c r="D378" t="str">
        <f>'AB AP INT 1'!DD378</f>
        <v/>
      </c>
      <c r="E378" t="str">
        <f>'AB AP INT 1'!DE378</f>
        <v/>
      </c>
      <c r="F378" t="str">
        <f>'AB AP INT 1'!DF378</f>
        <v/>
      </c>
      <c r="G378" t="str">
        <f>'AB AP INT 1'!DG378</f>
        <v/>
      </c>
      <c r="H378" t="str">
        <f>'AB AP INT 1'!DZ378</f>
        <v/>
      </c>
      <c r="I378" t="str">
        <f>'AB AP INT 1'!EA378</f>
        <v/>
      </c>
      <c r="J378" t="str">
        <f>'AB AP INT 1'!EB378</f>
        <v/>
      </c>
    </row>
    <row r="379" spans="1:10" x14ac:dyDescent="0.2">
      <c r="A379" t="str">
        <f>'AB AP INT 1'!DA379</f>
        <v/>
      </c>
      <c r="B379" t="str">
        <f>'AB AP INT 1'!DB379</f>
        <v/>
      </c>
      <c r="C379" t="str">
        <f>'AB AP INT 1'!DC379</f>
        <v/>
      </c>
      <c r="D379" t="str">
        <f>'AB AP INT 1'!DD379</f>
        <v/>
      </c>
      <c r="E379" t="str">
        <f>'AB AP INT 1'!DE379</f>
        <v/>
      </c>
      <c r="F379" t="str">
        <f>'AB AP INT 1'!DF379</f>
        <v/>
      </c>
      <c r="G379" t="str">
        <f>'AB AP INT 1'!DG379</f>
        <v/>
      </c>
      <c r="H379" t="str">
        <f>'AB AP INT 1'!DZ379</f>
        <v/>
      </c>
      <c r="I379" t="str">
        <f>'AB AP INT 1'!EA379</f>
        <v/>
      </c>
      <c r="J379" t="str">
        <f>'AB AP INT 1'!EB379</f>
        <v/>
      </c>
    </row>
    <row r="380" spans="1:10" x14ac:dyDescent="0.2">
      <c r="A380" t="str">
        <f>'AB AP INT 1'!DA380</f>
        <v/>
      </c>
      <c r="B380" t="str">
        <f>'AB AP INT 1'!DB380</f>
        <v/>
      </c>
      <c r="C380" t="str">
        <f>'AB AP INT 1'!DC380</f>
        <v/>
      </c>
      <c r="D380" t="str">
        <f>'AB AP INT 1'!DD380</f>
        <v/>
      </c>
      <c r="E380" t="str">
        <f>'AB AP INT 1'!DE380</f>
        <v/>
      </c>
      <c r="F380" t="str">
        <f>'AB AP INT 1'!DF380</f>
        <v/>
      </c>
      <c r="G380" t="str">
        <f>'AB AP INT 1'!DG380</f>
        <v/>
      </c>
      <c r="H380" t="str">
        <f>'AB AP INT 1'!DZ380</f>
        <v/>
      </c>
      <c r="I380" t="str">
        <f>'AB AP INT 1'!EA380</f>
        <v/>
      </c>
      <c r="J380" t="str">
        <f>'AB AP INT 1'!EB380</f>
        <v/>
      </c>
    </row>
    <row r="381" spans="1:10" x14ac:dyDescent="0.2">
      <c r="A381" t="str">
        <f>'AB AP INT 1'!DA381</f>
        <v/>
      </c>
      <c r="B381" t="str">
        <f>'AB AP INT 1'!DB381</f>
        <v/>
      </c>
      <c r="C381" t="str">
        <f>'AB AP INT 1'!DC381</f>
        <v/>
      </c>
      <c r="D381" t="str">
        <f>'AB AP INT 1'!DD381</f>
        <v/>
      </c>
      <c r="E381" t="str">
        <f>'AB AP INT 1'!DE381</f>
        <v/>
      </c>
      <c r="F381" t="str">
        <f>'AB AP INT 1'!DF381</f>
        <v/>
      </c>
      <c r="G381" t="str">
        <f>'AB AP INT 1'!DG381</f>
        <v/>
      </c>
      <c r="H381" t="str">
        <f>'AB AP INT 1'!DZ381</f>
        <v/>
      </c>
      <c r="I381" t="str">
        <f>'AB AP INT 1'!EA381</f>
        <v/>
      </c>
      <c r="J381" t="str">
        <f>'AB AP INT 1'!EB381</f>
        <v/>
      </c>
    </row>
    <row r="382" spans="1:10" x14ac:dyDescent="0.2">
      <c r="A382" t="str">
        <f>'AB AP INT 1'!DA382</f>
        <v/>
      </c>
      <c r="B382" t="str">
        <f>'AB AP INT 1'!DB382</f>
        <v/>
      </c>
      <c r="C382" t="str">
        <f>'AB AP INT 1'!DC382</f>
        <v/>
      </c>
      <c r="D382" t="str">
        <f>'AB AP INT 1'!DD382</f>
        <v/>
      </c>
      <c r="E382" t="str">
        <f>'AB AP INT 1'!DE382</f>
        <v/>
      </c>
      <c r="F382" t="str">
        <f>'AB AP INT 1'!DF382</f>
        <v/>
      </c>
      <c r="G382" t="str">
        <f>'AB AP INT 1'!DG382</f>
        <v/>
      </c>
      <c r="H382" t="str">
        <f>'AB AP INT 1'!DZ382</f>
        <v/>
      </c>
      <c r="I382" t="str">
        <f>'AB AP INT 1'!EA382</f>
        <v/>
      </c>
      <c r="J382" t="str">
        <f>'AB AP INT 1'!EB382</f>
        <v/>
      </c>
    </row>
    <row r="383" spans="1:10" x14ac:dyDescent="0.2">
      <c r="A383" t="str">
        <f>'AB AP INT 1'!DA383</f>
        <v/>
      </c>
      <c r="B383" t="str">
        <f>'AB AP INT 1'!DB383</f>
        <v/>
      </c>
      <c r="C383" t="str">
        <f>'AB AP INT 1'!DC383</f>
        <v/>
      </c>
      <c r="D383" t="str">
        <f>'AB AP INT 1'!DD383</f>
        <v/>
      </c>
      <c r="E383" t="str">
        <f>'AB AP INT 1'!DE383</f>
        <v/>
      </c>
      <c r="F383" t="str">
        <f>'AB AP INT 1'!DF383</f>
        <v/>
      </c>
      <c r="G383" t="str">
        <f>'AB AP INT 1'!DG383</f>
        <v/>
      </c>
      <c r="H383" t="str">
        <f>'AB AP INT 1'!DZ383</f>
        <v/>
      </c>
      <c r="I383" t="str">
        <f>'AB AP INT 1'!EA383</f>
        <v/>
      </c>
      <c r="J383" t="str">
        <f>'AB AP INT 1'!EB383</f>
        <v/>
      </c>
    </row>
    <row r="384" spans="1:10" x14ac:dyDescent="0.2">
      <c r="A384" t="str">
        <f>'AB AP INT 1'!DA384</f>
        <v/>
      </c>
      <c r="B384" t="str">
        <f>'AB AP INT 1'!DB384</f>
        <v/>
      </c>
      <c r="C384" t="str">
        <f>'AB AP INT 1'!DC384</f>
        <v/>
      </c>
      <c r="D384" t="str">
        <f>'AB AP INT 1'!DD384</f>
        <v/>
      </c>
      <c r="E384" t="str">
        <f>'AB AP INT 1'!DE384</f>
        <v/>
      </c>
      <c r="F384" t="str">
        <f>'AB AP INT 1'!DF384</f>
        <v/>
      </c>
      <c r="G384" t="str">
        <f>'AB AP INT 1'!DG384</f>
        <v/>
      </c>
      <c r="H384" t="str">
        <f>'AB AP INT 1'!DZ384</f>
        <v/>
      </c>
      <c r="I384" t="str">
        <f>'AB AP INT 1'!EA384</f>
        <v/>
      </c>
      <c r="J384" t="str">
        <f>'AB AP INT 1'!EB384</f>
        <v/>
      </c>
    </row>
    <row r="385" spans="1:10" x14ac:dyDescent="0.2">
      <c r="A385" t="str">
        <f>'AB AP INT 1'!DA385</f>
        <v/>
      </c>
      <c r="B385" t="str">
        <f>'AB AP INT 1'!DB385</f>
        <v/>
      </c>
      <c r="C385" t="str">
        <f>'AB AP INT 1'!DC385</f>
        <v/>
      </c>
      <c r="D385" t="str">
        <f>'AB AP INT 1'!DD385</f>
        <v/>
      </c>
      <c r="E385" t="str">
        <f>'AB AP INT 1'!DE385</f>
        <v/>
      </c>
      <c r="F385" t="str">
        <f>'AB AP INT 1'!DF385</f>
        <v/>
      </c>
      <c r="G385" t="str">
        <f>'AB AP INT 1'!DG385</f>
        <v/>
      </c>
      <c r="H385" t="str">
        <f>'AB AP INT 1'!DZ385</f>
        <v/>
      </c>
      <c r="I385" t="str">
        <f>'AB AP INT 1'!EA385</f>
        <v/>
      </c>
      <c r="J385" t="str">
        <f>'AB AP INT 1'!EB385</f>
        <v/>
      </c>
    </row>
    <row r="386" spans="1:10" x14ac:dyDescent="0.2">
      <c r="A386" t="str">
        <f>'AB AP INT 1'!DA386</f>
        <v/>
      </c>
      <c r="B386" t="str">
        <f>'AB AP INT 1'!DB386</f>
        <v/>
      </c>
      <c r="C386" t="str">
        <f>'AB AP INT 1'!DC386</f>
        <v/>
      </c>
      <c r="D386" t="str">
        <f>'AB AP INT 1'!DD386</f>
        <v/>
      </c>
      <c r="E386" t="str">
        <f>'AB AP INT 1'!DE386</f>
        <v/>
      </c>
      <c r="F386" t="str">
        <f>'AB AP INT 1'!DF386</f>
        <v/>
      </c>
      <c r="G386" t="str">
        <f>'AB AP INT 1'!DG386</f>
        <v/>
      </c>
      <c r="H386" t="str">
        <f>'AB AP INT 1'!DZ386</f>
        <v/>
      </c>
      <c r="I386" t="str">
        <f>'AB AP INT 1'!EA386</f>
        <v/>
      </c>
      <c r="J386" t="str">
        <f>'AB AP INT 1'!EB386</f>
        <v/>
      </c>
    </row>
    <row r="387" spans="1:10" x14ac:dyDescent="0.2">
      <c r="A387" t="str">
        <f>'AB AP INT 1'!DA387</f>
        <v/>
      </c>
      <c r="B387" t="str">
        <f>'AB AP INT 1'!DB387</f>
        <v/>
      </c>
      <c r="C387" t="str">
        <f>'AB AP INT 1'!DC387</f>
        <v/>
      </c>
      <c r="D387" t="str">
        <f>'AB AP INT 1'!DD387</f>
        <v/>
      </c>
      <c r="E387" t="str">
        <f>'AB AP INT 1'!DE387</f>
        <v/>
      </c>
      <c r="F387" t="str">
        <f>'AB AP INT 1'!DF387</f>
        <v/>
      </c>
      <c r="G387" t="str">
        <f>'AB AP INT 1'!DG387</f>
        <v/>
      </c>
      <c r="H387" t="str">
        <f>'AB AP INT 1'!DZ387</f>
        <v/>
      </c>
      <c r="I387" t="str">
        <f>'AB AP INT 1'!EA387</f>
        <v/>
      </c>
      <c r="J387" t="str">
        <f>'AB AP INT 1'!EB387</f>
        <v/>
      </c>
    </row>
    <row r="388" spans="1:10" x14ac:dyDescent="0.2">
      <c r="A388" t="str">
        <f>'AB AP INT 1'!DA388</f>
        <v/>
      </c>
      <c r="B388" t="str">
        <f>'AB AP INT 1'!DB388</f>
        <v/>
      </c>
      <c r="C388" t="str">
        <f>'AB AP INT 1'!DC388</f>
        <v/>
      </c>
      <c r="D388" t="str">
        <f>'AB AP INT 1'!DD388</f>
        <v/>
      </c>
      <c r="E388" t="str">
        <f>'AB AP INT 1'!DE388</f>
        <v/>
      </c>
      <c r="F388" t="str">
        <f>'AB AP INT 1'!DF388</f>
        <v/>
      </c>
      <c r="G388" t="str">
        <f>'AB AP INT 1'!DG388</f>
        <v/>
      </c>
      <c r="H388" t="str">
        <f>'AB AP INT 1'!DZ388</f>
        <v/>
      </c>
      <c r="I388" t="str">
        <f>'AB AP INT 1'!EA388</f>
        <v/>
      </c>
      <c r="J388" t="str">
        <f>'AB AP INT 1'!EB388</f>
        <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EH388"/>
  <sheetViews>
    <sheetView showRowColHeaders="0" topLeftCell="A187" zoomScaleNormal="100" workbookViewId="0">
      <selection activeCell="V2" sqref="V2"/>
    </sheetView>
  </sheetViews>
  <sheetFormatPr baseColWidth="10" defaultColWidth="10" defaultRowHeight="14.25" x14ac:dyDescent="0.2"/>
  <cols>
    <col min="1" max="1" width="5" style="152" bestFit="1" customWidth="1"/>
    <col min="2" max="3" width="6.375" style="152" bestFit="1" customWidth="1"/>
    <col min="4" max="4" width="10" style="152"/>
    <col min="5" max="5" width="17.625" style="152" bestFit="1" customWidth="1"/>
    <col min="6" max="6" width="18" style="152" bestFit="1" customWidth="1"/>
    <col min="7" max="7" width="14.75" style="152" customWidth="1"/>
    <col min="8" max="8" width="13.5" style="152" bestFit="1" customWidth="1"/>
    <col min="9" max="9" width="10.875" style="165" bestFit="1" customWidth="1"/>
    <col min="10" max="10" width="10.875" style="152" customWidth="1"/>
    <col min="11" max="11" width="10.875" style="165" customWidth="1"/>
    <col min="12" max="12" width="14.5" style="152" bestFit="1" customWidth="1"/>
    <col min="13" max="13" width="13.125" style="152" bestFit="1" customWidth="1"/>
    <col min="14" max="14" width="6.375" style="152" customWidth="1"/>
    <col min="15" max="15" width="13.125" style="152" bestFit="1" customWidth="1"/>
    <col min="16" max="16" width="10.125" style="152" bestFit="1" customWidth="1"/>
    <col min="17" max="17" width="10" style="152"/>
    <col min="18" max="18" width="13.5" style="152" bestFit="1" customWidth="1"/>
    <col min="19" max="26" width="10" style="152"/>
    <col min="27" max="27" width="8.625" style="154" bestFit="1" customWidth="1"/>
    <col min="28" max="28" width="32.125" style="154" bestFit="1" customWidth="1"/>
    <col min="29" max="29" width="8.625" style="166" bestFit="1" customWidth="1"/>
    <col min="30" max="30" width="11.375" style="152" bestFit="1" customWidth="1"/>
    <col min="31" max="31" width="15.625" style="152" bestFit="1" customWidth="1"/>
    <col min="32" max="32" width="11.375" style="156" bestFit="1" customWidth="1"/>
    <col min="33" max="33" width="30.625" style="152" bestFit="1" customWidth="1"/>
    <col min="34" max="54" width="10" style="152"/>
    <col min="55" max="55" width="17.625" style="152" bestFit="1" customWidth="1"/>
    <col min="56" max="56" width="18" style="152" bestFit="1" customWidth="1"/>
    <col min="57" max="57" width="14.75" style="152" customWidth="1"/>
    <col min="58" max="58" width="13.5" style="152" bestFit="1" customWidth="1"/>
    <col min="59" max="59" width="10.875" style="152" bestFit="1" customWidth="1"/>
    <col min="60" max="62" width="10.875" style="152" customWidth="1"/>
    <col min="63" max="63" width="13.125" style="152" bestFit="1" customWidth="1"/>
    <col min="64" max="64" width="5.875" style="152" customWidth="1"/>
    <col min="65" max="65" width="13.125" style="152" bestFit="1" customWidth="1"/>
    <col min="66" max="66" width="10.125" style="152" bestFit="1" customWidth="1"/>
    <col min="67" max="67" width="10" style="152"/>
    <col min="68" max="68" width="13.5" style="152" bestFit="1" customWidth="1"/>
    <col min="69" max="78" width="10" style="152"/>
    <col min="79" max="79" width="3.875" style="152" bestFit="1" customWidth="1"/>
    <col min="80" max="80" width="16.25" style="152" bestFit="1" customWidth="1"/>
    <col min="81" max="81" width="7.875" style="152" bestFit="1" customWidth="1"/>
    <col min="82" max="82" width="16.375" style="152" bestFit="1" customWidth="1"/>
    <col min="83" max="83" width="16.375" style="152" customWidth="1"/>
    <col min="84" max="84" width="11.375" style="152" bestFit="1" customWidth="1"/>
    <col min="85" max="85" width="9.625" style="152" bestFit="1" customWidth="1"/>
    <col min="86" max="86" width="9.875" style="152" bestFit="1" customWidth="1"/>
    <col min="87" max="87" width="10" style="152"/>
    <col min="88" max="88" width="13.375" style="152" bestFit="1" customWidth="1"/>
    <col min="89" max="89" width="22.5" style="158" customWidth="1"/>
    <col min="90" max="90" width="3.125" style="152" customWidth="1"/>
    <col min="91" max="91" width="15.5" style="152" customWidth="1"/>
    <col min="92" max="92" width="14.5" style="152" bestFit="1" customWidth="1"/>
    <col min="93" max="93" width="15" style="152" bestFit="1" customWidth="1"/>
    <col min="94" max="94" width="10" style="152"/>
    <col min="95" max="95" width="11.375" style="152" bestFit="1" customWidth="1"/>
    <col min="96" max="104" width="10" style="152"/>
    <col min="105" max="105" width="13" bestFit="1" customWidth="1"/>
    <col min="106" max="106" width="12.125" bestFit="1" customWidth="1"/>
    <col min="107" max="107" width="14" bestFit="1" customWidth="1"/>
    <col min="108" max="108" width="9.375" bestFit="1" customWidth="1"/>
    <col min="109" max="109" width="11.875" bestFit="1" customWidth="1"/>
    <col min="110" max="110" width="10.625" bestFit="1" customWidth="1"/>
    <col min="111" max="111" width="19.875" bestFit="1" customWidth="1"/>
    <col min="112" max="112" width="16.875" bestFit="1" customWidth="1"/>
    <col min="113" max="113" width="40.75" customWidth="1"/>
    <col min="114" max="114" width="16.125" customWidth="1"/>
    <col min="115" max="115" width="28.625" customWidth="1"/>
    <col min="116" max="116" width="19.375" style="162" customWidth="1"/>
    <col min="117" max="117" width="3.125" customWidth="1"/>
    <col min="118" max="118" width="15.875" customWidth="1"/>
    <col min="119" max="119" width="4.625" hidden="1" customWidth="1"/>
    <col min="120" max="120" width="16.125" customWidth="1"/>
    <col min="122" max="122" width="11.375" customWidth="1"/>
    <col min="125" max="125" width="13.875" style="163" bestFit="1" customWidth="1"/>
    <col min="126" max="126" width="21.75" style="163" customWidth="1"/>
    <col min="127" max="127" width="7.375" style="163" customWidth="1"/>
    <col min="130" max="131" width="9.5" style="163" customWidth="1"/>
    <col min="132" max="132" width="13.75" style="163" customWidth="1"/>
    <col min="135" max="135" width="9.5" style="163" customWidth="1"/>
    <col min="139" max="16384" width="10" style="152"/>
  </cols>
  <sheetData>
    <row r="1" spans="1:138" s="150" customFormat="1" ht="21" x14ac:dyDescent="0.35">
      <c r="A1" s="150" t="s">
        <v>1302</v>
      </c>
      <c r="B1" s="150" t="s">
        <v>1303</v>
      </c>
      <c r="C1" s="150" t="s">
        <v>1304</v>
      </c>
      <c r="D1" s="150" t="s">
        <v>1305</v>
      </c>
      <c r="E1" s="150" t="s">
        <v>1306</v>
      </c>
      <c r="F1" s="151" t="s">
        <v>1307</v>
      </c>
      <c r="G1" s="151" t="s">
        <v>1308</v>
      </c>
      <c r="H1" s="151" t="s">
        <v>47</v>
      </c>
      <c r="I1" s="151" t="s">
        <v>48</v>
      </c>
      <c r="J1" s="151" t="s">
        <v>47</v>
      </c>
      <c r="K1" s="151" t="s">
        <v>48</v>
      </c>
      <c r="L1" s="152" t="s">
        <v>47</v>
      </c>
      <c r="M1" s="152" t="s">
        <v>1309</v>
      </c>
      <c r="N1" s="150" t="s">
        <v>1310</v>
      </c>
      <c r="O1" s="150" t="s">
        <v>1311</v>
      </c>
      <c r="P1" s="150" t="s">
        <v>48</v>
      </c>
      <c r="AA1" s="153" t="s">
        <v>1312</v>
      </c>
      <c r="AB1" s="154"/>
      <c r="AC1" s="155" t="s">
        <v>1313</v>
      </c>
      <c r="AD1"/>
      <c r="AE1" s="152"/>
      <c r="AF1" s="156"/>
      <c r="AG1"/>
      <c r="BA1" s="150" t="s">
        <v>1314</v>
      </c>
      <c r="BB1" s="152" t="str">
        <f>D1</f>
        <v>k pojistné smlouvě č.</v>
      </c>
      <c r="BC1" s="152" t="str">
        <f t="shared" ref="BC1:BN16" si="0">E1</f>
        <v>IČ</v>
      </c>
      <c r="BD1" s="152" t="str">
        <f t="shared" si="0"/>
        <v>LPIS–kód čtverce</v>
      </c>
      <c r="BE1" s="152" t="str">
        <f t="shared" si="0"/>
        <v>LPIS–kód bloku</v>
      </c>
      <c r="BF1" s="152" t="str">
        <f t="shared" si="0"/>
        <v>plodina</v>
      </c>
      <c r="BG1" s="152" t="str">
        <f t="shared" si="0"/>
        <v>ha</v>
      </c>
      <c r="BH1" s="152" t="str">
        <f t="shared" si="0"/>
        <v>plodina</v>
      </c>
      <c r="BI1" s="152" t="str">
        <f t="shared" si="0"/>
        <v>ha</v>
      </c>
      <c r="BJ1" s="152" t="str">
        <f t="shared" si="0"/>
        <v>plodina</v>
      </c>
      <c r="BK1" s="152" t="str">
        <f t="shared" si="0"/>
        <v>Fläche</v>
      </c>
      <c r="BL1" s="152" t="str">
        <f t="shared" si="0"/>
        <v>SZ</v>
      </c>
      <c r="BM1" s="152" t="str">
        <f t="shared" si="0"/>
        <v>BEZ neu</v>
      </c>
      <c r="BN1" s="152" t="str">
        <f t="shared" si="0"/>
        <v>ha</v>
      </c>
      <c r="BO1" s="152"/>
      <c r="BP1" s="152"/>
      <c r="CA1" s="152" t="s">
        <v>1315</v>
      </c>
      <c r="CB1" s="152" t="str">
        <f>BB1</f>
        <v>k pojistné smlouvě č.</v>
      </c>
      <c r="CC1" s="152" t="str">
        <f>BC1</f>
        <v>IČ</v>
      </c>
      <c r="CD1" s="152" t="str">
        <f>BD1</f>
        <v>LPIS–kód čtverce</v>
      </c>
      <c r="CE1" s="152" t="str">
        <f>BE1</f>
        <v>LPIS–kód bloku</v>
      </c>
      <c r="CF1" s="152" t="str">
        <f>BJ1</f>
        <v>plodina</v>
      </c>
      <c r="CG1" s="152" t="str">
        <f>BL1</f>
        <v>SZ</v>
      </c>
      <c r="CH1" s="152" t="str">
        <f>BK1</f>
        <v>Fläche</v>
      </c>
      <c r="CL1" s="152"/>
      <c r="CM1" s="157" t="s">
        <v>1316</v>
      </c>
      <c r="CN1" s="157" t="s">
        <v>1317</v>
      </c>
      <c r="CO1" s="158"/>
      <c r="CP1" s="152"/>
      <c r="CQ1" s="152"/>
      <c r="DA1" t="s">
        <v>1318</v>
      </c>
      <c r="DB1" t="s">
        <v>1319</v>
      </c>
      <c r="DC1" t="s">
        <v>1320</v>
      </c>
      <c r="DD1" t="s">
        <v>1321</v>
      </c>
      <c r="DE1" t="s">
        <v>1322</v>
      </c>
      <c r="DF1" t="s">
        <v>1323</v>
      </c>
      <c r="DG1" t="s">
        <v>1324</v>
      </c>
      <c r="DH1" s="159" t="s">
        <v>1325</v>
      </c>
      <c r="DI1"/>
      <c r="DJ1" t="s">
        <v>1326</v>
      </c>
      <c r="DK1"/>
      <c r="DL1" s="160"/>
      <c r="DM1"/>
      <c r="DN1" s="161" t="s">
        <v>1316</v>
      </c>
      <c r="DO1" s="162"/>
      <c r="DP1" s="161" t="s">
        <v>1317</v>
      </c>
      <c r="DQ1" t="s">
        <v>1327</v>
      </c>
      <c r="DR1" t="s">
        <v>1328</v>
      </c>
      <c r="DS1" t="s">
        <v>1329</v>
      </c>
      <c r="DT1"/>
      <c r="DU1" s="163" t="s">
        <v>1330</v>
      </c>
      <c r="DV1" s="163" t="s">
        <v>1331</v>
      </c>
      <c r="DW1" s="163" t="s">
        <v>1332</v>
      </c>
      <c r="DX1"/>
      <c r="DY1"/>
      <c r="DZ1" s="163" t="s">
        <v>29</v>
      </c>
      <c r="EA1" s="163" t="s">
        <v>1333</v>
      </c>
      <c r="EB1" s="163" t="s">
        <v>1334</v>
      </c>
      <c r="EC1" s="157" t="s">
        <v>1335</v>
      </c>
      <c r="ED1" s="164" t="s">
        <v>1336</v>
      </c>
      <c r="EE1" s="163" t="s">
        <v>1302</v>
      </c>
      <c r="EF1"/>
      <c r="EG1" s="162"/>
      <c r="EH1"/>
    </row>
    <row r="2" spans="1:138" x14ac:dyDescent="0.2">
      <c r="A2" s="152">
        <f>IF(K2=0,0,1)</f>
        <v>0</v>
      </c>
      <c r="B2" s="152">
        <f>A2</f>
        <v>0</v>
      </c>
      <c r="C2" s="152">
        <f>B2</f>
        <v>0</v>
      </c>
      <c r="D2" s="152">
        <f>'AB AP'!A155</f>
        <v>0</v>
      </c>
      <c r="E2" s="152">
        <f>'AB AP'!B155</f>
        <v>0</v>
      </c>
      <c r="F2" s="156">
        <f>'AB AP'!D155</f>
        <v>0</v>
      </c>
      <c r="G2" s="156">
        <f>'AB AP'!E155</f>
        <v>0</v>
      </c>
      <c r="H2" s="156">
        <f>'AB AP'!F155</f>
        <v>0</v>
      </c>
      <c r="I2" s="165">
        <f>'AB AP'!K155</f>
        <v>0</v>
      </c>
      <c r="J2" s="151">
        <f>'AB AP'!L155</f>
        <v>0</v>
      </c>
      <c r="K2" s="165">
        <f>'AB AP'!N155</f>
        <v>0</v>
      </c>
      <c r="L2" s="152">
        <f>J2</f>
        <v>0</v>
      </c>
      <c r="M2" s="152">
        <f>IF(K2=0,I2,K2)</f>
        <v>0</v>
      </c>
      <c r="N2" s="152" t="e">
        <f t="shared" ref="N2:N65" si="1">VLOOKUP(L2,AB:AC,2,0)</f>
        <v>#N/A</v>
      </c>
      <c r="O2" s="152" t="e">
        <f t="shared" ref="O2:O65" si="2">VLOOKUP(N2,AA:AB,2,0)</f>
        <v>#N/A</v>
      </c>
      <c r="P2" s="165">
        <f>'AB AP'!N155</f>
        <v>0</v>
      </c>
      <c r="Q2" s="165"/>
      <c r="AA2" s="154" t="s">
        <v>1310</v>
      </c>
      <c r="AB2" s="154" t="s">
        <v>1337</v>
      </c>
      <c r="AC2" s="166" t="s">
        <v>1310</v>
      </c>
      <c r="AD2"/>
      <c r="AG2"/>
      <c r="BA2" s="152">
        <f>SMALL(C2:C400,1)</f>
        <v>0</v>
      </c>
      <c r="BB2" s="152">
        <f t="shared" ref="BB2:BN32" si="3">D2</f>
        <v>0</v>
      </c>
      <c r="BC2" s="152">
        <f t="shared" si="0"/>
        <v>0</v>
      </c>
      <c r="BD2" s="152">
        <f t="shared" si="0"/>
        <v>0</v>
      </c>
      <c r="BE2" s="152">
        <f t="shared" si="0"/>
        <v>0</v>
      </c>
      <c r="BF2" s="152">
        <f t="shared" si="0"/>
        <v>0</v>
      </c>
      <c r="BG2" s="152">
        <f t="shared" si="0"/>
        <v>0</v>
      </c>
      <c r="BH2" s="152">
        <f t="shared" si="0"/>
        <v>0</v>
      </c>
      <c r="BI2" s="152">
        <f t="shared" si="0"/>
        <v>0</v>
      </c>
      <c r="BJ2" s="152">
        <f t="shared" si="0"/>
        <v>0</v>
      </c>
      <c r="BK2" s="152">
        <f t="shared" si="0"/>
        <v>0</v>
      </c>
      <c r="BL2" s="152" t="e">
        <f t="shared" si="0"/>
        <v>#N/A</v>
      </c>
      <c r="BM2" s="152" t="e">
        <f t="shared" si="0"/>
        <v>#N/A</v>
      </c>
      <c r="BN2" s="152">
        <f t="shared" si="0"/>
        <v>0</v>
      </c>
      <c r="CA2" s="152" t="str">
        <f>IF(CB2="","",CQ2)</f>
        <v/>
      </c>
      <c r="CB2" s="158" t="str">
        <f>IF(ISNA($BL2),"",BB2)</f>
        <v/>
      </c>
      <c r="CC2" s="158" t="str">
        <f>IF(ISNA($BL2),"",BC2)</f>
        <v/>
      </c>
      <c r="CD2" s="158" t="str">
        <f>IF(ISNA($BL2),"",BD2)</f>
        <v/>
      </c>
      <c r="CE2" s="158" t="str">
        <f>IF(ISNA($BL2),"",BE2)</f>
        <v/>
      </c>
      <c r="CF2" s="158" t="str">
        <f>IF(ISNA($BL2),"",BJ2)</f>
        <v/>
      </c>
      <c r="CG2" s="158" t="str">
        <f>IF(ISNA($BL2),"",BL2)</f>
        <v/>
      </c>
      <c r="CH2" s="158" t="str">
        <f>IF(ISNA($BL2),"",BK2)</f>
        <v/>
      </c>
      <c r="CK2" s="167"/>
      <c r="CM2" s="157">
        <f>SUM(CH:CH)</f>
        <v>0</v>
      </c>
      <c r="CN2" s="168">
        <f>'AB AP'!N389</f>
        <v>0</v>
      </c>
      <c r="CQ2" s="152">
        <v>273</v>
      </c>
      <c r="DA2" t="str">
        <f>IF($DQ2=0,"",VLOOKUP($DQ2,$CA:$CH,2,FALSE))</f>
        <v/>
      </c>
      <c r="DB2" t="str">
        <f>IF($DQ2=0,"",VLOOKUP($DQ2,$CA:$CH,3,FALSE))</f>
        <v/>
      </c>
      <c r="DC2" t="str">
        <f>IF($DQ2=0,"",VLOOKUP($DQ2,$CA:$CH,4,FALSE))</f>
        <v/>
      </c>
      <c r="DD2" t="str">
        <f>IF($DQ2=0,"",VLOOKUP($DQ2,$CA:$CH,5,FALSE))</f>
        <v/>
      </c>
      <c r="DE2" t="str">
        <f>IF($DQ2=0,"",VLOOKUP($DQ2,$CA:$CH,7,FALSE))</f>
        <v/>
      </c>
      <c r="DF2" t="str">
        <f>IF($DQ2=0,"",VLOOKUP($DQ2,$CA:$CH,8,FALSE))</f>
        <v/>
      </c>
      <c r="DG2" t="str">
        <f>IF(CJ2=0,DW2,CJ2)</f>
        <v/>
      </c>
      <c r="DH2" t="str">
        <f>IF($DQ2=0,"","ano")</f>
        <v/>
      </c>
      <c r="DI2" s="169"/>
      <c r="DJ2" t="str">
        <f>IF($DQ2=0,"",VLOOKUP($DQ2,CA:CF,6,FALSE))</f>
        <v/>
      </c>
      <c r="DK2" s="152"/>
      <c r="DL2" s="170"/>
      <c r="DN2" s="161">
        <f>SUM(DF:DF)</f>
        <v>0</v>
      </c>
      <c r="DP2" s="171">
        <f>CN2</f>
        <v>0</v>
      </c>
      <c r="DQ2">
        <f>IFERROR(DR2,0)</f>
        <v>0</v>
      </c>
      <c r="DR2" t="e">
        <f>LARGE(CA:CA,DS2)</f>
        <v>#NUM!</v>
      </c>
      <c r="DS2">
        <f>1</f>
        <v>1</v>
      </c>
      <c r="DU2" s="163" t="str">
        <f>IF($DJ2="","",IF(VLOOKUP($DJ2,'AB AP'!D$19:M$32,9,0)="",VLOOKUP($DJ2,'AB AP'!D$19:M$32,8,0),VLOOKUP($DJ2,'AB AP'!D$19:M$32,9,0)))</f>
        <v/>
      </c>
      <c r="DV2" s="163" t="str">
        <f>IF($DJ2="","",IF(VLOOKUP($DJ2,'AB AP'!D$19:L$33,9,0)="",VLOOKUP($DJ2,'AB AP'!D$19:L$33,8,0),VLOOKUP($DJ2,'AB AP'!D$19:L$33,9,0)))</f>
        <v/>
      </c>
      <c r="DW2" s="163" t="str">
        <f>IF('AB AP'!H7="Agrar Basis",DV2,DU2)</f>
        <v/>
      </c>
      <c r="DZ2" s="163" t="str">
        <f>IF(ISNA(VLOOKUP($DJ2,'AB AP'!$D$19:$I$32,3,0)),"",IF((VLOOKUP($DJ2,'AB AP'!$D$19:$I$32,3,0))="+","áno","nie"))</f>
        <v/>
      </c>
      <c r="EA2" s="163" t="str">
        <f>IF(ISNA(VLOOKUP($DJ2,'AB AP'!$D$19:$I$32,4,0)),"",IF((VLOOKUP($DJ2,'AB AP'!$D$19:$I$32,4,0))="+","áno","nie"))</f>
        <v/>
      </c>
      <c r="EB2" s="163" t="str">
        <f>IF(ISNA(VLOOKUP($DJ2,'AB AP'!$D$19:$I$32,5,0)),"",IF((VLOOKUP($DJ2,'AB AP'!$D$19:$I$32,5,0))="+","áno","nie"))</f>
        <v/>
      </c>
      <c r="EC2" s="163" t="str">
        <f>IF(ISNA(VLOOKUP($DJ2,'AB AP'!$D$19:$I$32,6,0)),"",IF((VLOOKUP($DJ2,'AB AP'!$D$19:$I$32,6,0))="+","áno","nie"))</f>
        <v/>
      </c>
      <c r="ED2" t="str">
        <f>IF(DZ2="","","-")</f>
        <v/>
      </c>
      <c r="EE2" s="163" t="str">
        <f>DZ2&amp;EA2&amp;EB2&amp;ED2&amp;EC2</f>
        <v/>
      </c>
    </row>
    <row r="3" spans="1:138" ht="20.25" x14ac:dyDescent="0.3">
      <c r="A3" s="152">
        <f t="shared" ref="A3:A66" si="4">IF(K3=0,0,1)</f>
        <v>0</v>
      </c>
      <c r="B3" s="152">
        <f>SUM(A$2:A3)</f>
        <v>0</v>
      </c>
      <c r="C3" s="152">
        <f>IF(B3=B2,500,B3)</f>
        <v>500</v>
      </c>
      <c r="D3" s="152">
        <f>'AB AP'!A156</f>
        <v>0</v>
      </c>
      <c r="E3" s="152">
        <f>'AB AP'!B155</f>
        <v>0</v>
      </c>
      <c r="F3" s="156">
        <f>'AB AP'!D156</f>
        <v>0</v>
      </c>
      <c r="G3" s="156">
        <f>'AB AP'!E156</f>
        <v>0</v>
      </c>
      <c r="H3" s="156">
        <f>'AB AP'!F156</f>
        <v>0</v>
      </c>
      <c r="I3" s="165">
        <f>'AB AP'!K156</f>
        <v>0</v>
      </c>
      <c r="J3" s="151">
        <f>'AB AP'!L156</f>
        <v>0</v>
      </c>
      <c r="K3" s="165">
        <f>'AB AP'!N156</f>
        <v>0</v>
      </c>
      <c r="L3" s="152">
        <f t="shared" ref="L3:L66" si="5">J3</f>
        <v>0</v>
      </c>
      <c r="M3" s="152">
        <f t="shared" ref="M3:M66" si="6">IF(K3=0,I3,K3)</f>
        <v>0</v>
      </c>
      <c r="N3" s="152" t="e">
        <f t="shared" si="1"/>
        <v>#N/A</v>
      </c>
      <c r="O3" s="152" t="e">
        <f t="shared" si="2"/>
        <v>#N/A</v>
      </c>
      <c r="P3" s="165">
        <f>'AB AP'!N156</f>
        <v>0</v>
      </c>
      <c r="Q3" s="165"/>
      <c r="AA3" s="154">
        <v>0</v>
      </c>
      <c r="AB3" s="154" t="s">
        <v>1338</v>
      </c>
      <c r="AC3" s="166" t="s">
        <v>1339</v>
      </c>
      <c r="AD3"/>
      <c r="AG3"/>
      <c r="BA3" s="152">
        <f>SMALL(C3:C401,1)</f>
        <v>500</v>
      </c>
      <c r="BB3" s="152">
        <f t="shared" si="3"/>
        <v>0</v>
      </c>
      <c r="BC3" s="152">
        <f t="shared" si="0"/>
        <v>0</v>
      </c>
      <c r="BD3" s="152">
        <f t="shared" si="0"/>
        <v>0</v>
      </c>
      <c r="BE3" s="152">
        <f t="shared" si="0"/>
        <v>0</v>
      </c>
      <c r="BF3" s="152">
        <f t="shared" si="0"/>
        <v>0</v>
      </c>
      <c r="BG3" s="152">
        <f t="shared" si="0"/>
        <v>0</v>
      </c>
      <c r="BH3" s="152">
        <f t="shared" si="0"/>
        <v>0</v>
      </c>
      <c r="BI3" s="152">
        <f t="shared" si="0"/>
        <v>0</v>
      </c>
      <c r="BJ3" s="152">
        <f t="shared" si="0"/>
        <v>0</v>
      </c>
      <c r="BK3" s="152">
        <f t="shared" si="0"/>
        <v>0</v>
      </c>
      <c r="BL3" s="152" t="e">
        <f t="shared" si="0"/>
        <v>#N/A</v>
      </c>
      <c r="BM3" s="152" t="e">
        <f t="shared" si="0"/>
        <v>#N/A</v>
      </c>
      <c r="BN3" s="152">
        <f t="shared" si="0"/>
        <v>0</v>
      </c>
      <c r="CA3" s="152" t="str">
        <f t="shared" ref="CA3:CA66" si="7">IF(CB3="","",CQ3)</f>
        <v/>
      </c>
      <c r="CB3" s="158" t="str">
        <f t="shared" ref="CB3:CB66" si="8">IF(ISNA(BL3),"",BB3)</f>
        <v/>
      </c>
      <c r="CC3" s="158" t="str">
        <f t="shared" ref="CC3:CE66" si="9">IF(ISNA($BL3),"",BC3)</f>
        <v/>
      </c>
      <c r="CD3" s="158" t="str">
        <f t="shared" si="9"/>
        <v/>
      </c>
      <c r="CE3" s="158" t="str">
        <f t="shared" si="9"/>
        <v/>
      </c>
      <c r="CF3" s="158" t="str">
        <f t="shared" ref="CF3:CF66" si="10">IF(ISNA($BL3),"",BJ3)</f>
        <v/>
      </c>
      <c r="CG3" s="158" t="str">
        <f t="shared" ref="CG3:CG66" si="11">IF(ISNA($BL3),"",BL3)</f>
        <v/>
      </c>
      <c r="CH3" s="158" t="str">
        <f t="shared" ref="CH3:CH66" si="12">IF(ISNA($BL3),"",BK3)</f>
        <v/>
      </c>
      <c r="CK3" s="167"/>
      <c r="CM3" s="172"/>
      <c r="CQ3" s="152">
        <v>272</v>
      </c>
      <c r="DA3" t="str">
        <f t="shared" ref="DA3:DA66" si="13">IF($DQ3=0,"",VLOOKUP($DQ3,CA:CH,2,FALSE))</f>
        <v/>
      </c>
      <c r="DB3" t="str">
        <f t="shared" ref="DB3:DB66" si="14">IF($DQ3=0,"",VLOOKUP($DQ3,$CA:$CH,3,FALSE))</f>
        <v/>
      </c>
      <c r="DC3" t="str">
        <f>IF($DQ3=0,"",VLOOKUP($DQ3,$CA:$CH,4,FALSE))</f>
        <v/>
      </c>
      <c r="DD3" t="str">
        <f t="shared" ref="DD3:DD66" si="15">IF($DQ3=0,"",VLOOKUP($DQ3,$CA:$CH,5,FALSE))</f>
        <v/>
      </c>
      <c r="DE3" t="str">
        <f t="shared" ref="DE3:DE66" si="16">IF($DQ3=0,"",VLOOKUP($DQ3,$CA:$CH,7,FALSE))</f>
        <v/>
      </c>
      <c r="DF3" t="str">
        <f t="shared" ref="DF3:DF66" si="17">IF($DQ3=0,"",VLOOKUP($DQ3,$CA:$CH,8,FALSE))</f>
        <v/>
      </c>
      <c r="DG3" t="str">
        <f>IF(CJ3=0,DW3,CJ3)</f>
        <v/>
      </c>
      <c r="DH3" t="str">
        <f t="shared" ref="DH3:DH66" si="18">IF($DQ3=0,"","ano")</f>
        <v/>
      </c>
      <c r="DI3" s="173"/>
      <c r="DJ3" t="str">
        <f t="shared" ref="DJ3:DJ66" si="19">IF($DQ3=0,"",VLOOKUP($DQ3,CA:CF,6,FALSE))</f>
        <v/>
      </c>
      <c r="DK3" s="152"/>
      <c r="DL3" s="170"/>
      <c r="DN3" s="174"/>
      <c r="DQ3">
        <f t="shared" ref="DQ3:DQ66" si="20">IFERROR(DR3,0)</f>
        <v>0</v>
      </c>
      <c r="DR3" t="e">
        <f t="shared" ref="DR3:DR66" si="21">LARGE(CA:CA,DS3)</f>
        <v>#NUM!</v>
      </c>
      <c r="DS3">
        <v>2</v>
      </c>
      <c r="DU3" s="163" t="str">
        <f>IF($DJ3="","",IF(VLOOKUP($DJ3,'AB AP'!D$19:M$32,9,0)="",VLOOKUP($DJ3,'AB AP'!D$19:M$32,8,0),VLOOKUP($DJ3,'AB AP'!D$19:M$32,9,0)))</f>
        <v/>
      </c>
      <c r="DV3" s="163" t="str">
        <f>IF($DJ3="","",IF(VLOOKUP($DJ3,'AB AP'!D$19:L$33,9,0)="",VLOOKUP($DJ3,'AB AP'!D$19:L$33,8,0),VLOOKUP($DJ3,'AB AP'!D$19:L$33,9,0)))</f>
        <v/>
      </c>
      <c r="DW3" s="163" t="str">
        <f>IF('AB AP'!H8="Agrar Basis",DV3,DU3)</f>
        <v/>
      </c>
      <c r="DZ3" s="163" t="str">
        <f>IF(ISNA(VLOOKUP($DJ3,'AB AP'!$D$19:$I$32,3,0)),"",IF((VLOOKUP($DJ3,'AB AP'!$D$19:$I$32,3,0))="+","áno","nie"))</f>
        <v/>
      </c>
      <c r="EA3" s="163" t="str">
        <f>IF(ISNA(VLOOKUP($DJ3,'AB AP'!$D$19:$I$32,4,0)),"",IF((VLOOKUP($DJ3,'AB AP'!$D$19:$I$32,4,0))="+","áno","nie"))</f>
        <v/>
      </c>
      <c r="EB3" s="163" t="str">
        <f>IF(ISNA(VLOOKUP($DJ3,'AB AP'!$D$19:$I$32,5,0)),"",IF((VLOOKUP($DJ3,'AB AP'!$D$19:$I$32,5,0))="+","áno","nie"))</f>
        <v/>
      </c>
      <c r="EC3" s="163" t="str">
        <f>IF(ISNA(VLOOKUP($DJ3,'AB AP'!$D$19:$I$32,6,0)),"",IF((VLOOKUP($DJ3,'AB AP'!$D$19:$I$32,6,0))="+","áno","nie"))</f>
        <v/>
      </c>
      <c r="ED3" t="str">
        <f t="shared" ref="ED3:ED66" si="22">IF(DZ3="","","-")</f>
        <v/>
      </c>
      <c r="EE3" s="163" t="str">
        <f t="shared" ref="EE3:EE66" si="23">DZ3&amp;EA3&amp;EB3&amp;ED3&amp;EC3</f>
        <v/>
      </c>
    </row>
    <row r="4" spans="1:138" ht="18" x14ac:dyDescent="0.25">
      <c r="A4" s="152">
        <f t="shared" si="4"/>
        <v>0</v>
      </c>
      <c r="B4" s="152">
        <f>SUM(A$2:A4)</f>
        <v>0</v>
      </c>
      <c r="C4" s="152">
        <f t="shared" ref="C4:C67" si="24">IF(B4=B3,500,B4)</f>
        <v>500</v>
      </c>
      <c r="D4" s="152">
        <f>'AB AP'!A157</f>
        <v>0</v>
      </c>
      <c r="E4" s="152">
        <f>'AB AP'!B156</f>
        <v>0</v>
      </c>
      <c r="F4" s="156">
        <f>'AB AP'!D157</f>
        <v>0</v>
      </c>
      <c r="G4" s="156">
        <f>'AB AP'!E157</f>
        <v>0</v>
      </c>
      <c r="H4" s="156">
        <f>'AB AP'!F157</f>
        <v>0</v>
      </c>
      <c r="I4" s="165">
        <f>'AB AP'!K157</f>
        <v>0</v>
      </c>
      <c r="J4" s="151">
        <f>'AB AP'!L157</f>
        <v>0</v>
      </c>
      <c r="K4" s="165">
        <f>'AB AP'!N157</f>
        <v>0</v>
      </c>
      <c r="L4" s="152">
        <f t="shared" si="5"/>
        <v>0</v>
      </c>
      <c r="M4" s="152">
        <f t="shared" si="6"/>
        <v>0</v>
      </c>
      <c r="N4" s="152" t="e">
        <f t="shared" si="1"/>
        <v>#N/A</v>
      </c>
      <c r="O4" s="152" t="e">
        <f t="shared" si="2"/>
        <v>#N/A</v>
      </c>
      <c r="P4" s="165">
        <f>'AB AP'!N157</f>
        <v>0</v>
      </c>
      <c r="Q4" s="165"/>
      <c r="AA4" s="154">
        <v>1</v>
      </c>
      <c r="AB4" s="154" t="s">
        <v>1340</v>
      </c>
      <c r="AC4" s="166" t="s">
        <v>1341</v>
      </c>
      <c r="AD4"/>
      <c r="AG4"/>
      <c r="BA4" s="152">
        <f t="shared" ref="BA4:BA67" si="25">SMALL(C4:C402,1)</f>
        <v>500</v>
      </c>
      <c r="BB4" s="152">
        <f t="shared" si="3"/>
        <v>0</v>
      </c>
      <c r="BC4" s="152">
        <f t="shared" si="0"/>
        <v>0</v>
      </c>
      <c r="BD4" s="152">
        <f t="shared" si="0"/>
        <v>0</v>
      </c>
      <c r="BE4" s="152">
        <f t="shared" si="0"/>
        <v>0</v>
      </c>
      <c r="BF4" s="152">
        <f t="shared" si="0"/>
        <v>0</v>
      </c>
      <c r="BG4" s="152">
        <f t="shared" si="0"/>
        <v>0</v>
      </c>
      <c r="BH4" s="152">
        <f t="shared" si="0"/>
        <v>0</v>
      </c>
      <c r="BI4" s="152">
        <f t="shared" si="0"/>
        <v>0</v>
      </c>
      <c r="BJ4" s="152">
        <f t="shared" si="0"/>
        <v>0</v>
      </c>
      <c r="BK4" s="152">
        <f t="shared" si="0"/>
        <v>0</v>
      </c>
      <c r="BL4" s="152" t="e">
        <f t="shared" si="0"/>
        <v>#N/A</v>
      </c>
      <c r="BM4" s="152" t="e">
        <f t="shared" si="0"/>
        <v>#N/A</v>
      </c>
      <c r="BN4" s="152">
        <f t="shared" si="0"/>
        <v>0</v>
      </c>
      <c r="CA4" s="152" t="str">
        <f t="shared" si="7"/>
        <v/>
      </c>
      <c r="CB4" s="158" t="str">
        <f t="shared" si="8"/>
        <v/>
      </c>
      <c r="CC4" s="158" t="str">
        <f t="shared" si="9"/>
        <v/>
      </c>
      <c r="CD4" s="158" t="str">
        <f t="shared" si="9"/>
        <v/>
      </c>
      <c r="CE4" s="158" t="str">
        <f t="shared" si="9"/>
        <v/>
      </c>
      <c r="CF4" s="158" t="str">
        <f t="shared" si="10"/>
        <v/>
      </c>
      <c r="CG4" s="158" t="str">
        <f t="shared" si="11"/>
        <v/>
      </c>
      <c r="CH4" s="158" t="str">
        <f t="shared" si="12"/>
        <v/>
      </c>
      <c r="CK4" s="167"/>
      <c r="CM4" s="175" t="str">
        <f>IF(CL274=0,"","KONTROLLE LPIS!!!")</f>
        <v/>
      </c>
      <c r="CQ4" s="152">
        <v>271</v>
      </c>
      <c r="DA4" t="str">
        <f t="shared" si="13"/>
        <v/>
      </c>
      <c r="DB4" t="str">
        <f t="shared" si="14"/>
        <v/>
      </c>
      <c r="DC4" t="str">
        <f t="shared" ref="DC4:DC67" si="26">IF($DQ4=0,"",VLOOKUP($DQ4,$CA:$CH,4,FALSE))</f>
        <v/>
      </c>
      <c r="DD4" t="str">
        <f t="shared" si="15"/>
        <v/>
      </c>
      <c r="DE4" t="str">
        <f t="shared" si="16"/>
        <v/>
      </c>
      <c r="DF4" t="str">
        <f t="shared" si="17"/>
        <v/>
      </c>
      <c r="DG4" t="str">
        <f t="shared" ref="DG4:DG67" si="27">IF(CJ4=0,DW4,CJ4)</f>
        <v/>
      </c>
      <c r="DH4" t="str">
        <f t="shared" si="18"/>
        <v/>
      </c>
      <c r="DI4" s="176">
        <f>DP7</f>
        <v>1</v>
      </c>
      <c r="DJ4" t="str">
        <f t="shared" si="19"/>
        <v/>
      </c>
      <c r="DK4" s="162" t="s">
        <v>1342</v>
      </c>
      <c r="DL4" s="170"/>
      <c r="DN4" s="177"/>
      <c r="DQ4">
        <f t="shared" si="20"/>
        <v>0</v>
      </c>
      <c r="DR4" t="e">
        <f t="shared" si="21"/>
        <v>#NUM!</v>
      </c>
      <c r="DS4">
        <v>3</v>
      </c>
      <c r="DU4" s="163" t="str">
        <f>IF($DJ4="","",IF(VLOOKUP($DJ4,'AB AP'!D$19:M$32,9,0)="",VLOOKUP($DJ4,'AB AP'!D$19:M$32,8,0),VLOOKUP($DJ4,'AB AP'!D$19:M$32,9,0)))</f>
        <v/>
      </c>
      <c r="DV4" s="163" t="str">
        <f>IF($DJ4="","",IF(VLOOKUP($DJ4,'AB AP'!D$19:L$33,9,0)="",VLOOKUP($DJ4,'AB AP'!D$19:L$33,8,0),VLOOKUP($DJ4,'AB AP'!D$19:L$33,9,0)))</f>
        <v/>
      </c>
      <c r="DW4" s="163" t="str">
        <f>IF('AB AP'!H9="Agrar Basis",DV4,DU4)</f>
        <v/>
      </c>
      <c r="DZ4" s="163" t="str">
        <f>IF(ISNA(VLOOKUP($DJ4,'AB AP'!$D$19:$I$32,3,0)),"",IF((VLOOKUP($DJ4,'AB AP'!$D$19:$I$32,3,0))="+","áno","nie"))</f>
        <v/>
      </c>
      <c r="EA4" s="163" t="str">
        <f>IF(ISNA(VLOOKUP($DJ4,'AB AP'!$D$19:$I$32,4,0)),"",IF((VLOOKUP($DJ4,'AB AP'!$D$19:$I$32,4,0))="+","áno","nie"))</f>
        <v/>
      </c>
      <c r="EB4" s="163" t="str">
        <f>IF(ISNA(VLOOKUP($DJ4,'AB AP'!$D$19:$I$32,5,0)),"",IF((VLOOKUP($DJ4,'AB AP'!$D$19:$I$32,5,0))="+","áno","nie"))</f>
        <v/>
      </c>
      <c r="EC4" s="163" t="str">
        <f>IF(ISNA(VLOOKUP($DJ4,'AB AP'!$D$19:$I$32,6,0)),"",IF((VLOOKUP($DJ4,'AB AP'!$D$19:$I$32,6,0))="+","áno","nie"))</f>
        <v/>
      </c>
      <c r="ED4" t="str">
        <f t="shared" si="22"/>
        <v/>
      </c>
      <c r="EE4" s="163" t="str">
        <f t="shared" si="23"/>
        <v/>
      </c>
    </row>
    <row r="5" spans="1:138" ht="18" x14ac:dyDescent="0.25">
      <c r="A5" s="152">
        <f t="shared" si="4"/>
        <v>0</v>
      </c>
      <c r="B5" s="152">
        <f>SUM(A$2:A5)</f>
        <v>0</v>
      </c>
      <c r="C5" s="152">
        <f t="shared" si="24"/>
        <v>500</v>
      </c>
      <c r="D5" s="152">
        <f>'AB AP'!A158</f>
        <v>0</v>
      </c>
      <c r="E5" s="152">
        <f>'AB AP'!B157</f>
        <v>0</v>
      </c>
      <c r="F5" s="156">
        <f>'AB AP'!D158</f>
        <v>0</v>
      </c>
      <c r="G5" s="156">
        <f>'AB AP'!E158</f>
        <v>0</v>
      </c>
      <c r="H5" s="156">
        <f>'AB AP'!F158</f>
        <v>0</v>
      </c>
      <c r="I5" s="165">
        <f>'AB AP'!K158</f>
        <v>0</v>
      </c>
      <c r="J5" s="151">
        <f>'AB AP'!L158</f>
        <v>0</v>
      </c>
      <c r="K5" s="165">
        <f>'AB AP'!N158</f>
        <v>0</v>
      </c>
      <c r="L5" s="152">
        <f t="shared" si="5"/>
        <v>0</v>
      </c>
      <c r="M5" s="152">
        <f t="shared" si="6"/>
        <v>0</v>
      </c>
      <c r="N5" s="152" t="e">
        <f t="shared" si="1"/>
        <v>#N/A</v>
      </c>
      <c r="O5" s="152" t="e">
        <f t="shared" si="2"/>
        <v>#N/A</v>
      </c>
      <c r="P5" s="165">
        <f>'AB AP'!N158</f>
        <v>0</v>
      </c>
      <c r="Q5" s="165"/>
      <c r="AA5" s="154">
        <v>2</v>
      </c>
      <c r="AB5" s="154" t="s">
        <v>1343</v>
      </c>
      <c r="AC5" s="166" t="s">
        <v>1344</v>
      </c>
      <c r="AD5"/>
      <c r="AG5"/>
      <c r="BA5" s="152">
        <f t="shared" si="25"/>
        <v>500</v>
      </c>
      <c r="BB5" s="152">
        <f t="shared" si="3"/>
        <v>0</v>
      </c>
      <c r="BC5" s="152">
        <f t="shared" si="0"/>
        <v>0</v>
      </c>
      <c r="BD5" s="152">
        <f t="shared" si="0"/>
        <v>0</v>
      </c>
      <c r="BE5" s="152">
        <f t="shared" si="0"/>
        <v>0</v>
      </c>
      <c r="BF5" s="152">
        <f t="shared" si="0"/>
        <v>0</v>
      </c>
      <c r="BG5" s="152">
        <f t="shared" si="0"/>
        <v>0</v>
      </c>
      <c r="BH5" s="152">
        <f t="shared" si="0"/>
        <v>0</v>
      </c>
      <c r="BI5" s="152">
        <f t="shared" si="0"/>
        <v>0</v>
      </c>
      <c r="BJ5" s="152">
        <f t="shared" si="0"/>
        <v>0</v>
      </c>
      <c r="BK5" s="152">
        <f t="shared" si="0"/>
        <v>0</v>
      </c>
      <c r="BL5" s="152" t="e">
        <f t="shared" si="0"/>
        <v>#N/A</v>
      </c>
      <c r="BM5" s="152" t="e">
        <f t="shared" si="0"/>
        <v>#N/A</v>
      </c>
      <c r="BN5" s="152">
        <f t="shared" si="0"/>
        <v>0</v>
      </c>
      <c r="CA5" s="152" t="str">
        <f t="shared" si="7"/>
        <v/>
      </c>
      <c r="CB5" s="158" t="str">
        <f t="shared" si="8"/>
        <v/>
      </c>
      <c r="CC5" s="158" t="str">
        <f t="shared" si="9"/>
        <v/>
      </c>
      <c r="CD5" s="158" t="str">
        <f t="shared" si="9"/>
        <v/>
      </c>
      <c r="CE5" s="158" t="str">
        <f t="shared" si="9"/>
        <v/>
      </c>
      <c r="CF5" s="158" t="str">
        <f t="shared" si="10"/>
        <v/>
      </c>
      <c r="CG5" s="158" t="str">
        <f t="shared" si="11"/>
        <v/>
      </c>
      <c r="CH5" s="158" t="str">
        <f t="shared" si="12"/>
        <v/>
      </c>
      <c r="CK5" s="167"/>
      <c r="CQ5" s="152">
        <v>270</v>
      </c>
      <c r="DA5" t="str">
        <f t="shared" si="13"/>
        <v/>
      </c>
      <c r="DB5" t="str">
        <f t="shared" si="14"/>
        <v/>
      </c>
      <c r="DC5" t="str">
        <f t="shared" si="26"/>
        <v/>
      </c>
      <c r="DD5" t="str">
        <f t="shared" si="15"/>
        <v/>
      </c>
      <c r="DE5" t="str">
        <f t="shared" si="16"/>
        <v/>
      </c>
      <c r="DF5" t="str">
        <f t="shared" si="17"/>
        <v/>
      </c>
      <c r="DG5" t="str">
        <f t="shared" si="27"/>
        <v/>
      </c>
      <c r="DH5" t="str">
        <f t="shared" si="18"/>
        <v/>
      </c>
      <c r="DJ5" t="str">
        <f t="shared" si="19"/>
        <v/>
      </c>
      <c r="DL5" s="170"/>
      <c r="DN5" s="177"/>
      <c r="DQ5">
        <f t="shared" si="20"/>
        <v>0</v>
      </c>
      <c r="DR5" t="e">
        <f t="shared" si="21"/>
        <v>#NUM!</v>
      </c>
      <c r="DS5">
        <v>4</v>
      </c>
      <c r="DU5" s="163" t="str">
        <f>IF($DJ5="","",IF(VLOOKUP($DJ5,'AB AP'!D$19:M$32,9,0)="",VLOOKUP($DJ5,'AB AP'!D$19:M$32,8,0),VLOOKUP($DJ5,'AB AP'!D$19:M$32,9,0)))</f>
        <v/>
      </c>
      <c r="DV5" s="163" t="str">
        <f>IF($DJ5="","",IF(VLOOKUP($DJ5,'AB AP'!D$19:L$33,9,0)="",VLOOKUP($DJ5,'AB AP'!D$19:L$33,8,0),VLOOKUP($DJ5,'AB AP'!D$19:L$33,9,0)))</f>
        <v/>
      </c>
      <c r="DW5" s="163" t="str">
        <f>IF('AB AP'!H10="Agrar Basis",DV5,DU5)</f>
        <v/>
      </c>
      <c r="DZ5" s="163" t="str">
        <f>IF(ISNA(VLOOKUP($DJ5,'AB AP'!$D$19:$I$32,3,0)),"",IF((VLOOKUP($DJ5,'AB AP'!$D$19:$I$32,3,0))="+","áno","nie"))</f>
        <v/>
      </c>
      <c r="EA5" s="163" t="str">
        <f>IF(ISNA(VLOOKUP($DJ5,'AB AP'!$D$19:$I$32,4,0)),"",IF((VLOOKUP($DJ5,'AB AP'!$D$19:$I$32,4,0))="+","áno","nie"))</f>
        <v/>
      </c>
      <c r="EB5" s="163" t="str">
        <f>IF(ISNA(VLOOKUP($DJ5,'AB AP'!$D$19:$I$32,5,0)),"",IF((VLOOKUP($DJ5,'AB AP'!$D$19:$I$32,5,0))="+","áno","nie"))</f>
        <v/>
      </c>
      <c r="EC5" s="163" t="str">
        <f>IF(ISNA(VLOOKUP($DJ5,'AB AP'!$D$19:$I$32,6,0)),"",IF((VLOOKUP($DJ5,'AB AP'!$D$19:$I$32,6,0))="+","áno","nie"))</f>
        <v/>
      </c>
      <c r="ED5" t="str">
        <f t="shared" si="22"/>
        <v/>
      </c>
      <c r="EE5" s="163" t="str">
        <f t="shared" si="23"/>
        <v/>
      </c>
    </row>
    <row r="6" spans="1:138" x14ac:dyDescent="0.2">
      <c r="A6" s="152">
        <f t="shared" si="4"/>
        <v>0</v>
      </c>
      <c r="B6" s="152">
        <f>SUM(A$2:A6)</f>
        <v>0</v>
      </c>
      <c r="C6" s="152">
        <f t="shared" si="24"/>
        <v>500</v>
      </c>
      <c r="D6" s="152">
        <f>'AB AP'!A159</f>
        <v>0</v>
      </c>
      <c r="E6" s="152">
        <f>'AB AP'!B158</f>
        <v>0</v>
      </c>
      <c r="F6" s="156">
        <f>'AB AP'!D159</f>
        <v>0</v>
      </c>
      <c r="G6" s="156">
        <f>'AB AP'!E159</f>
        <v>0</v>
      </c>
      <c r="H6" s="156">
        <f>'AB AP'!F159</f>
        <v>0</v>
      </c>
      <c r="I6" s="165">
        <f>'AB AP'!K159</f>
        <v>0</v>
      </c>
      <c r="J6" s="151">
        <f>'AB AP'!L159</f>
        <v>0</v>
      </c>
      <c r="K6" s="165">
        <f>'AB AP'!N159</f>
        <v>0</v>
      </c>
      <c r="L6" s="152">
        <f t="shared" si="5"/>
        <v>0</v>
      </c>
      <c r="M6" s="152">
        <f t="shared" si="6"/>
        <v>0</v>
      </c>
      <c r="N6" s="152" t="e">
        <f t="shared" si="1"/>
        <v>#N/A</v>
      </c>
      <c r="O6" s="152" t="e">
        <f t="shared" si="2"/>
        <v>#N/A</v>
      </c>
      <c r="P6" s="165">
        <f>'AB AP'!N159</f>
        <v>0</v>
      </c>
      <c r="Q6" s="165"/>
      <c r="AA6" s="154">
        <v>3</v>
      </c>
      <c r="AB6" s="154" t="s">
        <v>1345</v>
      </c>
      <c r="AC6" s="166" t="s">
        <v>1346</v>
      </c>
      <c r="AD6"/>
      <c r="AG6"/>
      <c r="BA6" s="152">
        <f t="shared" si="25"/>
        <v>500</v>
      </c>
      <c r="BB6" s="152">
        <f t="shared" si="3"/>
        <v>0</v>
      </c>
      <c r="BC6" s="152">
        <f t="shared" si="0"/>
        <v>0</v>
      </c>
      <c r="BD6" s="152">
        <f t="shared" si="0"/>
        <v>0</v>
      </c>
      <c r="BE6" s="152">
        <f t="shared" si="0"/>
        <v>0</v>
      </c>
      <c r="BF6" s="152">
        <f t="shared" si="0"/>
        <v>0</v>
      </c>
      <c r="BG6" s="152">
        <f t="shared" si="0"/>
        <v>0</v>
      </c>
      <c r="BH6" s="152">
        <f t="shared" si="0"/>
        <v>0</v>
      </c>
      <c r="BI6" s="152">
        <f t="shared" si="0"/>
        <v>0</v>
      </c>
      <c r="BJ6" s="152">
        <f t="shared" si="0"/>
        <v>0</v>
      </c>
      <c r="BK6" s="152">
        <f t="shared" si="0"/>
        <v>0</v>
      </c>
      <c r="BL6" s="152" t="e">
        <f t="shared" si="0"/>
        <v>#N/A</v>
      </c>
      <c r="BM6" s="152" t="e">
        <f t="shared" si="0"/>
        <v>#N/A</v>
      </c>
      <c r="BN6" s="152">
        <f t="shared" si="0"/>
        <v>0</v>
      </c>
      <c r="CA6" s="152" t="str">
        <f t="shared" si="7"/>
        <v/>
      </c>
      <c r="CB6" s="158" t="str">
        <f t="shared" si="8"/>
        <v/>
      </c>
      <c r="CC6" s="158" t="str">
        <f t="shared" si="9"/>
        <v/>
      </c>
      <c r="CD6" s="158" t="str">
        <f t="shared" si="9"/>
        <v/>
      </c>
      <c r="CE6" s="158" t="str">
        <f t="shared" si="9"/>
        <v/>
      </c>
      <c r="CF6" s="158" t="str">
        <f t="shared" si="10"/>
        <v/>
      </c>
      <c r="CG6" s="158" t="str">
        <f t="shared" si="11"/>
        <v/>
      </c>
      <c r="CH6" s="158" t="str">
        <f t="shared" si="12"/>
        <v/>
      </c>
      <c r="CK6" s="167"/>
      <c r="CQ6" s="152">
        <v>269</v>
      </c>
      <c r="DA6" t="str">
        <f t="shared" si="13"/>
        <v/>
      </c>
      <c r="DB6" t="str">
        <f t="shared" si="14"/>
        <v/>
      </c>
      <c r="DC6" t="str">
        <f t="shared" si="26"/>
        <v/>
      </c>
      <c r="DD6" t="str">
        <f t="shared" si="15"/>
        <v/>
      </c>
      <c r="DE6" t="str">
        <f t="shared" si="16"/>
        <v/>
      </c>
      <c r="DF6" t="str">
        <f t="shared" si="17"/>
        <v/>
      </c>
      <c r="DG6" t="str">
        <f t="shared" si="27"/>
        <v/>
      </c>
      <c r="DH6" t="str">
        <f t="shared" si="18"/>
        <v/>
      </c>
      <c r="DJ6" t="str">
        <f t="shared" si="19"/>
        <v/>
      </c>
      <c r="DL6" s="170"/>
      <c r="DN6" s="178" t="s">
        <v>1347</v>
      </c>
      <c r="DP6" s="179" t="s">
        <v>1348</v>
      </c>
      <c r="DQ6">
        <f t="shared" si="20"/>
        <v>0</v>
      </c>
      <c r="DR6" t="e">
        <f t="shared" si="21"/>
        <v>#NUM!</v>
      </c>
      <c r="DS6">
        <v>5</v>
      </c>
      <c r="DU6" s="163" t="str">
        <f>IF($DJ6="","",IF(VLOOKUP($DJ6,'AB AP'!D$19:M$32,9,0)="",VLOOKUP($DJ6,'AB AP'!D$19:M$32,8,0),VLOOKUP($DJ6,'AB AP'!D$19:M$32,9,0)))</f>
        <v/>
      </c>
      <c r="DV6" s="163" t="str">
        <f>IF($DJ6="","",IF(VLOOKUP($DJ6,'AB AP'!D$19:L$33,9,0)="",VLOOKUP($DJ6,'AB AP'!D$19:L$33,8,0),VLOOKUP($DJ6,'AB AP'!D$19:L$33,9,0)))</f>
        <v/>
      </c>
      <c r="DW6" s="163" t="str">
        <f>IF('AB AP'!H11="Agrar Basis",DV6,DU6)</f>
        <v/>
      </c>
      <c r="DZ6" s="163" t="str">
        <f>IF(ISNA(VLOOKUP($DJ6,'AB AP'!$D$19:$I$32,3,0)),"",IF((VLOOKUP($DJ6,'AB AP'!$D$19:$I$32,3,0))="+","áno","nie"))</f>
        <v/>
      </c>
      <c r="EA6" s="163" t="str">
        <f>IF(ISNA(VLOOKUP($DJ6,'AB AP'!$D$19:$I$32,4,0)),"",IF((VLOOKUP($DJ6,'AB AP'!$D$19:$I$32,4,0))="+","áno","nie"))</f>
        <v/>
      </c>
      <c r="EB6" s="163" t="str">
        <f>IF(ISNA(VLOOKUP($DJ6,'AB AP'!$D$19:$I$32,5,0)),"",IF((VLOOKUP($DJ6,'AB AP'!$D$19:$I$32,5,0))="+","áno","nie"))</f>
        <v/>
      </c>
      <c r="EC6" s="163" t="str">
        <f>IF(ISNA(VLOOKUP($DJ6,'AB AP'!$D$19:$I$32,6,0)),"",IF((VLOOKUP($DJ6,'AB AP'!$D$19:$I$32,6,0))="+","áno","nie"))</f>
        <v/>
      </c>
      <c r="ED6" t="str">
        <f t="shared" si="22"/>
        <v/>
      </c>
      <c r="EE6" s="163" t="str">
        <f t="shared" si="23"/>
        <v/>
      </c>
    </row>
    <row r="7" spans="1:138" x14ac:dyDescent="0.2">
      <c r="A7" s="152">
        <f t="shared" si="4"/>
        <v>0</v>
      </c>
      <c r="B7" s="152">
        <f>SUM(A$2:A7)</f>
        <v>0</v>
      </c>
      <c r="C7" s="152">
        <f t="shared" si="24"/>
        <v>500</v>
      </c>
      <c r="D7" s="152">
        <f>'AB AP'!A160</f>
        <v>0</v>
      </c>
      <c r="E7" s="152">
        <f>'AB AP'!B159</f>
        <v>0</v>
      </c>
      <c r="F7" s="156">
        <f>'AB AP'!D160</f>
        <v>0</v>
      </c>
      <c r="G7" s="156">
        <f>'AB AP'!E160</f>
        <v>0</v>
      </c>
      <c r="H7" s="156">
        <f>'AB AP'!F160</f>
        <v>0</v>
      </c>
      <c r="I7" s="165">
        <f>'AB AP'!K160</f>
        <v>0</v>
      </c>
      <c r="J7" s="151">
        <f>'AB AP'!L160</f>
        <v>0</v>
      </c>
      <c r="K7" s="165">
        <f>'AB AP'!N160</f>
        <v>0</v>
      </c>
      <c r="L7" s="152">
        <f t="shared" si="5"/>
        <v>0</v>
      </c>
      <c r="M7" s="152">
        <f t="shared" si="6"/>
        <v>0</v>
      </c>
      <c r="N7" s="152" t="e">
        <f t="shared" si="1"/>
        <v>#N/A</v>
      </c>
      <c r="O7" s="152" t="e">
        <f t="shared" si="2"/>
        <v>#N/A</v>
      </c>
      <c r="P7" s="165">
        <f>'AB AP'!N160</f>
        <v>0</v>
      </c>
      <c r="Q7" s="165"/>
      <c r="AA7" s="154">
        <v>4</v>
      </c>
      <c r="AB7" s="154" t="s">
        <v>1349</v>
      </c>
      <c r="AC7" s="166" t="s">
        <v>1350</v>
      </c>
      <c r="AD7"/>
      <c r="AG7"/>
      <c r="BA7" s="152">
        <f t="shared" si="25"/>
        <v>500</v>
      </c>
      <c r="BB7" s="152">
        <f t="shared" si="3"/>
        <v>0</v>
      </c>
      <c r="BC7" s="152">
        <f t="shared" si="0"/>
        <v>0</v>
      </c>
      <c r="BD7" s="152">
        <f t="shared" si="0"/>
        <v>0</v>
      </c>
      <c r="BE7" s="152">
        <f t="shared" si="0"/>
        <v>0</v>
      </c>
      <c r="BF7" s="152">
        <f t="shared" si="0"/>
        <v>0</v>
      </c>
      <c r="BG7" s="152">
        <f t="shared" si="0"/>
        <v>0</v>
      </c>
      <c r="BH7" s="152">
        <f t="shared" si="0"/>
        <v>0</v>
      </c>
      <c r="BI7" s="152">
        <f t="shared" si="0"/>
        <v>0</v>
      </c>
      <c r="BJ7" s="152">
        <f t="shared" si="0"/>
        <v>0</v>
      </c>
      <c r="BK7" s="152">
        <f t="shared" si="0"/>
        <v>0</v>
      </c>
      <c r="BL7" s="152" t="e">
        <f t="shared" si="0"/>
        <v>#N/A</v>
      </c>
      <c r="BM7" s="152" t="e">
        <f t="shared" si="0"/>
        <v>#N/A</v>
      </c>
      <c r="BN7" s="152">
        <f t="shared" si="0"/>
        <v>0</v>
      </c>
      <c r="CA7" s="152" t="str">
        <f t="shared" si="7"/>
        <v/>
      </c>
      <c r="CB7" s="158" t="str">
        <f t="shared" si="8"/>
        <v/>
      </c>
      <c r="CC7" s="158" t="str">
        <f t="shared" si="9"/>
        <v/>
      </c>
      <c r="CD7" s="158" t="str">
        <f t="shared" si="9"/>
        <v/>
      </c>
      <c r="CE7" s="158" t="str">
        <f t="shared" si="9"/>
        <v/>
      </c>
      <c r="CF7" s="158" t="str">
        <f t="shared" si="10"/>
        <v/>
      </c>
      <c r="CG7" s="158" t="str">
        <f t="shared" si="11"/>
        <v/>
      </c>
      <c r="CH7" s="158" t="str">
        <f t="shared" si="12"/>
        <v/>
      </c>
      <c r="CK7" s="167"/>
      <c r="CQ7" s="152">
        <v>268</v>
      </c>
      <c r="DA7" t="str">
        <f t="shared" si="13"/>
        <v/>
      </c>
      <c r="DB7" t="str">
        <f t="shared" si="14"/>
        <v/>
      </c>
      <c r="DC7" t="str">
        <f t="shared" si="26"/>
        <v/>
      </c>
      <c r="DD7" t="str">
        <f t="shared" si="15"/>
        <v/>
      </c>
      <c r="DE7" t="str">
        <f t="shared" si="16"/>
        <v/>
      </c>
      <c r="DF7" t="str">
        <f t="shared" si="17"/>
        <v/>
      </c>
      <c r="DG7" t="str">
        <f t="shared" si="27"/>
        <v/>
      </c>
      <c r="DH7" t="str">
        <f t="shared" si="18"/>
        <v/>
      </c>
      <c r="DJ7" t="str">
        <f t="shared" si="19"/>
        <v/>
      </c>
      <c r="DL7" s="170"/>
      <c r="DN7" s="178">
        <f>COUNT(DF2:DF300)+1</f>
        <v>1</v>
      </c>
      <c r="DP7" s="180">
        <f>COUNT(DF2:DF300)+1</f>
        <v>1</v>
      </c>
      <c r="DQ7">
        <f t="shared" si="20"/>
        <v>0</v>
      </c>
      <c r="DR7" t="e">
        <f t="shared" si="21"/>
        <v>#NUM!</v>
      </c>
      <c r="DS7">
        <v>6</v>
      </c>
      <c r="DU7" s="163" t="str">
        <f>IF($DJ7="","",IF(VLOOKUP($DJ7,'AB AP'!D$19:M$32,9,0)="",VLOOKUP($DJ7,'AB AP'!D$19:M$32,8,0),VLOOKUP($DJ7,'AB AP'!D$19:M$32,9,0)))</f>
        <v/>
      </c>
      <c r="DV7" s="163" t="str">
        <f>IF($DJ7="","",IF(VLOOKUP($DJ7,'AB AP'!D$19:L$33,9,0)="",VLOOKUP($DJ7,'AB AP'!D$19:L$33,8,0),VLOOKUP($DJ7,'AB AP'!D$19:L$33,9,0)))</f>
        <v/>
      </c>
      <c r="DW7" s="163" t="str">
        <f>IF('AB AP'!H12="Agrar Basis",DV7,DU7)</f>
        <v/>
      </c>
      <c r="DZ7" s="163" t="str">
        <f>IF(ISNA(VLOOKUP($DJ7,'AB AP'!$D$19:$I$32,3,0)),"",IF((VLOOKUP($DJ7,'AB AP'!$D$19:$I$32,3,0))="+","áno","nie"))</f>
        <v/>
      </c>
      <c r="EA7" s="163" t="str">
        <f>IF(ISNA(VLOOKUP($DJ7,'AB AP'!$D$19:$I$32,4,0)),"",IF((VLOOKUP($DJ7,'AB AP'!$D$19:$I$32,4,0))="+","áno","nie"))</f>
        <v/>
      </c>
      <c r="EB7" s="163" t="str">
        <f>IF(ISNA(VLOOKUP($DJ7,'AB AP'!$D$19:$I$32,5,0)),"",IF((VLOOKUP($DJ7,'AB AP'!$D$19:$I$32,5,0))="+","áno","nie"))</f>
        <v/>
      </c>
      <c r="EC7" s="163" t="str">
        <f>IF(ISNA(VLOOKUP($DJ7,'AB AP'!$D$19:$I$32,6,0)),"",IF((VLOOKUP($DJ7,'AB AP'!$D$19:$I$32,6,0))="+","áno","nie"))</f>
        <v/>
      </c>
      <c r="ED7" t="str">
        <f t="shared" si="22"/>
        <v/>
      </c>
      <c r="EE7" s="163" t="str">
        <f t="shared" si="23"/>
        <v/>
      </c>
    </row>
    <row r="8" spans="1:138" x14ac:dyDescent="0.2">
      <c r="A8" s="152">
        <f t="shared" si="4"/>
        <v>0</v>
      </c>
      <c r="B8" s="152">
        <f>SUM(A$2:A8)</f>
        <v>0</v>
      </c>
      <c r="C8" s="152">
        <f t="shared" si="24"/>
        <v>500</v>
      </c>
      <c r="D8" s="152">
        <f>'AB AP'!A161</f>
        <v>0</v>
      </c>
      <c r="E8" s="152">
        <f>'AB AP'!B160</f>
        <v>0</v>
      </c>
      <c r="F8" s="156">
        <f>'AB AP'!D161</f>
        <v>0</v>
      </c>
      <c r="G8" s="156">
        <f>'AB AP'!E161</f>
        <v>0</v>
      </c>
      <c r="H8" s="156">
        <f>'AB AP'!F161</f>
        <v>0</v>
      </c>
      <c r="I8" s="165">
        <f>'AB AP'!K161</f>
        <v>0</v>
      </c>
      <c r="J8" s="151">
        <f>'AB AP'!L161</f>
        <v>0</v>
      </c>
      <c r="K8" s="165">
        <f>'AB AP'!N161</f>
        <v>0</v>
      </c>
      <c r="L8" s="152">
        <f t="shared" si="5"/>
        <v>0</v>
      </c>
      <c r="M8" s="152">
        <f t="shared" si="6"/>
        <v>0</v>
      </c>
      <c r="N8" s="152" t="e">
        <f t="shared" si="1"/>
        <v>#N/A</v>
      </c>
      <c r="O8" s="152" t="e">
        <f t="shared" si="2"/>
        <v>#N/A</v>
      </c>
      <c r="P8" s="165">
        <f>'AB AP'!N161</f>
        <v>0</v>
      </c>
      <c r="Q8" s="165"/>
      <c r="AA8" s="154">
        <v>5</v>
      </c>
      <c r="AB8" s="154" t="s">
        <v>1351</v>
      </c>
      <c r="AC8" s="166" t="s">
        <v>1352</v>
      </c>
      <c r="AD8"/>
      <c r="AG8"/>
      <c r="BA8" s="152">
        <f t="shared" si="25"/>
        <v>500</v>
      </c>
      <c r="BB8" s="152">
        <f t="shared" si="3"/>
        <v>0</v>
      </c>
      <c r="BC8" s="152">
        <f t="shared" si="0"/>
        <v>0</v>
      </c>
      <c r="BD8" s="152">
        <f t="shared" si="0"/>
        <v>0</v>
      </c>
      <c r="BE8" s="152">
        <f t="shared" si="0"/>
        <v>0</v>
      </c>
      <c r="BF8" s="152">
        <f t="shared" si="0"/>
        <v>0</v>
      </c>
      <c r="BG8" s="152">
        <f t="shared" si="0"/>
        <v>0</v>
      </c>
      <c r="BH8" s="152">
        <f t="shared" si="0"/>
        <v>0</v>
      </c>
      <c r="BI8" s="152">
        <f t="shared" si="0"/>
        <v>0</v>
      </c>
      <c r="BJ8" s="152">
        <f t="shared" si="0"/>
        <v>0</v>
      </c>
      <c r="BK8" s="152">
        <f t="shared" si="0"/>
        <v>0</v>
      </c>
      <c r="BL8" s="152" t="e">
        <f t="shared" si="0"/>
        <v>#N/A</v>
      </c>
      <c r="BM8" s="152" t="e">
        <f t="shared" si="0"/>
        <v>#N/A</v>
      </c>
      <c r="BN8" s="152">
        <f t="shared" si="0"/>
        <v>0</v>
      </c>
      <c r="CA8" s="152" t="str">
        <f t="shared" si="7"/>
        <v/>
      </c>
      <c r="CB8" s="158" t="str">
        <f t="shared" si="8"/>
        <v/>
      </c>
      <c r="CC8" s="158" t="str">
        <f t="shared" si="9"/>
        <v/>
      </c>
      <c r="CD8" s="158" t="str">
        <f t="shared" si="9"/>
        <v/>
      </c>
      <c r="CE8" s="158" t="str">
        <f t="shared" si="9"/>
        <v/>
      </c>
      <c r="CF8" s="158" t="str">
        <f t="shared" si="10"/>
        <v/>
      </c>
      <c r="CG8" s="158" t="str">
        <f t="shared" si="11"/>
        <v/>
      </c>
      <c r="CH8" s="158" t="str">
        <f t="shared" si="12"/>
        <v/>
      </c>
      <c r="CK8" s="167"/>
      <c r="CQ8" s="152">
        <v>267</v>
      </c>
      <c r="DA8" t="str">
        <f t="shared" si="13"/>
        <v/>
      </c>
      <c r="DB8" t="str">
        <f t="shared" si="14"/>
        <v/>
      </c>
      <c r="DC8" t="str">
        <f t="shared" si="26"/>
        <v/>
      </c>
      <c r="DD8" t="str">
        <f t="shared" si="15"/>
        <v/>
      </c>
      <c r="DE8" t="str">
        <f t="shared" si="16"/>
        <v/>
      </c>
      <c r="DF8" t="str">
        <f t="shared" si="17"/>
        <v/>
      </c>
      <c r="DG8" t="str">
        <f t="shared" si="27"/>
        <v/>
      </c>
      <c r="DH8" t="str">
        <f t="shared" si="18"/>
        <v/>
      </c>
      <c r="DJ8" t="str">
        <f t="shared" si="19"/>
        <v/>
      </c>
      <c r="DL8" s="170"/>
      <c r="DQ8">
        <f t="shared" si="20"/>
        <v>0</v>
      </c>
      <c r="DR8" t="e">
        <f t="shared" si="21"/>
        <v>#NUM!</v>
      </c>
      <c r="DS8">
        <v>7</v>
      </c>
      <c r="DU8" s="163" t="str">
        <f>IF($DJ8="","",IF(VLOOKUP($DJ8,'AB AP'!D$19:M$32,9,0)="",VLOOKUP($DJ8,'AB AP'!D$19:M$32,8,0),VLOOKUP($DJ8,'AB AP'!D$19:M$32,9,0)))</f>
        <v/>
      </c>
      <c r="DV8" s="163" t="str">
        <f>IF($DJ8="","",IF(VLOOKUP($DJ8,'AB AP'!D$19:L$33,9,0)="",VLOOKUP($DJ8,'AB AP'!D$19:L$33,8,0),VLOOKUP($DJ8,'AB AP'!D$19:L$33,9,0)))</f>
        <v/>
      </c>
      <c r="DW8" s="163" t="str">
        <f>IF('AB AP'!H13="Agrar Basis",DV8,DU8)</f>
        <v/>
      </c>
      <c r="DZ8" s="163" t="str">
        <f>IF(ISNA(VLOOKUP($DJ8,'AB AP'!$D$19:$I$32,3,0)),"",IF((VLOOKUP($DJ8,'AB AP'!$D$19:$I$32,3,0))="+","áno","nie"))</f>
        <v/>
      </c>
      <c r="EA8" s="163" t="str">
        <f>IF(ISNA(VLOOKUP($DJ8,'AB AP'!$D$19:$I$32,4,0)),"",IF((VLOOKUP($DJ8,'AB AP'!$D$19:$I$32,4,0))="+","áno","nie"))</f>
        <v/>
      </c>
      <c r="EB8" s="163" t="str">
        <f>IF(ISNA(VLOOKUP($DJ8,'AB AP'!$D$19:$I$32,5,0)),"",IF((VLOOKUP($DJ8,'AB AP'!$D$19:$I$32,5,0))="+","áno","nie"))</f>
        <v/>
      </c>
      <c r="EC8" s="163" t="str">
        <f>IF(ISNA(VLOOKUP($DJ8,'AB AP'!$D$19:$I$32,6,0)),"",IF((VLOOKUP($DJ8,'AB AP'!$D$19:$I$32,6,0))="+","áno","nie"))</f>
        <v/>
      </c>
      <c r="ED8" t="str">
        <f t="shared" si="22"/>
        <v/>
      </c>
      <c r="EE8" s="163" t="str">
        <f t="shared" si="23"/>
        <v/>
      </c>
    </row>
    <row r="9" spans="1:138" x14ac:dyDescent="0.2">
      <c r="A9" s="152">
        <f t="shared" si="4"/>
        <v>0</v>
      </c>
      <c r="B9" s="152">
        <f>SUM(A$2:A9)</f>
        <v>0</v>
      </c>
      <c r="C9" s="152">
        <f t="shared" si="24"/>
        <v>500</v>
      </c>
      <c r="D9" s="152">
        <f>'AB AP'!A162</f>
        <v>0</v>
      </c>
      <c r="E9" s="152">
        <f>'AB AP'!B161</f>
        <v>0</v>
      </c>
      <c r="F9" s="156">
        <f>'AB AP'!D162</f>
        <v>0</v>
      </c>
      <c r="G9" s="156">
        <f>'AB AP'!E162</f>
        <v>0</v>
      </c>
      <c r="H9" s="156">
        <f>'AB AP'!F162</f>
        <v>0</v>
      </c>
      <c r="I9" s="165">
        <f>'AB AP'!K162</f>
        <v>0</v>
      </c>
      <c r="J9" s="151">
        <f>'AB AP'!L162</f>
        <v>0</v>
      </c>
      <c r="K9" s="165">
        <f>'AB AP'!N162</f>
        <v>0</v>
      </c>
      <c r="L9" s="152">
        <f t="shared" si="5"/>
        <v>0</v>
      </c>
      <c r="M9" s="152">
        <f t="shared" si="6"/>
        <v>0</v>
      </c>
      <c r="N9" s="152" t="e">
        <f t="shared" si="1"/>
        <v>#N/A</v>
      </c>
      <c r="O9" s="152" t="e">
        <f t="shared" si="2"/>
        <v>#N/A</v>
      </c>
      <c r="P9" s="165">
        <f>'AB AP'!N162</f>
        <v>0</v>
      </c>
      <c r="Q9" s="165"/>
      <c r="AA9" s="154">
        <v>6</v>
      </c>
      <c r="AB9" s="154" t="s">
        <v>1353</v>
      </c>
      <c r="AC9" s="166" t="s">
        <v>1354</v>
      </c>
      <c r="AD9"/>
      <c r="AG9"/>
      <c r="BA9" s="152">
        <f t="shared" si="25"/>
        <v>500</v>
      </c>
      <c r="BB9" s="152">
        <f t="shared" si="3"/>
        <v>0</v>
      </c>
      <c r="BC9" s="152">
        <f t="shared" si="0"/>
        <v>0</v>
      </c>
      <c r="BD9" s="152">
        <f t="shared" si="0"/>
        <v>0</v>
      </c>
      <c r="BE9" s="152">
        <f t="shared" si="0"/>
        <v>0</v>
      </c>
      <c r="BF9" s="152">
        <f t="shared" si="0"/>
        <v>0</v>
      </c>
      <c r="BG9" s="152">
        <f t="shared" si="0"/>
        <v>0</v>
      </c>
      <c r="BH9" s="152">
        <f t="shared" si="0"/>
        <v>0</v>
      </c>
      <c r="BI9" s="152">
        <f t="shared" si="0"/>
        <v>0</v>
      </c>
      <c r="BJ9" s="152">
        <f t="shared" si="0"/>
        <v>0</v>
      </c>
      <c r="BK9" s="152">
        <f t="shared" si="0"/>
        <v>0</v>
      </c>
      <c r="BL9" s="152" t="e">
        <f t="shared" si="0"/>
        <v>#N/A</v>
      </c>
      <c r="BM9" s="152" t="e">
        <f t="shared" si="0"/>
        <v>#N/A</v>
      </c>
      <c r="BN9" s="152">
        <f t="shared" si="0"/>
        <v>0</v>
      </c>
      <c r="CA9" s="152" t="str">
        <f t="shared" si="7"/>
        <v/>
      </c>
      <c r="CB9" s="158" t="str">
        <f t="shared" si="8"/>
        <v/>
      </c>
      <c r="CC9" s="158" t="str">
        <f t="shared" si="9"/>
        <v/>
      </c>
      <c r="CD9" s="158" t="str">
        <f t="shared" si="9"/>
        <v/>
      </c>
      <c r="CE9" s="158" t="str">
        <f t="shared" si="9"/>
        <v/>
      </c>
      <c r="CF9" s="158" t="str">
        <f t="shared" si="10"/>
        <v/>
      </c>
      <c r="CG9" s="158" t="str">
        <f t="shared" si="11"/>
        <v/>
      </c>
      <c r="CH9" s="158" t="str">
        <f t="shared" si="12"/>
        <v/>
      </c>
      <c r="CK9" s="167"/>
      <c r="CQ9" s="152">
        <v>266</v>
      </c>
      <c r="DA9" t="str">
        <f t="shared" si="13"/>
        <v/>
      </c>
      <c r="DB9" t="str">
        <f t="shared" si="14"/>
        <v/>
      </c>
      <c r="DC9" t="str">
        <f t="shared" si="26"/>
        <v/>
      </c>
      <c r="DD9" t="str">
        <f t="shared" si="15"/>
        <v/>
      </c>
      <c r="DE9" t="str">
        <f t="shared" si="16"/>
        <v/>
      </c>
      <c r="DF9" t="str">
        <f t="shared" si="17"/>
        <v/>
      </c>
      <c r="DG9" t="str">
        <f t="shared" si="27"/>
        <v/>
      </c>
      <c r="DH9" t="str">
        <f t="shared" si="18"/>
        <v/>
      </c>
      <c r="DJ9" t="str">
        <f t="shared" si="19"/>
        <v/>
      </c>
      <c r="DL9" s="170"/>
      <c r="DN9" s="179" t="s">
        <v>1355</v>
      </c>
      <c r="DP9" s="180">
        <f>IF('AB AP'!H7="Agrar Univerzál",1,IF('AB AP'!H7="Agrar Paušál",1,0))</f>
        <v>0</v>
      </c>
      <c r="DQ9">
        <f t="shared" si="20"/>
        <v>0</v>
      </c>
      <c r="DR9" t="e">
        <f t="shared" si="21"/>
        <v>#NUM!</v>
      </c>
      <c r="DS9">
        <v>8</v>
      </c>
      <c r="DU9" s="163" t="str">
        <f>IF($DJ9="","",IF(VLOOKUP($DJ9,'AB AP'!D$19:M$32,9,0)="",VLOOKUP($DJ9,'AB AP'!D$19:M$32,8,0),VLOOKUP($DJ9,'AB AP'!D$19:M$32,9,0)))</f>
        <v/>
      </c>
      <c r="DV9" s="163" t="str">
        <f>IF($DJ9="","",IF(VLOOKUP($DJ9,'AB AP'!D$19:L$33,9,0)="",VLOOKUP($DJ9,'AB AP'!D$19:L$33,8,0),VLOOKUP($DJ9,'AB AP'!D$19:L$33,9,0)))</f>
        <v/>
      </c>
      <c r="DW9" s="163" t="str">
        <f>IF('AB AP'!H14="Agrar Basis",DV9,DU9)</f>
        <v/>
      </c>
      <c r="DZ9" s="163" t="str">
        <f>IF(ISNA(VLOOKUP($DJ9,'AB AP'!$D$19:$I$32,3,0)),"",IF((VLOOKUP($DJ9,'AB AP'!$D$19:$I$32,3,0))="+","áno","nie"))</f>
        <v/>
      </c>
      <c r="EA9" s="163" t="str">
        <f>IF(ISNA(VLOOKUP($DJ9,'AB AP'!$D$19:$I$32,4,0)),"",IF((VLOOKUP($DJ9,'AB AP'!$D$19:$I$32,4,0))="+","áno","nie"))</f>
        <v/>
      </c>
      <c r="EB9" s="163" t="str">
        <f>IF(ISNA(VLOOKUP($DJ9,'AB AP'!$D$19:$I$32,5,0)),"",IF((VLOOKUP($DJ9,'AB AP'!$D$19:$I$32,5,0))="+","áno","nie"))</f>
        <v/>
      </c>
      <c r="EC9" s="163" t="str">
        <f>IF(ISNA(VLOOKUP($DJ9,'AB AP'!$D$19:$I$32,6,0)),"",IF((VLOOKUP($DJ9,'AB AP'!$D$19:$I$32,6,0))="+","áno","nie"))</f>
        <v/>
      </c>
      <c r="ED9" t="str">
        <f t="shared" si="22"/>
        <v/>
      </c>
      <c r="EE9" s="163" t="str">
        <f t="shared" si="23"/>
        <v/>
      </c>
    </row>
    <row r="10" spans="1:138" x14ac:dyDescent="0.2">
      <c r="A10" s="152">
        <f t="shared" si="4"/>
        <v>0</v>
      </c>
      <c r="B10" s="152">
        <f>SUM(A$2:A10)</f>
        <v>0</v>
      </c>
      <c r="C10" s="152">
        <f t="shared" si="24"/>
        <v>500</v>
      </c>
      <c r="D10" s="152">
        <f>'AB AP'!A163</f>
        <v>0</v>
      </c>
      <c r="E10" s="152">
        <f>'AB AP'!B162</f>
        <v>0</v>
      </c>
      <c r="F10" s="156">
        <f>'AB AP'!D163</f>
        <v>0</v>
      </c>
      <c r="G10" s="156">
        <f>'AB AP'!E163</f>
        <v>0</v>
      </c>
      <c r="H10" s="156">
        <f>'AB AP'!F163</f>
        <v>0</v>
      </c>
      <c r="I10" s="165">
        <f>'AB AP'!K163</f>
        <v>0</v>
      </c>
      <c r="J10" s="151">
        <f>'AB AP'!L163</f>
        <v>0</v>
      </c>
      <c r="K10" s="165">
        <f>'AB AP'!N163</f>
        <v>0</v>
      </c>
      <c r="L10" s="152">
        <f t="shared" si="5"/>
        <v>0</v>
      </c>
      <c r="M10" s="152">
        <f t="shared" si="6"/>
        <v>0</v>
      </c>
      <c r="N10" s="152" t="e">
        <f t="shared" si="1"/>
        <v>#N/A</v>
      </c>
      <c r="O10" s="152" t="e">
        <f t="shared" si="2"/>
        <v>#N/A</v>
      </c>
      <c r="P10" s="165">
        <f>'AB AP'!N163</f>
        <v>0</v>
      </c>
      <c r="Q10" s="165"/>
      <c r="AA10" s="154">
        <v>7</v>
      </c>
      <c r="AB10" s="154" t="s">
        <v>1356</v>
      </c>
      <c r="AC10" s="166" t="s">
        <v>1357</v>
      </c>
      <c r="AD10"/>
      <c r="AG10"/>
      <c r="BA10" s="152">
        <f t="shared" si="25"/>
        <v>500</v>
      </c>
      <c r="BB10" s="152">
        <f t="shared" si="3"/>
        <v>0</v>
      </c>
      <c r="BC10" s="152">
        <f t="shared" si="0"/>
        <v>0</v>
      </c>
      <c r="BD10" s="152">
        <f t="shared" si="0"/>
        <v>0</v>
      </c>
      <c r="BE10" s="152">
        <f t="shared" si="0"/>
        <v>0</v>
      </c>
      <c r="BF10" s="152">
        <f t="shared" si="0"/>
        <v>0</v>
      </c>
      <c r="BG10" s="152">
        <f t="shared" si="0"/>
        <v>0</v>
      </c>
      <c r="BH10" s="152">
        <f t="shared" si="0"/>
        <v>0</v>
      </c>
      <c r="BI10" s="152">
        <f t="shared" si="0"/>
        <v>0</v>
      </c>
      <c r="BJ10" s="152">
        <f t="shared" si="0"/>
        <v>0</v>
      </c>
      <c r="BK10" s="152">
        <f t="shared" si="0"/>
        <v>0</v>
      </c>
      <c r="BL10" s="152" t="e">
        <f t="shared" si="0"/>
        <v>#N/A</v>
      </c>
      <c r="BM10" s="152" t="e">
        <f t="shared" si="0"/>
        <v>#N/A</v>
      </c>
      <c r="BN10" s="152">
        <f t="shared" si="0"/>
        <v>0</v>
      </c>
      <c r="CA10" s="152" t="str">
        <f t="shared" si="7"/>
        <v/>
      </c>
      <c r="CB10" s="158" t="str">
        <f t="shared" si="8"/>
        <v/>
      </c>
      <c r="CC10" s="158" t="str">
        <f t="shared" si="9"/>
        <v/>
      </c>
      <c r="CD10" s="158" t="str">
        <f t="shared" si="9"/>
        <v/>
      </c>
      <c r="CE10" s="158" t="str">
        <f t="shared" si="9"/>
        <v/>
      </c>
      <c r="CF10" s="158" t="str">
        <f t="shared" si="10"/>
        <v/>
      </c>
      <c r="CG10" s="158" t="str">
        <f t="shared" si="11"/>
        <v/>
      </c>
      <c r="CH10" s="158" t="str">
        <f t="shared" si="12"/>
        <v/>
      </c>
      <c r="CK10" s="167"/>
      <c r="CQ10" s="152">
        <v>265</v>
      </c>
      <c r="DA10" t="str">
        <f t="shared" si="13"/>
        <v/>
      </c>
      <c r="DB10" t="str">
        <f t="shared" si="14"/>
        <v/>
      </c>
      <c r="DC10" t="str">
        <f t="shared" si="26"/>
        <v/>
      </c>
      <c r="DD10" t="str">
        <f t="shared" si="15"/>
        <v/>
      </c>
      <c r="DE10" t="str">
        <f t="shared" si="16"/>
        <v/>
      </c>
      <c r="DF10" t="str">
        <f t="shared" si="17"/>
        <v/>
      </c>
      <c r="DG10" t="str">
        <f t="shared" si="27"/>
        <v/>
      </c>
      <c r="DH10" t="str">
        <f t="shared" si="18"/>
        <v/>
      </c>
      <c r="DJ10" t="str">
        <f t="shared" si="19"/>
        <v/>
      </c>
      <c r="DL10" s="170"/>
      <c r="DQ10">
        <f t="shared" si="20"/>
        <v>0</v>
      </c>
      <c r="DR10" t="e">
        <f t="shared" si="21"/>
        <v>#NUM!</v>
      </c>
      <c r="DS10">
        <v>9</v>
      </c>
      <c r="DU10" s="163" t="str">
        <f>IF($DJ10="","",IF(VLOOKUP($DJ10,'AB AP'!D$19:M$32,9,0)="",VLOOKUP($DJ10,'AB AP'!D$19:M$32,8,0),VLOOKUP($DJ10,'AB AP'!D$19:M$32,9,0)))</f>
        <v/>
      </c>
      <c r="DV10" s="163" t="str">
        <f>IF($DJ10="","",IF(VLOOKUP($DJ10,'AB AP'!D$19:L$33,9,0)="",VLOOKUP($DJ10,'AB AP'!D$19:L$33,8,0),VLOOKUP($DJ10,'AB AP'!D$19:L$33,9,0)))</f>
        <v/>
      </c>
      <c r="DW10" s="163" t="str">
        <f>IF('AB AP'!H15="Agrar Basis",DV10,DU10)</f>
        <v/>
      </c>
      <c r="DZ10" s="163" t="str">
        <f>IF(ISNA(VLOOKUP($DJ10,'AB AP'!$D$19:$I$32,3,0)),"",IF((VLOOKUP($DJ10,'AB AP'!$D$19:$I$32,3,0))="+","áno","nie"))</f>
        <v/>
      </c>
      <c r="EA10" s="163" t="str">
        <f>IF(ISNA(VLOOKUP($DJ10,'AB AP'!$D$19:$I$32,4,0)),"",IF((VLOOKUP($DJ10,'AB AP'!$D$19:$I$32,4,0))="+","áno","nie"))</f>
        <v/>
      </c>
      <c r="EB10" s="163" t="str">
        <f>IF(ISNA(VLOOKUP($DJ10,'AB AP'!$D$19:$I$32,5,0)),"",IF((VLOOKUP($DJ10,'AB AP'!$D$19:$I$32,5,0))="+","áno","nie"))</f>
        <v/>
      </c>
      <c r="EC10" s="163" t="str">
        <f>IF(ISNA(VLOOKUP($DJ10,'AB AP'!$D$19:$I$32,6,0)),"",IF((VLOOKUP($DJ10,'AB AP'!$D$19:$I$32,6,0))="+","áno","nie"))</f>
        <v/>
      </c>
      <c r="ED10" t="str">
        <f t="shared" si="22"/>
        <v/>
      </c>
      <c r="EE10" s="163" t="str">
        <f t="shared" si="23"/>
        <v/>
      </c>
    </row>
    <row r="11" spans="1:138" x14ac:dyDescent="0.2">
      <c r="A11" s="152">
        <f t="shared" si="4"/>
        <v>0</v>
      </c>
      <c r="B11" s="152">
        <f>SUM(A$2:A11)</f>
        <v>0</v>
      </c>
      <c r="C11" s="152">
        <f t="shared" si="24"/>
        <v>500</v>
      </c>
      <c r="D11" s="152">
        <f>'AB AP'!A164</f>
        <v>0</v>
      </c>
      <c r="E11" s="152">
        <f>'AB AP'!B163</f>
        <v>0</v>
      </c>
      <c r="F11" s="156">
        <f>'AB AP'!D164</f>
        <v>0</v>
      </c>
      <c r="G11" s="156">
        <f>'AB AP'!E164</f>
        <v>0</v>
      </c>
      <c r="H11" s="156">
        <f>'AB AP'!F164</f>
        <v>0</v>
      </c>
      <c r="I11" s="165">
        <f>'AB AP'!K164</f>
        <v>0</v>
      </c>
      <c r="J11" s="151">
        <f>'AB AP'!L164</f>
        <v>0</v>
      </c>
      <c r="K11" s="165">
        <f>'AB AP'!N164</f>
        <v>0</v>
      </c>
      <c r="L11" s="152">
        <f t="shared" si="5"/>
        <v>0</v>
      </c>
      <c r="M11" s="152">
        <f t="shared" si="6"/>
        <v>0</v>
      </c>
      <c r="N11" s="152" t="e">
        <f t="shared" si="1"/>
        <v>#N/A</v>
      </c>
      <c r="O11" s="152" t="e">
        <f t="shared" si="2"/>
        <v>#N/A</v>
      </c>
      <c r="P11" s="165">
        <f>'AB AP'!N164</f>
        <v>0</v>
      </c>
      <c r="Q11" s="165"/>
      <c r="AA11" s="154">
        <v>8</v>
      </c>
      <c r="AB11" s="154" t="s">
        <v>1358</v>
      </c>
      <c r="AC11" s="166" t="s">
        <v>1359</v>
      </c>
      <c r="AD11"/>
      <c r="AG11"/>
      <c r="BA11" s="152">
        <f t="shared" si="25"/>
        <v>500</v>
      </c>
      <c r="BB11" s="152">
        <f t="shared" si="3"/>
        <v>0</v>
      </c>
      <c r="BC11" s="152">
        <f t="shared" si="0"/>
        <v>0</v>
      </c>
      <c r="BD11" s="152">
        <f t="shared" si="0"/>
        <v>0</v>
      </c>
      <c r="BE11" s="152">
        <f t="shared" si="0"/>
        <v>0</v>
      </c>
      <c r="BF11" s="152">
        <f t="shared" si="0"/>
        <v>0</v>
      </c>
      <c r="BG11" s="152">
        <f t="shared" si="0"/>
        <v>0</v>
      </c>
      <c r="BH11" s="152">
        <f t="shared" si="0"/>
        <v>0</v>
      </c>
      <c r="BI11" s="152">
        <f t="shared" si="0"/>
        <v>0</v>
      </c>
      <c r="BJ11" s="152">
        <f t="shared" si="0"/>
        <v>0</v>
      </c>
      <c r="BK11" s="152">
        <f t="shared" si="0"/>
        <v>0</v>
      </c>
      <c r="BL11" s="152" t="e">
        <f t="shared" si="0"/>
        <v>#N/A</v>
      </c>
      <c r="BM11" s="152" t="e">
        <f t="shared" si="0"/>
        <v>#N/A</v>
      </c>
      <c r="BN11" s="152">
        <f t="shared" si="0"/>
        <v>0</v>
      </c>
      <c r="CA11" s="152" t="str">
        <f t="shared" si="7"/>
        <v/>
      </c>
      <c r="CB11" s="158" t="str">
        <f t="shared" si="8"/>
        <v/>
      </c>
      <c r="CC11" s="158" t="str">
        <f t="shared" si="9"/>
        <v/>
      </c>
      <c r="CD11" s="158" t="str">
        <f t="shared" si="9"/>
        <v/>
      </c>
      <c r="CE11" s="158" t="str">
        <f t="shared" si="9"/>
        <v/>
      </c>
      <c r="CF11" s="158" t="str">
        <f t="shared" si="10"/>
        <v/>
      </c>
      <c r="CG11" s="158" t="str">
        <f t="shared" si="11"/>
        <v/>
      </c>
      <c r="CH11" s="158" t="str">
        <f t="shared" si="12"/>
        <v/>
      </c>
      <c r="CK11" s="167"/>
      <c r="CQ11" s="152">
        <v>264</v>
      </c>
      <c r="DA11" t="str">
        <f t="shared" si="13"/>
        <v/>
      </c>
      <c r="DB11" t="str">
        <f t="shared" si="14"/>
        <v/>
      </c>
      <c r="DC11" t="str">
        <f t="shared" si="26"/>
        <v/>
      </c>
      <c r="DD11" t="str">
        <f t="shared" si="15"/>
        <v/>
      </c>
      <c r="DE11" t="str">
        <f t="shared" si="16"/>
        <v/>
      </c>
      <c r="DF11" t="str">
        <f t="shared" si="17"/>
        <v/>
      </c>
      <c r="DG11" t="str">
        <f t="shared" si="27"/>
        <v/>
      </c>
      <c r="DH11" t="str">
        <f t="shared" si="18"/>
        <v/>
      </c>
      <c r="DJ11" t="str">
        <f t="shared" si="19"/>
        <v/>
      </c>
      <c r="DL11" s="170"/>
      <c r="DQ11">
        <f t="shared" si="20"/>
        <v>0</v>
      </c>
      <c r="DR11" t="e">
        <f t="shared" si="21"/>
        <v>#NUM!</v>
      </c>
      <c r="DS11">
        <v>10</v>
      </c>
      <c r="DU11" s="163" t="str">
        <f>IF($DJ11="","",IF(VLOOKUP($DJ11,'AB AP'!D$19:M$32,9,0)="",VLOOKUP($DJ11,'AB AP'!D$19:M$32,8,0),VLOOKUP($DJ11,'AB AP'!D$19:M$32,9,0)))</f>
        <v/>
      </c>
      <c r="DV11" s="163" t="str">
        <f>IF($DJ11="","",IF(VLOOKUP($DJ11,'AB AP'!D$19:L$33,9,0)="",VLOOKUP($DJ11,'AB AP'!D$19:L$33,8,0),VLOOKUP($DJ11,'AB AP'!D$19:L$33,9,0)))</f>
        <v/>
      </c>
      <c r="DW11" s="163" t="str">
        <f>IF('AB AP'!H16="Agrar Basis",DV11,DU11)</f>
        <v/>
      </c>
      <c r="DZ11" s="163" t="str">
        <f>IF(ISNA(VLOOKUP($DJ11,'AB AP'!$D$19:$I$32,3,0)),"",IF((VLOOKUP($DJ11,'AB AP'!$D$19:$I$32,3,0))="+","áno","nie"))</f>
        <v/>
      </c>
      <c r="EA11" s="163" t="str">
        <f>IF(ISNA(VLOOKUP($DJ11,'AB AP'!$D$19:$I$32,4,0)),"",IF((VLOOKUP($DJ11,'AB AP'!$D$19:$I$32,4,0))="+","áno","nie"))</f>
        <v/>
      </c>
      <c r="EB11" s="163" t="str">
        <f>IF(ISNA(VLOOKUP($DJ11,'AB AP'!$D$19:$I$32,5,0)),"",IF((VLOOKUP($DJ11,'AB AP'!$D$19:$I$32,5,0))="+","áno","nie"))</f>
        <v/>
      </c>
      <c r="EC11" s="163" t="str">
        <f>IF(ISNA(VLOOKUP($DJ11,'AB AP'!$D$19:$I$32,6,0)),"",IF((VLOOKUP($DJ11,'AB AP'!$D$19:$I$32,6,0))="+","áno","nie"))</f>
        <v/>
      </c>
      <c r="ED11" t="str">
        <f t="shared" si="22"/>
        <v/>
      </c>
      <c r="EE11" s="163" t="str">
        <f t="shared" si="23"/>
        <v/>
      </c>
    </row>
    <row r="12" spans="1:138" x14ac:dyDescent="0.2">
      <c r="A12" s="152">
        <f t="shared" si="4"/>
        <v>0</v>
      </c>
      <c r="B12" s="152">
        <f>SUM(A$2:A12)</f>
        <v>0</v>
      </c>
      <c r="C12" s="152">
        <f t="shared" si="24"/>
        <v>500</v>
      </c>
      <c r="D12" s="152">
        <f>'AB AP'!A165</f>
        <v>0</v>
      </c>
      <c r="E12" s="152">
        <f>'AB AP'!B164</f>
        <v>0</v>
      </c>
      <c r="F12" s="156">
        <f>'AB AP'!D165</f>
        <v>0</v>
      </c>
      <c r="G12" s="156">
        <f>'AB AP'!E165</f>
        <v>0</v>
      </c>
      <c r="H12" s="156">
        <f>'AB AP'!F165</f>
        <v>0</v>
      </c>
      <c r="I12" s="165">
        <f>'AB AP'!K165</f>
        <v>0</v>
      </c>
      <c r="J12" s="151">
        <f>'AB AP'!L165</f>
        <v>0</v>
      </c>
      <c r="K12" s="165">
        <f>'AB AP'!N165</f>
        <v>0</v>
      </c>
      <c r="L12" s="152">
        <f t="shared" si="5"/>
        <v>0</v>
      </c>
      <c r="M12" s="152">
        <f t="shared" si="6"/>
        <v>0</v>
      </c>
      <c r="N12" s="152" t="e">
        <f t="shared" si="1"/>
        <v>#N/A</v>
      </c>
      <c r="O12" s="152" t="e">
        <f t="shared" si="2"/>
        <v>#N/A</v>
      </c>
      <c r="P12" s="165">
        <f>'AB AP'!N165</f>
        <v>0</v>
      </c>
      <c r="Q12" s="165"/>
      <c r="AA12" s="154">
        <v>9</v>
      </c>
      <c r="AB12" s="154" t="s">
        <v>1360</v>
      </c>
      <c r="AC12" s="166" t="s">
        <v>1361</v>
      </c>
      <c r="AD12"/>
      <c r="AG12"/>
      <c r="BA12" s="152">
        <f t="shared" si="25"/>
        <v>500</v>
      </c>
      <c r="BB12" s="152">
        <f t="shared" si="3"/>
        <v>0</v>
      </c>
      <c r="BC12" s="152">
        <f t="shared" si="0"/>
        <v>0</v>
      </c>
      <c r="BD12" s="152">
        <f t="shared" si="0"/>
        <v>0</v>
      </c>
      <c r="BE12" s="152">
        <f t="shared" si="0"/>
        <v>0</v>
      </c>
      <c r="BF12" s="152">
        <f t="shared" si="0"/>
        <v>0</v>
      </c>
      <c r="BG12" s="152">
        <f t="shared" si="0"/>
        <v>0</v>
      </c>
      <c r="BH12" s="152">
        <f t="shared" si="0"/>
        <v>0</v>
      </c>
      <c r="BI12" s="152">
        <f t="shared" si="0"/>
        <v>0</v>
      </c>
      <c r="BJ12" s="152">
        <f t="shared" si="0"/>
        <v>0</v>
      </c>
      <c r="BK12" s="152">
        <f t="shared" si="0"/>
        <v>0</v>
      </c>
      <c r="BL12" s="152" t="e">
        <f t="shared" si="0"/>
        <v>#N/A</v>
      </c>
      <c r="BM12" s="152" t="e">
        <f t="shared" si="0"/>
        <v>#N/A</v>
      </c>
      <c r="BN12" s="152">
        <f t="shared" si="0"/>
        <v>0</v>
      </c>
      <c r="CA12" s="152" t="str">
        <f t="shared" si="7"/>
        <v/>
      </c>
      <c r="CB12" s="158" t="str">
        <f t="shared" si="8"/>
        <v/>
      </c>
      <c r="CC12" s="158" t="str">
        <f t="shared" si="9"/>
        <v/>
      </c>
      <c r="CD12" s="158" t="str">
        <f t="shared" si="9"/>
        <v/>
      </c>
      <c r="CE12" s="158" t="str">
        <f t="shared" si="9"/>
        <v/>
      </c>
      <c r="CF12" s="158" t="str">
        <f t="shared" si="10"/>
        <v/>
      </c>
      <c r="CG12" s="158" t="str">
        <f t="shared" si="11"/>
        <v/>
      </c>
      <c r="CH12" s="158" t="str">
        <f t="shared" si="12"/>
        <v/>
      </c>
      <c r="CK12" s="167"/>
      <c r="CQ12" s="152">
        <v>263</v>
      </c>
      <c r="DA12" t="str">
        <f t="shared" si="13"/>
        <v/>
      </c>
      <c r="DB12" t="str">
        <f t="shared" si="14"/>
        <v/>
      </c>
      <c r="DC12" t="str">
        <f t="shared" si="26"/>
        <v/>
      </c>
      <c r="DD12" t="str">
        <f t="shared" si="15"/>
        <v/>
      </c>
      <c r="DE12" t="str">
        <f t="shared" si="16"/>
        <v/>
      </c>
      <c r="DF12" t="str">
        <f t="shared" si="17"/>
        <v/>
      </c>
      <c r="DG12" t="str">
        <f t="shared" si="27"/>
        <v/>
      </c>
      <c r="DH12" t="str">
        <f t="shared" si="18"/>
        <v/>
      </c>
      <c r="DJ12" t="str">
        <f t="shared" si="19"/>
        <v/>
      </c>
      <c r="DL12" s="170"/>
      <c r="DQ12">
        <f t="shared" si="20"/>
        <v>0</v>
      </c>
      <c r="DR12" t="e">
        <f t="shared" si="21"/>
        <v>#NUM!</v>
      </c>
      <c r="DS12">
        <v>11</v>
      </c>
      <c r="DU12" s="163" t="str">
        <f>IF($DJ12="","",IF(VLOOKUP($DJ12,'AB AP'!D$19:M$32,9,0)="",VLOOKUP($DJ12,'AB AP'!D$19:M$32,8,0),VLOOKUP($DJ12,'AB AP'!D$19:M$32,9,0)))</f>
        <v/>
      </c>
      <c r="DV12" s="163" t="str">
        <f>IF($DJ12="","",IF(VLOOKUP($DJ12,'AB AP'!D$19:L$33,9,0)="",VLOOKUP($DJ12,'AB AP'!D$19:L$33,8,0),VLOOKUP($DJ12,'AB AP'!D$19:L$33,9,0)))</f>
        <v/>
      </c>
      <c r="DW12" s="163" t="str">
        <f>IF('AB AP'!H17="Agrar Basis",DV12,DU12)</f>
        <v/>
      </c>
      <c r="DZ12" s="163" t="str">
        <f>IF(ISNA(VLOOKUP($DJ12,'AB AP'!$D$19:$I$32,3,0)),"",IF((VLOOKUP($DJ12,'AB AP'!$D$19:$I$32,3,0))="+","áno","nie"))</f>
        <v/>
      </c>
      <c r="EA12" s="163" t="str">
        <f>IF(ISNA(VLOOKUP($DJ12,'AB AP'!$D$19:$I$32,4,0)),"",IF((VLOOKUP($DJ12,'AB AP'!$D$19:$I$32,4,0))="+","áno","nie"))</f>
        <v/>
      </c>
      <c r="EB12" s="163" t="str">
        <f>IF(ISNA(VLOOKUP($DJ12,'AB AP'!$D$19:$I$32,5,0)),"",IF((VLOOKUP($DJ12,'AB AP'!$D$19:$I$32,5,0))="+","áno","nie"))</f>
        <v/>
      </c>
      <c r="EC12" s="163" t="str">
        <f>IF(ISNA(VLOOKUP($DJ12,'AB AP'!$D$19:$I$32,6,0)),"",IF((VLOOKUP($DJ12,'AB AP'!$D$19:$I$32,6,0))="+","áno","nie"))</f>
        <v/>
      </c>
      <c r="ED12" t="str">
        <f t="shared" si="22"/>
        <v/>
      </c>
      <c r="EE12" s="163" t="str">
        <f t="shared" si="23"/>
        <v/>
      </c>
    </row>
    <row r="13" spans="1:138" x14ac:dyDescent="0.2">
      <c r="A13" s="152">
        <f t="shared" si="4"/>
        <v>0</v>
      </c>
      <c r="B13" s="152">
        <f>SUM(A$2:A13)</f>
        <v>0</v>
      </c>
      <c r="C13" s="152">
        <f t="shared" si="24"/>
        <v>500</v>
      </c>
      <c r="D13" s="152">
        <f>'AB AP'!A166</f>
        <v>0</v>
      </c>
      <c r="E13" s="152">
        <f>'AB AP'!B165</f>
        <v>0</v>
      </c>
      <c r="F13" s="156">
        <f>'AB AP'!D166</f>
        <v>0</v>
      </c>
      <c r="G13" s="156">
        <f>'AB AP'!E166</f>
        <v>0</v>
      </c>
      <c r="H13" s="156">
        <f>'AB AP'!F166</f>
        <v>0</v>
      </c>
      <c r="I13" s="165">
        <f>'AB AP'!K166</f>
        <v>0</v>
      </c>
      <c r="J13" s="151">
        <f>'AB AP'!L166</f>
        <v>0</v>
      </c>
      <c r="K13" s="165">
        <f>'AB AP'!N166</f>
        <v>0</v>
      </c>
      <c r="L13" s="152">
        <f t="shared" si="5"/>
        <v>0</v>
      </c>
      <c r="M13" s="152">
        <f t="shared" si="6"/>
        <v>0</v>
      </c>
      <c r="N13" s="152" t="e">
        <f t="shared" si="1"/>
        <v>#N/A</v>
      </c>
      <c r="O13" s="152" t="e">
        <f t="shared" si="2"/>
        <v>#N/A</v>
      </c>
      <c r="P13" s="165">
        <f>'AB AP'!N166</f>
        <v>0</v>
      </c>
      <c r="Q13" s="165"/>
      <c r="AA13" s="154">
        <v>13</v>
      </c>
      <c r="AB13" s="154" t="s">
        <v>86</v>
      </c>
      <c r="AC13" s="166" t="s">
        <v>1362</v>
      </c>
      <c r="AD13"/>
      <c r="AG13"/>
      <c r="BA13" s="152">
        <f t="shared" si="25"/>
        <v>500</v>
      </c>
      <c r="BB13" s="152">
        <f t="shared" si="3"/>
        <v>0</v>
      </c>
      <c r="BC13" s="152">
        <f t="shared" si="0"/>
        <v>0</v>
      </c>
      <c r="BD13" s="152">
        <f t="shared" si="0"/>
        <v>0</v>
      </c>
      <c r="BE13" s="152">
        <f t="shared" si="0"/>
        <v>0</v>
      </c>
      <c r="BF13" s="152">
        <f t="shared" si="0"/>
        <v>0</v>
      </c>
      <c r="BG13" s="152">
        <f t="shared" si="0"/>
        <v>0</v>
      </c>
      <c r="BH13" s="152">
        <f t="shared" si="0"/>
        <v>0</v>
      </c>
      <c r="BI13" s="152">
        <f t="shared" si="0"/>
        <v>0</v>
      </c>
      <c r="BJ13" s="152">
        <f t="shared" si="0"/>
        <v>0</v>
      </c>
      <c r="BK13" s="152">
        <f t="shared" si="0"/>
        <v>0</v>
      </c>
      <c r="BL13" s="152" t="e">
        <f t="shared" si="0"/>
        <v>#N/A</v>
      </c>
      <c r="BM13" s="152" t="e">
        <f t="shared" si="0"/>
        <v>#N/A</v>
      </c>
      <c r="BN13" s="152">
        <f t="shared" si="0"/>
        <v>0</v>
      </c>
      <c r="CA13" s="152" t="str">
        <f t="shared" si="7"/>
        <v/>
      </c>
      <c r="CB13" s="158" t="str">
        <f t="shared" si="8"/>
        <v/>
      </c>
      <c r="CC13" s="158" t="str">
        <f t="shared" si="9"/>
        <v/>
      </c>
      <c r="CD13" s="158" t="str">
        <f t="shared" si="9"/>
        <v/>
      </c>
      <c r="CE13" s="158" t="str">
        <f t="shared" si="9"/>
        <v/>
      </c>
      <c r="CF13" s="158" t="str">
        <f t="shared" si="10"/>
        <v/>
      </c>
      <c r="CG13" s="158" t="str">
        <f t="shared" si="11"/>
        <v/>
      </c>
      <c r="CH13" s="158" t="str">
        <f t="shared" si="12"/>
        <v/>
      </c>
      <c r="CK13" s="167"/>
      <c r="CQ13" s="152">
        <v>262</v>
      </c>
      <c r="DA13" t="str">
        <f t="shared" si="13"/>
        <v/>
      </c>
      <c r="DB13" t="str">
        <f t="shared" si="14"/>
        <v/>
      </c>
      <c r="DC13" t="str">
        <f t="shared" si="26"/>
        <v/>
      </c>
      <c r="DD13" t="str">
        <f t="shared" si="15"/>
        <v/>
      </c>
      <c r="DE13" t="str">
        <f t="shared" si="16"/>
        <v/>
      </c>
      <c r="DF13" t="str">
        <f t="shared" si="17"/>
        <v/>
      </c>
      <c r="DG13" t="str">
        <f t="shared" si="27"/>
        <v/>
      </c>
      <c r="DH13" t="str">
        <f t="shared" si="18"/>
        <v/>
      </c>
      <c r="DJ13" t="str">
        <f t="shared" si="19"/>
        <v/>
      </c>
      <c r="DL13" s="170"/>
      <c r="DQ13">
        <f t="shared" si="20"/>
        <v>0</v>
      </c>
      <c r="DR13" t="e">
        <f t="shared" si="21"/>
        <v>#NUM!</v>
      </c>
      <c r="DS13">
        <v>12</v>
      </c>
      <c r="DU13" s="163" t="str">
        <f>IF($DJ13="","",IF(VLOOKUP($DJ13,'AB AP'!D$19:M$32,9,0)="",VLOOKUP($DJ13,'AB AP'!D$19:M$32,8,0),VLOOKUP($DJ13,'AB AP'!D$19:M$32,9,0)))</f>
        <v/>
      </c>
      <c r="DV13" s="163" t="str">
        <f>IF($DJ13="","",IF(VLOOKUP($DJ13,'AB AP'!D$19:L$33,9,0)="",VLOOKUP($DJ13,'AB AP'!D$19:L$33,8,0),VLOOKUP($DJ13,'AB AP'!D$19:L$33,9,0)))</f>
        <v/>
      </c>
      <c r="DW13" s="163" t="str">
        <f>IF('AB AP'!H18="Agrar Basis",DV13,DU13)</f>
        <v/>
      </c>
      <c r="DZ13" s="163" t="str">
        <f>IF(ISNA(VLOOKUP($DJ13,'AB AP'!$D$19:$I$32,3,0)),"",IF((VLOOKUP($DJ13,'AB AP'!$D$19:$I$32,3,0))="+","áno","nie"))</f>
        <v/>
      </c>
      <c r="EA13" s="163" t="str">
        <f>IF(ISNA(VLOOKUP($DJ13,'AB AP'!$D$19:$I$32,4,0)),"",IF((VLOOKUP($DJ13,'AB AP'!$D$19:$I$32,4,0))="+","áno","nie"))</f>
        <v/>
      </c>
      <c r="EB13" s="163" t="str">
        <f>IF(ISNA(VLOOKUP($DJ13,'AB AP'!$D$19:$I$32,5,0)),"",IF((VLOOKUP($DJ13,'AB AP'!$D$19:$I$32,5,0))="+","áno","nie"))</f>
        <v/>
      </c>
      <c r="EC13" s="163" t="str">
        <f>IF(ISNA(VLOOKUP($DJ13,'AB AP'!$D$19:$I$32,6,0)),"",IF((VLOOKUP($DJ13,'AB AP'!$D$19:$I$32,6,0))="+","áno","nie"))</f>
        <v/>
      </c>
      <c r="ED13" t="str">
        <f t="shared" si="22"/>
        <v/>
      </c>
      <c r="EE13" s="163" t="str">
        <f t="shared" si="23"/>
        <v/>
      </c>
    </row>
    <row r="14" spans="1:138" x14ac:dyDescent="0.2">
      <c r="A14" s="152">
        <f t="shared" si="4"/>
        <v>0</v>
      </c>
      <c r="B14" s="152">
        <f>SUM(A$2:A14)</f>
        <v>0</v>
      </c>
      <c r="C14" s="152">
        <f t="shared" si="24"/>
        <v>500</v>
      </c>
      <c r="D14" s="152">
        <f>'AB AP'!A167</f>
        <v>0</v>
      </c>
      <c r="E14" s="152">
        <f>'AB AP'!B166</f>
        <v>0</v>
      </c>
      <c r="F14" s="156">
        <f>'AB AP'!D167</f>
        <v>0</v>
      </c>
      <c r="G14" s="156">
        <f>'AB AP'!E167</f>
        <v>0</v>
      </c>
      <c r="H14" s="156">
        <f>'AB AP'!F167</f>
        <v>0</v>
      </c>
      <c r="I14" s="165">
        <f>'AB AP'!K167</f>
        <v>0</v>
      </c>
      <c r="J14" s="151">
        <f>'AB AP'!L167</f>
        <v>0</v>
      </c>
      <c r="K14" s="165">
        <f>'AB AP'!N167</f>
        <v>0</v>
      </c>
      <c r="L14" s="152">
        <f t="shared" si="5"/>
        <v>0</v>
      </c>
      <c r="M14" s="152">
        <f t="shared" si="6"/>
        <v>0</v>
      </c>
      <c r="N14" s="152" t="e">
        <f t="shared" si="1"/>
        <v>#N/A</v>
      </c>
      <c r="O14" s="152" t="e">
        <f t="shared" si="2"/>
        <v>#N/A</v>
      </c>
      <c r="P14" s="165">
        <f>'AB AP'!N167</f>
        <v>0</v>
      </c>
      <c r="Q14" s="165"/>
      <c r="AA14" s="154">
        <v>14</v>
      </c>
      <c r="AB14" s="154" t="s">
        <v>1363</v>
      </c>
      <c r="AC14" s="166" t="s">
        <v>1364</v>
      </c>
      <c r="AD14"/>
      <c r="AG14"/>
      <c r="BA14" s="152">
        <f t="shared" si="25"/>
        <v>500</v>
      </c>
      <c r="BB14" s="152">
        <f t="shared" si="3"/>
        <v>0</v>
      </c>
      <c r="BC14" s="152">
        <f t="shared" si="0"/>
        <v>0</v>
      </c>
      <c r="BD14" s="152">
        <f t="shared" si="0"/>
        <v>0</v>
      </c>
      <c r="BE14" s="152">
        <f t="shared" si="0"/>
        <v>0</v>
      </c>
      <c r="BF14" s="152">
        <f t="shared" si="0"/>
        <v>0</v>
      </c>
      <c r="BG14" s="152">
        <f t="shared" si="0"/>
        <v>0</v>
      </c>
      <c r="BH14" s="152">
        <f t="shared" si="0"/>
        <v>0</v>
      </c>
      <c r="BI14" s="152">
        <f t="shared" si="0"/>
        <v>0</v>
      </c>
      <c r="BJ14" s="152">
        <f t="shared" si="0"/>
        <v>0</v>
      </c>
      <c r="BK14" s="152">
        <f t="shared" si="0"/>
        <v>0</v>
      </c>
      <c r="BL14" s="152" t="e">
        <f t="shared" si="0"/>
        <v>#N/A</v>
      </c>
      <c r="BM14" s="152" t="e">
        <f t="shared" si="0"/>
        <v>#N/A</v>
      </c>
      <c r="BN14" s="152">
        <f t="shared" si="0"/>
        <v>0</v>
      </c>
      <c r="CA14" s="152" t="str">
        <f t="shared" si="7"/>
        <v/>
      </c>
      <c r="CB14" s="158" t="str">
        <f t="shared" si="8"/>
        <v/>
      </c>
      <c r="CC14" s="158" t="str">
        <f t="shared" si="9"/>
        <v/>
      </c>
      <c r="CD14" s="158" t="str">
        <f t="shared" si="9"/>
        <v/>
      </c>
      <c r="CE14" s="158" t="str">
        <f t="shared" si="9"/>
        <v/>
      </c>
      <c r="CF14" s="158" t="str">
        <f t="shared" si="10"/>
        <v/>
      </c>
      <c r="CG14" s="158" t="str">
        <f t="shared" si="11"/>
        <v/>
      </c>
      <c r="CH14" s="158" t="str">
        <f t="shared" si="12"/>
        <v/>
      </c>
      <c r="CK14" s="167"/>
      <c r="CQ14" s="152">
        <v>261</v>
      </c>
      <c r="DA14" t="str">
        <f t="shared" si="13"/>
        <v/>
      </c>
      <c r="DB14" t="str">
        <f t="shared" si="14"/>
        <v/>
      </c>
      <c r="DC14" t="str">
        <f t="shared" si="26"/>
        <v/>
      </c>
      <c r="DD14" t="str">
        <f t="shared" si="15"/>
        <v/>
      </c>
      <c r="DE14" t="str">
        <f t="shared" si="16"/>
        <v/>
      </c>
      <c r="DF14" t="str">
        <f t="shared" si="17"/>
        <v/>
      </c>
      <c r="DG14" t="str">
        <f t="shared" si="27"/>
        <v/>
      </c>
      <c r="DH14" t="str">
        <f t="shared" si="18"/>
        <v/>
      </c>
      <c r="DJ14" t="str">
        <f t="shared" si="19"/>
        <v/>
      </c>
      <c r="DL14" s="170"/>
      <c r="DQ14">
        <f t="shared" si="20"/>
        <v>0</v>
      </c>
      <c r="DR14" t="e">
        <f t="shared" si="21"/>
        <v>#NUM!</v>
      </c>
      <c r="DS14">
        <v>13</v>
      </c>
      <c r="DU14" s="163" t="str">
        <f>IF($DJ14="","",IF(VLOOKUP($DJ14,'AB AP'!D$19:M$32,9,0)="",VLOOKUP($DJ14,'AB AP'!D$19:M$32,8,0),VLOOKUP($DJ14,'AB AP'!D$19:M$32,9,0)))</f>
        <v/>
      </c>
      <c r="DV14" s="163" t="str">
        <f>IF($DJ14="","",IF(VLOOKUP($DJ14,'AB AP'!D$19:L$33,9,0)="",VLOOKUP($DJ14,'AB AP'!D$19:L$33,8,0),VLOOKUP($DJ14,'AB AP'!D$19:L$33,9,0)))</f>
        <v/>
      </c>
      <c r="DW14" s="163" t="str">
        <f>IF('AB AP'!H19="Agrar Basis",DV14,DU14)</f>
        <v/>
      </c>
      <c r="DZ14" s="163" t="str">
        <f>IF(ISNA(VLOOKUP($DJ14,'AB AP'!$D$19:$I$32,3,0)),"",IF((VLOOKUP($DJ14,'AB AP'!$D$19:$I$32,3,0))="+","áno","nie"))</f>
        <v/>
      </c>
      <c r="EA14" s="163" t="str">
        <f>IF(ISNA(VLOOKUP($DJ14,'AB AP'!$D$19:$I$32,4,0)),"",IF((VLOOKUP($DJ14,'AB AP'!$D$19:$I$32,4,0))="+","áno","nie"))</f>
        <v/>
      </c>
      <c r="EB14" s="163" t="str">
        <f>IF(ISNA(VLOOKUP($DJ14,'AB AP'!$D$19:$I$32,5,0)),"",IF((VLOOKUP($DJ14,'AB AP'!$D$19:$I$32,5,0))="+","áno","nie"))</f>
        <v/>
      </c>
      <c r="EC14" s="163" t="str">
        <f>IF(ISNA(VLOOKUP($DJ14,'AB AP'!$D$19:$I$32,6,0)),"",IF((VLOOKUP($DJ14,'AB AP'!$D$19:$I$32,6,0))="+","áno","nie"))</f>
        <v/>
      </c>
      <c r="ED14" t="str">
        <f t="shared" si="22"/>
        <v/>
      </c>
      <c r="EE14" s="163" t="str">
        <f t="shared" si="23"/>
        <v/>
      </c>
    </row>
    <row r="15" spans="1:138" x14ac:dyDescent="0.2">
      <c r="A15" s="152">
        <f t="shared" si="4"/>
        <v>0</v>
      </c>
      <c r="B15" s="152">
        <f>SUM(A$2:A15)</f>
        <v>0</v>
      </c>
      <c r="C15" s="152">
        <f t="shared" si="24"/>
        <v>500</v>
      </c>
      <c r="D15" s="152">
        <f>'AB AP'!A168</f>
        <v>0</v>
      </c>
      <c r="E15" s="152">
        <f>'AB AP'!B167</f>
        <v>0</v>
      </c>
      <c r="F15" s="156">
        <f>'AB AP'!D168</f>
        <v>0</v>
      </c>
      <c r="G15" s="156">
        <f>'AB AP'!E168</f>
        <v>0</v>
      </c>
      <c r="H15" s="156">
        <f>'AB AP'!F168</f>
        <v>0</v>
      </c>
      <c r="I15" s="165">
        <f>'AB AP'!K168</f>
        <v>0</v>
      </c>
      <c r="J15" s="151">
        <f>'AB AP'!L168</f>
        <v>0</v>
      </c>
      <c r="K15" s="165">
        <f>'AB AP'!N168</f>
        <v>0</v>
      </c>
      <c r="L15" s="152">
        <f t="shared" si="5"/>
        <v>0</v>
      </c>
      <c r="M15" s="152">
        <f t="shared" si="6"/>
        <v>0</v>
      </c>
      <c r="N15" s="152" t="e">
        <f t="shared" si="1"/>
        <v>#N/A</v>
      </c>
      <c r="O15" s="152" t="e">
        <f t="shared" si="2"/>
        <v>#N/A</v>
      </c>
      <c r="P15" s="165">
        <f>'AB AP'!N168</f>
        <v>0</v>
      </c>
      <c r="Q15" s="165"/>
      <c r="V15" s="152">
        <v>32346573</v>
      </c>
      <c r="AA15" s="154">
        <v>15</v>
      </c>
      <c r="AB15" s="154" t="s">
        <v>64</v>
      </c>
      <c r="AC15" s="166" t="s">
        <v>1365</v>
      </c>
      <c r="AD15"/>
      <c r="AG15"/>
      <c r="BA15" s="152">
        <f t="shared" si="25"/>
        <v>500</v>
      </c>
      <c r="BB15" s="152">
        <f t="shared" si="3"/>
        <v>0</v>
      </c>
      <c r="BC15" s="152">
        <f t="shared" si="0"/>
        <v>0</v>
      </c>
      <c r="BD15" s="152">
        <f t="shared" si="0"/>
        <v>0</v>
      </c>
      <c r="BE15" s="152">
        <f t="shared" si="0"/>
        <v>0</v>
      </c>
      <c r="BF15" s="152">
        <f t="shared" si="0"/>
        <v>0</v>
      </c>
      <c r="BG15" s="152">
        <f t="shared" si="0"/>
        <v>0</v>
      </c>
      <c r="BH15" s="152">
        <f t="shared" si="0"/>
        <v>0</v>
      </c>
      <c r="BI15" s="152">
        <f t="shared" si="0"/>
        <v>0</v>
      </c>
      <c r="BJ15" s="152">
        <f t="shared" si="0"/>
        <v>0</v>
      </c>
      <c r="BK15" s="152">
        <f t="shared" si="0"/>
        <v>0</v>
      </c>
      <c r="BL15" s="152" t="e">
        <f t="shared" si="0"/>
        <v>#N/A</v>
      </c>
      <c r="BM15" s="152" t="e">
        <f t="shared" si="0"/>
        <v>#N/A</v>
      </c>
      <c r="BN15" s="152">
        <f t="shared" si="0"/>
        <v>0</v>
      </c>
      <c r="CA15" s="152" t="str">
        <f t="shared" si="7"/>
        <v/>
      </c>
      <c r="CB15" s="158" t="str">
        <f t="shared" si="8"/>
        <v/>
      </c>
      <c r="CC15" s="158" t="str">
        <f t="shared" si="9"/>
        <v/>
      </c>
      <c r="CD15" s="158" t="str">
        <f t="shared" si="9"/>
        <v/>
      </c>
      <c r="CE15" s="158" t="str">
        <f t="shared" si="9"/>
        <v/>
      </c>
      <c r="CF15" s="158" t="str">
        <f t="shared" si="10"/>
        <v/>
      </c>
      <c r="CG15" s="158" t="str">
        <f t="shared" si="11"/>
        <v/>
      </c>
      <c r="CH15" s="158" t="str">
        <f t="shared" si="12"/>
        <v/>
      </c>
      <c r="CK15" s="167"/>
      <c r="CQ15" s="152">
        <v>260</v>
      </c>
      <c r="DA15" t="str">
        <f t="shared" si="13"/>
        <v/>
      </c>
      <c r="DB15" t="str">
        <f t="shared" si="14"/>
        <v/>
      </c>
      <c r="DC15" t="str">
        <f t="shared" si="26"/>
        <v/>
      </c>
      <c r="DD15" t="str">
        <f t="shared" si="15"/>
        <v/>
      </c>
      <c r="DE15" t="str">
        <f t="shared" si="16"/>
        <v/>
      </c>
      <c r="DF15" t="str">
        <f t="shared" si="17"/>
        <v/>
      </c>
      <c r="DG15" t="str">
        <f t="shared" si="27"/>
        <v/>
      </c>
      <c r="DH15" t="str">
        <f t="shared" si="18"/>
        <v/>
      </c>
      <c r="DJ15" t="str">
        <f t="shared" si="19"/>
        <v/>
      </c>
      <c r="DL15" s="170"/>
      <c r="DN15">
        <f>COUNT(DG:DG)</f>
        <v>0</v>
      </c>
      <c r="DQ15">
        <f t="shared" si="20"/>
        <v>0</v>
      </c>
      <c r="DR15" t="e">
        <f t="shared" si="21"/>
        <v>#NUM!</v>
      </c>
      <c r="DS15">
        <v>14</v>
      </c>
      <c r="DU15" s="163" t="str">
        <f>IF($DJ15="","",IF(VLOOKUP($DJ15,'AB AP'!D$19:M$32,9,0)="",VLOOKUP($DJ15,'AB AP'!D$19:M$32,8,0),VLOOKUP($DJ15,'AB AP'!D$19:M$32,9,0)))</f>
        <v/>
      </c>
      <c r="DV15" s="163" t="str">
        <f>IF($DJ15="","",IF(VLOOKUP($DJ15,'AB AP'!D$19:L$33,9,0)="",VLOOKUP($DJ15,'AB AP'!D$19:L$33,8,0),VLOOKUP($DJ15,'AB AP'!D$19:L$33,9,0)))</f>
        <v/>
      </c>
      <c r="DW15" s="163" t="str">
        <f>IF('AB AP'!H20="Agrar Basis",DV15,DU15)</f>
        <v/>
      </c>
      <c r="DZ15" s="163" t="str">
        <f>IF(ISNA(VLOOKUP($DJ15,'AB AP'!$D$19:$I$32,3,0)),"",IF((VLOOKUP($DJ15,'AB AP'!$D$19:$I$32,3,0))="+","áno","nie"))</f>
        <v/>
      </c>
      <c r="EA15" s="163" t="str">
        <f>IF(ISNA(VLOOKUP($DJ15,'AB AP'!$D$19:$I$32,4,0)),"",IF((VLOOKUP($DJ15,'AB AP'!$D$19:$I$32,4,0))="+","áno","nie"))</f>
        <v/>
      </c>
      <c r="EB15" s="163" t="str">
        <f>IF(ISNA(VLOOKUP($DJ15,'AB AP'!$D$19:$I$32,5,0)),"",IF((VLOOKUP($DJ15,'AB AP'!$D$19:$I$32,5,0))="+","áno","nie"))</f>
        <v/>
      </c>
      <c r="EC15" s="163" t="str">
        <f>IF(ISNA(VLOOKUP($DJ15,'AB AP'!$D$19:$I$32,6,0)),"",IF((VLOOKUP($DJ15,'AB AP'!$D$19:$I$32,6,0))="+","áno","nie"))</f>
        <v/>
      </c>
      <c r="ED15" t="str">
        <f t="shared" si="22"/>
        <v/>
      </c>
      <c r="EE15" s="163" t="str">
        <f t="shared" si="23"/>
        <v/>
      </c>
    </row>
    <row r="16" spans="1:138" x14ac:dyDescent="0.2">
      <c r="A16" s="152">
        <f t="shared" si="4"/>
        <v>0</v>
      </c>
      <c r="B16" s="152">
        <f>SUM(A$2:A16)</f>
        <v>0</v>
      </c>
      <c r="C16" s="152">
        <f t="shared" si="24"/>
        <v>500</v>
      </c>
      <c r="D16" s="152">
        <f>'AB AP'!A169</f>
        <v>0</v>
      </c>
      <c r="E16" s="152">
        <f>'AB AP'!B168</f>
        <v>0</v>
      </c>
      <c r="F16" s="156">
        <f>'AB AP'!D169</f>
        <v>0</v>
      </c>
      <c r="G16" s="156">
        <f>'AB AP'!E169</f>
        <v>0</v>
      </c>
      <c r="H16" s="156">
        <f>'AB AP'!F169</f>
        <v>0</v>
      </c>
      <c r="I16" s="165">
        <f>'AB AP'!K169</f>
        <v>0</v>
      </c>
      <c r="J16" s="151">
        <f>'AB AP'!L169</f>
        <v>0</v>
      </c>
      <c r="K16" s="165">
        <f>'AB AP'!N169</f>
        <v>0</v>
      </c>
      <c r="L16" s="152">
        <f t="shared" si="5"/>
        <v>0</v>
      </c>
      <c r="M16" s="152">
        <f t="shared" si="6"/>
        <v>0</v>
      </c>
      <c r="N16" s="152" t="e">
        <f t="shared" si="1"/>
        <v>#N/A</v>
      </c>
      <c r="O16" s="152" t="e">
        <f t="shared" si="2"/>
        <v>#N/A</v>
      </c>
      <c r="P16" s="165">
        <f>'AB AP'!N169</f>
        <v>0</v>
      </c>
      <c r="Q16" s="165"/>
      <c r="AA16" s="154">
        <v>26</v>
      </c>
      <c r="AB16" s="154" t="s">
        <v>1366</v>
      </c>
      <c r="AC16" s="166" t="s">
        <v>1367</v>
      </c>
      <c r="AD16"/>
      <c r="AG16"/>
      <c r="BA16" s="152">
        <f t="shared" si="25"/>
        <v>500</v>
      </c>
      <c r="BB16" s="152">
        <f t="shared" si="3"/>
        <v>0</v>
      </c>
      <c r="BC16" s="152">
        <f t="shared" si="0"/>
        <v>0</v>
      </c>
      <c r="BD16" s="152">
        <f t="shared" si="0"/>
        <v>0</v>
      </c>
      <c r="BE16" s="152">
        <f t="shared" si="0"/>
        <v>0</v>
      </c>
      <c r="BF16" s="152">
        <f t="shared" si="0"/>
        <v>0</v>
      </c>
      <c r="BG16" s="152">
        <f t="shared" si="0"/>
        <v>0</v>
      </c>
      <c r="BH16" s="152">
        <f t="shared" si="0"/>
        <v>0</v>
      </c>
      <c r="BI16" s="152">
        <f t="shared" si="0"/>
        <v>0</v>
      </c>
      <c r="BJ16" s="152">
        <f t="shared" si="0"/>
        <v>0</v>
      </c>
      <c r="BK16" s="152">
        <f t="shared" si="0"/>
        <v>0</v>
      </c>
      <c r="BL16" s="152" t="e">
        <f t="shared" si="0"/>
        <v>#N/A</v>
      </c>
      <c r="BM16" s="152" t="e">
        <f t="shared" si="0"/>
        <v>#N/A</v>
      </c>
      <c r="BN16" s="152">
        <f t="shared" si="0"/>
        <v>0</v>
      </c>
      <c r="CA16" s="152" t="str">
        <f t="shared" si="7"/>
        <v/>
      </c>
      <c r="CB16" s="158" t="str">
        <f t="shared" si="8"/>
        <v/>
      </c>
      <c r="CC16" s="158" t="str">
        <f t="shared" si="9"/>
        <v/>
      </c>
      <c r="CD16" s="158" t="str">
        <f t="shared" si="9"/>
        <v/>
      </c>
      <c r="CE16" s="158" t="str">
        <f t="shared" si="9"/>
        <v/>
      </c>
      <c r="CF16" s="158" t="str">
        <f t="shared" si="10"/>
        <v/>
      </c>
      <c r="CG16" s="158" t="str">
        <f t="shared" si="11"/>
        <v/>
      </c>
      <c r="CH16" s="158" t="str">
        <f t="shared" si="12"/>
        <v/>
      </c>
      <c r="CK16" s="167"/>
      <c r="CQ16" s="152">
        <v>259</v>
      </c>
      <c r="DA16" t="str">
        <f t="shared" si="13"/>
        <v/>
      </c>
      <c r="DB16" t="str">
        <f t="shared" si="14"/>
        <v/>
      </c>
      <c r="DC16" t="str">
        <f t="shared" si="26"/>
        <v/>
      </c>
      <c r="DD16" t="str">
        <f t="shared" si="15"/>
        <v/>
      </c>
      <c r="DE16" t="str">
        <f t="shared" si="16"/>
        <v/>
      </c>
      <c r="DF16" t="str">
        <f t="shared" si="17"/>
        <v/>
      </c>
      <c r="DG16" t="str">
        <f t="shared" si="27"/>
        <v/>
      </c>
      <c r="DH16" t="str">
        <f t="shared" si="18"/>
        <v/>
      </c>
      <c r="DJ16" t="str">
        <f t="shared" si="19"/>
        <v/>
      </c>
      <c r="DL16" s="170"/>
      <c r="DQ16">
        <f t="shared" si="20"/>
        <v>0</v>
      </c>
      <c r="DR16" t="e">
        <f t="shared" si="21"/>
        <v>#NUM!</v>
      </c>
      <c r="DS16">
        <v>15</v>
      </c>
      <c r="DU16" s="163" t="str">
        <f>IF($DJ16="","",IF(VLOOKUP($DJ16,'AB AP'!D$19:M$32,9,0)="",VLOOKUP($DJ16,'AB AP'!D$19:M$32,8,0),VLOOKUP($DJ16,'AB AP'!D$19:M$32,9,0)))</f>
        <v/>
      </c>
      <c r="DV16" s="163" t="str">
        <f>IF($DJ16="","",IF(VLOOKUP($DJ16,'AB AP'!D$19:L$33,9,0)="",VLOOKUP($DJ16,'AB AP'!D$19:L$33,8,0),VLOOKUP($DJ16,'AB AP'!D$19:L$33,9,0)))</f>
        <v/>
      </c>
      <c r="DW16" s="163" t="str">
        <f>IF('AB AP'!H21="Agrar Basis",DV16,DU16)</f>
        <v/>
      </c>
      <c r="DZ16" s="163" t="str">
        <f>IF(ISNA(VLOOKUP($DJ16,'AB AP'!$D$19:$I$32,3,0)),"",IF((VLOOKUP($DJ16,'AB AP'!$D$19:$I$32,3,0))="+","áno","nie"))</f>
        <v/>
      </c>
      <c r="EA16" s="163" t="str">
        <f>IF(ISNA(VLOOKUP($DJ16,'AB AP'!$D$19:$I$32,4,0)),"",IF((VLOOKUP($DJ16,'AB AP'!$D$19:$I$32,4,0))="+","áno","nie"))</f>
        <v/>
      </c>
      <c r="EB16" s="163" t="str">
        <f>IF(ISNA(VLOOKUP($DJ16,'AB AP'!$D$19:$I$32,5,0)),"",IF((VLOOKUP($DJ16,'AB AP'!$D$19:$I$32,5,0))="+","áno","nie"))</f>
        <v/>
      </c>
      <c r="EC16" s="163" t="str">
        <f>IF(ISNA(VLOOKUP($DJ16,'AB AP'!$D$19:$I$32,6,0)),"",IF((VLOOKUP($DJ16,'AB AP'!$D$19:$I$32,6,0))="+","áno","nie"))</f>
        <v/>
      </c>
      <c r="ED16" t="str">
        <f t="shared" si="22"/>
        <v/>
      </c>
      <c r="EE16" s="163" t="str">
        <f t="shared" si="23"/>
        <v/>
      </c>
    </row>
    <row r="17" spans="1:135" x14ac:dyDescent="0.2">
      <c r="A17" s="152">
        <f t="shared" si="4"/>
        <v>0</v>
      </c>
      <c r="B17" s="152">
        <f>SUM(A$2:A17)</f>
        <v>0</v>
      </c>
      <c r="C17" s="152">
        <f t="shared" si="24"/>
        <v>500</v>
      </c>
      <c r="D17" s="152">
        <f>'AB AP'!A170</f>
        <v>0</v>
      </c>
      <c r="E17" s="152">
        <f>'AB AP'!B169</f>
        <v>0</v>
      </c>
      <c r="F17" s="156">
        <f>'AB AP'!D170</f>
        <v>0</v>
      </c>
      <c r="G17" s="156">
        <f>'AB AP'!E170</f>
        <v>0</v>
      </c>
      <c r="H17" s="156">
        <f>'AB AP'!F170</f>
        <v>0</v>
      </c>
      <c r="I17" s="165">
        <f>'AB AP'!K170</f>
        <v>0</v>
      </c>
      <c r="J17" s="151">
        <f>'AB AP'!L170</f>
        <v>0</v>
      </c>
      <c r="K17" s="165">
        <f>'AB AP'!N170</f>
        <v>0</v>
      </c>
      <c r="L17" s="152">
        <f t="shared" si="5"/>
        <v>0</v>
      </c>
      <c r="M17" s="152">
        <f t="shared" si="6"/>
        <v>0</v>
      </c>
      <c r="N17" s="152" t="e">
        <f t="shared" si="1"/>
        <v>#N/A</v>
      </c>
      <c r="O17" s="152" t="e">
        <f t="shared" si="2"/>
        <v>#N/A</v>
      </c>
      <c r="P17" s="165">
        <f>'AB AP'!N170</f>
        <v>0</v>
      </c>
      <c r="Q17" s="165"/>
      <c r="AA17" s="154">
        <v>27</v>
      </c>
      <c r="AB17" s="154" t="s">
        <v>126</v>
      </c>
      <c r="AC17" s="166" t="s">
        <v>1368</v>
      </c>
      <c r="AD17"/>
      <c r="AG17"/>
      <c r="BA17" s="152">
        <f t="shared" si="25"/>
        <v>500</v>
      </c>
      <c r="BB17" s="152">
        <f t="shared" si="3"/>
        <v>0</v>
      </c>
      <c r="BC17" s="152">
        <f t="shared" si="3"/>
        <v>0</v>
      </c>
      <c r="BD17" s="152">
        <f t="shared" si="3"/>
        <v>0</v>
      </c>
      <c r="BE17" s="152">
        <f t="shared" si="3"/>
        <v>0</v>
      </c>
      <c r="BF17" s="152">
        <f t="shared" si="3"/>
        <v>0</v>
      </c>
      <c r="BG17" s="152">
        <f t="shared" si="3"/>
        <v>0</v>
      </c>
      <c r="BH17" s="152">
        <f t="shared" si="3"/>
        <v>0</v>
      </c>
      <c r="BI17" s="152">
        <f t="shared" si="3"/>
        <v>0</v>
      </c>
      <c r="BJ17" s="152">
        <f t="shared" si="3"/>
        <v>0</v>
      </c>
      <c r="BK17" s="152">
        <f t="shared" si="3"/>
        <v>0</v>
      </c>
      <c r="BL17" s="152" t="e">
        <f t="shared" si="3"/>
        <v>#N/A</v>
      </c>
      <c r="BM17" s="152" t="e">
        <f t="shared" si="3"/>
        <v>#N/A</v>
      </c>
      <c r="BN17" s="152">
        <f t="shared" si="3"/>
        <v>0</v>
      </c>
      <c r="CA17" s="152" t="str">
        <f t="shared" si="7"/>
        <v/>
      </c>
      <c r="CB17" s="158" t="str">
        <f t="shared" si="8"/>
        <v/>
      </c>
      <c r="CC17" s="158" t="str">
        <f t="shared" si="9"/>
        <v/>
      </c>
      <c r="CD17" s="158" t="str">
        <f t="shared" si="9"/>
        <v/>
      </c>
      <c r="CE17" s="158" t="str">
        <f t="shared" si="9"/>
        <v/>
      </c>
      <c r="CF17" s="158" t="str">
        <f t="shared" si="10"/>
        <v/>
      </c>
      <c r="CG17" s="158" t="str">
        <f t="shared" si="11"/>
        <v/>
      </c>
      <c r="CH17" s="158" t="str">
        <f t="shared" si="12"/>
        <v/>
      </c>
      <c r="CK17" s="167"/>
      <c r="CQ17" s="152">
        <v>258</v>
      </c>
      <c r="DA17" t="str">
        <f t="shared" si="13"/>
        <v/>
      </c>
      <c r="DB17" t="str">
        <f t="shared" si="14"/>
        <v/>
      </c>
      <c r="DC17" t="str">
        <f t="shared" si="26"/>
        <v/>
      </c>
      <c r="DD17" t="str">
        <f t="shared" si="15"/>
        <v/>
      </c>
      <c r="DE17" t="str">
        <f t="shared" si="16"/>
        <v/>
      </c>
      <c r="DF17" t="str">
        <f t="shared" si="17"/>
        <v/>
      </c>
      <c r="DG17" t="str">
        <f t="shared" si="27"/>
        <v/>
      </c>
      <c r="DH17" t="str">
        <f t="shared" si="18"/>
        <v/>
      </c>
      <c r="DJ17" t="str">
        <f t="shared" si="19"/>
        <v/>
      </c>
      <c r="DL17" s="170"/>
      <c r="DQ17">
        <f t="shared" si="20"/>
        <v>0</v>
      </c>
      <c r="DR17" t="e">
        <f t="shared" si="21"/>
        <v>#NUM!</v>
      </c>
      <c r="DS17">
        <v>16</v>
      </c>
      <c r="DU17" s="163" t="str">
        <f>IF($DJ17="","",IF(VLOOKUP($DJ17,'AB AP'!D$19:M$32,9,0)="",VLOOKUP($DJ17,'AB AP'!D$19:M$32,8,0),VLOOKUP($DJ17,'AB AP'!D$19:M$32,9,0)))</f>
        <v/>
      </c>
      <c r="DV17" s="163" t="str">
        <f>IF($DJ17="","",IF(VLOOKUP($DJ17,'AB AP'!D$19:L$33,9,0)="",VLOOKUP($DJ17,'AB AP'!D$19:L$33,8,0),VLOOKUP($DJ17,'AB AP'!D$19:L$33,9,0)))</f>
        <v/>
      </c>
      <c r="DW17" s="163" t="str">
        <f>IF('AB AP'!H22="Agrar Basis",DV17,DU17)</f>
        <v/>
      </c>
      <c r="DZ17" s="163" t="str">
        <f>IF(ISNA(VLOOKUP($DJ17,'AB AP'!$D$19:$I$32,3,0)),"",IF((VLOOKUP($DJ17,'AB AP'!$D$19:$I$32,3,0))="+","áno","nie"))</f>
        <v/>
      </c>
      <c r="EA17" s="163" t="str">
        <f>IF(ISNA(VLOOKUP($DJ17,'AB AP'!$D$19:$I$32,4,0)),"",IF((VLOOKUP($DJ17,'AB AP'!$D$19:$I$32,4,0))="+","áno","nie"))</f>
        <v/>
      </c>
      <c r="EB17" s="163" t="str">
        <f>IF(ISNA(VLOOKUP($DJ17,'AB AP'!$D$19:$I$32,5,0)),"",IF((VLOOKUP($DJ17,'AB AP'!$D$19:$I$32,5,0))="+","áno","nie"))</f>
        <v/>
      </c>
      <c r="EC17" s="163" t="str">
        <f>IF(ISNA(VLOOKUP($DJ17,'AB AP'!$D$19:$I$32,6,0)),"",IF((VLOOKUP($DJ17,'AB AP'!$D$19:$I$32,6,0))="+","áno","nie"))</f>
        <v/>
      </c>
      <c r="ED17" t="str">
        <f t="shared" si="22"/>
        <v/>
      </c>
      <c r="EE17" s="163" t="str">
        <f t="shared" si="23"/>
        <v/>
      </c>
    </row>
    <row r="18" spans="1:135" x14ac:dyDescent="0.2">
      <c r="A18" s="152">
        <f t="shared" si="4"/>
        <v>0</v>
      </c>
      <c r="B18" s="152">
        <f>SUM(A$2:A18)</f>
        <v>0</v>
      </c>
      <c r="C18" s="152">
        <f t="shared" si="24"/>
        <v>500</v>
      </c>
      <c r="D18" s="152">
        <f>'AB AP'!A171</f>
        <v>0</v>
      </c>
      <c r="E18" s="152">
        <f>'AB AP'!B170</f>
        <v>0</v>
      </c>
      <c r="F18" s="156">
        <f>'AB AP'!D171</f>
        <v>0</v>
      </c>
      <c r="G18" s="156">
        <f>'AB AP'!E171</f>
        <v>0</v>
      </c>
      <c r="H18" s="156">
        <f>'AB AP'!F171</f>
        <v>0</v>
      </c>
      <c r="I18" s="165">
        <f>'AB AP'!K171</f>
        <v>0</v>
      </c>
      <c r="J18" s="151">
        <f>'AB AP'!L171</f>
        <v>0</v>
      </c>
      <c r="K18" s="165">
        <f>'AB AP'!N171</f>
        <v>0</v>
      </c>
      <c r="L18" s="152">
        <f t="shared" si="5"/>
        <v>0</v>
      </c>
      <c r="M18" s="152">
        <f t="shared" si="6"/>
        <v>0</v>
      </c>
      <c r="N18" s="152" t="e">
        <f t="shared" si="1"/>
        <v>#N/A</v>
      </c>
      <c r="O18" s="152" t="e">
        <f t="shared" si="2"/>
        <v>#N/A</v>
      </c>
      <c r="P18" s="165">
        <f>'AB AP'!N171</f>
        <v>0</v>
      </c>
      <c r="Q18" s="165"/>
      <c r="AA18" s="154">
        <v>42</v>
      </c>
      <c r="AB18" s="154" t="s">
        <v>138</v>
      </c>
      <c r="AC18" s="166" t="s">
        <v>1369</v>
      </c>
      <c r="AD18"/>
      <c r="AG18"/>
      <c r="BA18" s="152">
        <f t="shared" si="25"/>
        <v>500</v>
      </c>
      <c r="BB18" s="152">
        <f t="shared" si="3"/>
        <v>0</v>
      </c>
      <c r="BC18" s="152">
        <f t="shared" si="3"/>
        <v>0</v>
      </c>
      <c r="BD18" s="152">
        <f t="shared" si="3"/>
        <v>0</v>
      </c>
      <c r="BE18" s="152">
        <f t="shared" si="3"/>
        <v>0</v>
      </c>
      <c r="BF18" s="152">
        <f t="shared" si="3"/>
        <v>0</v>
      </c>
      <c r="BG18" s="152">
        <f t="shared" si="3"/>
        <v>0</v>
      </c>
      <c r="BH18" s="152">
        <f t="shared" si="3"/>
        <v>0</v>
      </c>
      <c r="BI18" s="152">
        <f t="shared" si="3"/>
        <v>0</v>
      </c>
      <c r="BJ18" s="152">
        <f t="shared" si="3"/>
        <v>0</v>
      </c>
      <c r="BK18" s="152">
        <f t="shared" si="3"/>
        <v>0</v>
      </c>
      <c r="BL18" s="152" t="e">
        <f t="shared" si="3"/>
        <v>#N/A</v>
      </c>
      <c r="BM18" s="152" t="e">
        <f t="shared" si="3"/>
        <v>#N/A</v>
      </c>
      <c r="BN18" s="152">
        <f t="shared" si="3"/>
        <v>0</v>
      </c>
      <c r="CA18" s="152" t="str">
        <f t="shared" si="7"/>
        <v/>
      </c>
      <c r="CB18" s="158" t="str">
        <f t="shared" si="8"/>
        <v/>
      </c>
      <c r="CC18" s="158" t="str">
        <f t="shared" si="9"/>
        <v/>
      </c>
      <c r="CD18" s="158" t="str">
        <f t="shared" si="9"/>
        <v/>
      </c>
      <c r="CE18" s="158" t="str">
        <f t="shared" si="9"/>
        <v/>
      </c>
      <c r="CF18" s="158" t="str">
        <f t="shared" si="10"/>
        <v/>
      </c>
      <c r="CG18" s="158" t="str">
        <f t="shared" si="11"/>
        <v/>
      </c>
      <c r="CH18" s="158" t="str">
        <f t="shared" si="12"/>
        <v/>
      </c>
      <c r="CK18" s="167"/>
      <c r="CQ18" s="152">
        <v>257</v>
      </c>
      <c r="DA18" t="str">
        <f t="shared" si="13"/>
        <v/>
      </c>
      <c r="DB18" t="str">
        <f t="shared" si="14"/>
        <v/>
      </c>
      <c r="DC18" t="str">
        <f t="shared" si="26"/>
        <v/>
      </c>
      <c r="DD18" t="str">
        <f t="shared" si="15"/>
        <v/>
      </c>
      <c r="DE18" t="str">
        <f t="shared" si="16"/>
        <v/>
      </c>
      <c r="DF18" t="str">
        <f t="shared" si="17"/>
        <v/>
      </c>
      <c r="DG18" t="str">
        <f t="shared" si="27"/>
        <v/>
      </c>
      <c r="DH18" t="str">
        <f t="shared" si="18"/>
        <v/>
      </c>
      <c r="DJ18" t="str">
        <f t="shared" si="19"/>
        <v/>
      </c>
      <c r="DL18" s="170"/>
      <c r="DQ18">
        <f t="shared" si="20"/>
        <v>0</v>
      </c>
      <c r="DR18" t="e">
        <f t="shared" si="21"/>
        <v>#NUM!</v>
      </c>
      <c r="DS18">
        <v>17</v>
      </c>
      <c r="DU18" s="163" t="str">
        <f>IF($DJ18="","",IF(VLOOKUP($DJ18,'AB AP'!D$19:M$32,9,0)="",VLOOKUP($DJ18,'AB AP'!D$19:M$32,8,0),VLOOKUP($DJ18,'AB AP'!D$19:M$32,9,0)))</f>
        <v/>
      </c>
      <c r="DV18" s="163" t="str">
        <f>IF($DJ18="","",IF(VLOOKUP($DJ18,'AB AP'!D$19:L$33,9,0)="",VLOOKUP($DJ18,'AB AP'!D$19:L$33,8,0),VLOOKUP($DJ18,'AB AP'!D$19:L$33,9,0)))</f>
        <v/>
      </c>
      <c r="DW18" s="163" t="str">
        <f>IF('AB AP'!H23="Agrar Basis",DV18,DU18)</f>
        <v/>
      </c>
      <c r="DZ18" s="163" t="str">
        <f>IF(ISNA(VLOOKUP($DJ18,'AB AP'!$D$19:$I$32,3,0)),"",IF((VLOOKUP($DJ18,'AB AP'!$D$19:$I$32,3,0))="+","áno","nie"))</f>
        <v/>
      </c>
      <c r="EA18" s="163" t="str">
        <f>IF(ISNA(VLOOKUP($DJ18,'AB AP'!$D$19:$I$32,4,0)),"",IF((VLOOKUP($DJ18,'AB AP'!$D$19:$I$32,4,0))="+","áno","nie"))</f>
        <v/>
      </c>
      <c r="EB18" s="163" t="str">
        <f>IF(ISNA(VLOOKUP($DJ18,'AB AP'!$D$19:$I$32,5,0)),"",IF((VLOOKUP($DJ18,'AB AP'!$D$19:$I$32,5,0))="+","áno","nie"))</f>
        <v/>
      </c>
      <c r="EC18" s="163" t="str">
        <f>IF(ISNA(VLOOKUP($DJ18,'AB AP'!$D$19:$I$32,6,0)),"",IF((VLOOKUP($DJ18,'AB AP'!$D$19:$I$32,6,0))="+","áno","nie"))</f>
        <v/>
      </c>
      <c r="ED18" t="str">
        <f t="shared" si="22"/>
        <v/>
      </c>
      <c r="EE18" s="163" t="str">
        <f t="shared" si="23"/>
        <v/>
      </c>
    </row>
    <row r="19" spans="1:135" x14ac:dyDescent="0.2">
      <c r="A19" s="152">
        <f t="shared" si="4"/>
        <v>0</v>
      </c>
      <c r="B19" s="152">
        <f>SUM(A$2:A19)</f>
        <v>0</v>
      </c>
      <c r="C19" s="152">
        <f t="shared" si="24"/>
        <v>500</v>
      </c>
      <c r="D19" s="152">
        <f>'AB AP'!A172</f>
        <v>0</v>
      </c>
      <c r="E19" s="152">
        <f>'AB AP'!B171</f>
        <v>0</v>
      </c>
      <c r="F19" s="156">
        <f>'AB AP'!D172</f>
        <v>0</v>
      </c>
      <c r="G19" s="156">
        <f>'AB AP'!E172</f>
        <v>0</v>
      </c>
      <c r="H19" s="156">
        <f>'AB AP'!F172</f>
        <v>0</v>
      </c>
      <c r="I19" s="165">
        <f>'AB AP'!K172</f>
        <v>0</v>
      </c>
      <c r="J19" s="151">
        <f>'AB AP'!L172</f>
        <v>0</v>
      </c>
      <c r="K19" s="165">
        <f>'AB AP'!N172</f>
        <v>0</v>
      </c>
      <c r="L19" s="152">
        <f t="shared" si="5"/>
        <v>0</v>
      </c>
      <c r="M19" s="152">
        <f t="shared" si="6"/>
        <v>0</v>
      </c>
      <c r="N19" s="152" t="e">
        <f t="shared" si="1"/>
        <v>#N/A</v>
      </c>
      <c r="O19" s="152" t="e">
        <f t="shared" si="2"/>
        <v>#N/A</v>
      </c>
      <c r="P19" s="165">
        <f>'AB AP'!N172</f>
        <v>0</v>
      </c>
      <c r="Q19" s="165"/>
      <c r="AA19" s="154">
        <v>43</v>
      </c>
      <c r="AB19" s="154" t="s">
        <v>1370</v>
      </c>
      <c r="AC19" s="166" t="s">
        <v>1371</v>
      </c>
      <c r="AD19"/>
      <c r="AG19"/>
      <c r="BA19" s="152">
        <f t="shared" si="25"/>
        <v>500</v>
      </c>
      <c r="BB19" s="152">
        <f t="shared" si="3"/>
        <v>0</v>
      </c>
      <c r="BC19" s="152">
        <f t="shared" si="3"/>
        <v>0</v>
      </c>
      <c r="BD19" s="152">
        <f t="shared" si="3"/>
        <v>0</v>
      </c>
      <c r="BE19" s="152">
        <f t="shared" si="3"/>
        <v>0</v>
      </c>
      <c r="BF19" s="152">
        <f t="shared" si="3"/>
        <v>0</v>
      </c>
      <c r="BG19" s="152">
        <f t="shared" si="3"/>
        <v>0</v>
      </c>
      <c r="BH19" s="152">
        <f t="shared" si="3"/>
        <v>0</v>
      </c>
      <c r="BI19" s="152">
        <f t="shared" si="3"/>
        <v>0</v>
      </c>
      <c r="BJ19" s="152">
        <f t="shared" si="3"/>
        <v>0</v>
      </c>
      <c r="BK19" s="152">
        <f t="shared" si="3"/>
        <v>0</v>
      </c>
      <c r="BL19" s="152" t="e">
        <f t="shared" si="3"/>
        <v>#N/A</v>
      </c>
      <c r="BM19" s="152" t="e">
        <f t="shared" si="3"/>
        <v>#N/A</v>
      </c>
      <c r="BN19" s="152">
        <f t="shared" si="3"/>
        <v>0</v>
      </c>
      <c r="CA19" s="152" t="str">
        <f t="shared" si="7"/>
        <v/>
      </c>
      <c r="CB19" s="158" t="str">
        <f t="shared" si="8"/>
        <v/>
      </c>
      <c r="CC19" s="158" t="str">
        <f t="shared" si="9"/>
        <v/>
      </c>
      <c r="CD19" s="158" t="str">
        <f t="shared" si="9"/>
        <v/>
      </c>
      <c r="CE19" s="158" t="str">
        <f t="shared" si="9"/>
        <v/>
      </c>
      <c r="CF19" s="158" t="str">
        <f t="shared" si="10"/>
        <v/>
      </c>
      <c r="CG19" s="158" t="str">
        <f t="shared" si="11"/>
        <v/>
      </c>
      <c r="CH19" s="158" t="str">
        <f t="shared" si="12"/>
        <v/>
      </c>
      <c r="CK19" s="167"/>
      <c r="CQ19" s="152">
        <v>256</v>
      </c>
      <c r="DA19" t="str">
        <f t="shared" si="13"/>
        <v/>
      </c>
      <c r="DB19" t="str">
        <f t="shared" si="14"/>
        <v/>
      </c>
      <c r="DC19" t="str">
        <f t="shared" si="26"/>
        <v/>
      </c>
      <c r="DD19" t="str">
        <f t="shared" si="15"/>
        <v/>
      </c>
      <c r="DE19" t="str">
        <f t="shared" si="16"/>
        <v/>
      </c>
      <c r="DF19" t="str">
        <f t="shared" si="17"/>
        <v/>
      </c>
      <c r="DG19" t="str">
        <f t="shared" si="27"/>
        <v/>
      </c>
      <c r="DH19" t="str">
        <f t="shared" si="18"/>
        <v/>
      </c>
      <c r="DJ19" t="str">
        <f t="shared" si="19"/>
        <v/>
      </c>
      <c r="DL19" s="170"/>
      <c r="DQ19">
        <f t="shared" si="20"/>
        <v>0</v>
      </c>
      <c r="DR19" t="e">
        <f t="shared" si="21"/>
        <v>#NUM!</v>
      </c>
      <c r="DS19">
        <v>18</v>
      </c>
      <c r="DU19" s="163" t="str">
        <f>IF($DJ19="","",IF(VLOOKUP($DJ19,'AB AP'!D$19:M$32,9,0)="",VLOOKUP($DJ19,'AB AP'!D$19:M$32,8,0),VLOOKUP($DJ19,'AB AP'!D$19:M$32,9,0)))</f>
        <v/>
      </c>
      <c r="DV19" s="163" t="str">
        <f>IF($DJ19="","",IF(VLOOKUP($DJ19,'AB AP'!D$19:L$33,9,0)="",VLOOKUP($DJ19,'AB AP'!D$19:L$33,8,0),VLOOKUP($DJ19,'AB AP'!D$19:L$33,9,0)))</f>
        <v/>
      </c>
      <c r="DW19" s="163" t="str">
        <f>IF('AB AP'!H24="Agrar Basis",DV19,DU19)</f>
        <v/>
      </c>
      <c r="DZ19" s="163" t="str">
        <f>IF(ISNA(VLOOKUP($DJ19,'AB AP'!$D$19:$I$32,3,0)),"",IF((VLOOKUP($DJ19,'AB AP'!$D$19:$I$32,3,0))="+","áno","nie"))</f>
        <v/>
      </c>
      <c r="EA19" s="163" t="str">
        <f>IF(ISNA(VLOOKUP($DJ19,'AB AP'!$D$19:$I$32,4,0)),"",IF((VLOOKUP($DJ19,'AB AP'!$D$19:$I$32,4,0))="+","áno","nie"))</f>
        <v/>
      </c>
      <c r="EB19" s="163" t="str">
        <f>IF(ISNA(VLOOKUP($DJ19,'AB AP'!$D$19:$I$32,5,0)),"",IF((VLOOKUP($DJ19,'AB AP'!$D$19:$I$32,5,0))="+","áno","nie"))</f>
        <v/>
      </c>
      <c r="EC19" s="163" t="str">
        <f>IF(ISNA(VLOOKUP($DJ19,'AB AP'!$D$19:$I$32,6,0)),"",IF((VLOOKUP($DJ19,'AB AP'!$D$19:$I$32,6,0))="+","áno","nie"))</f>
        <v/>
      </c>
      <c r="ED19" t="str">
        <f t="shared" si="22"/>
        <v/>
      </c>
      <c r="EE19" s="163" t="str">
        <f t="shared" si="23"/>
        <v/>
      </c>
    </row>
    <row r="20" spans="1:135" x14ac:dyDescent="0.2">
      <c r="A20" s="152">
        <f t="shared" si="4"/>
        <v>0</v>
      </c>
      <c r="B20" s="152">
        <f>SUM(A$2:A20)</f>
        <v>0</v>
      </c>
      <c r="C20" s="152">
        <f t="shared" si="24"/>
        <v>500</v>
      </c>
      <c r="D20" s="152">
        <f>'AB AP'!A173</f>
        <v>0</v>
      </c>
      <c r="E20" s="152">
        <f>'AB AP'!B172</f>
        <v>0</v>
      </c>
      <c r="F20" s="156">
        <f>'AB AP'!D173</f>
        <v>0</v>
      </c>
      <c r="G20" s="156">
        <f>'AB AP'!E173</f>
        <v>0</v>
      </c>
      <c r="H20" s="156">
        <f>'AB AP'!F173</f>
        <v>0</v>
      </c>
      <c r="I20" s="165">
        <f>'AB AP'!K173</f>
        <v>0</v>
      </c>
      <c r="J20" s="151">
        <f>'AB AP'!L173</f>
        <v>0</v>
      </c>
      <c r="K20" s="165">
        <f>'AB AP'!N173</f>
        <v>0</v>
      </c>
      <c r="L20" s="152">
        <f t="shared" si="5"/>
        <v>0</v>
      </c>
      <c r="M20" s="152">
        <f t="shared" si="6"/>
        <v>0</v>
      </c>
      <c r="N20" s="152" t="e">
        <f t="shared" si="1"/>
        <v>#N/A</v>
      </c>
      <c r="O20" s="152" t="e">
        <f t="shared" si="2"/>
        <v>#N/A</v>
      </c>
      <c r="P20" s="165">
        <f>'AB AP'!N173</f>
        <v>0</v>
      </c>
      <c r="Q20" s="165"/>
      <c r="AA20" s="154">
        <v>44</v>
      </c>
      <c r="AB20" s="154" t="s">
        <v>1372</v>
      </c>
      <c r="AC20" s="166" t="s">
        <v>1373</v>
      </c>
      <c r="AD20"/>
      <c r="AG20"/>
      <c r="BA20" s="152">
        <f t="shared" si="25"/>
        <v>500</v>
      </c>
      <c r="BB20" s="152">
        <f t="shared" si="3"/>
        <v>0</v>
      </c>
      <c r="BC20" s="152">
        <f t="shared" si="3"/>
        <v>0</v>
      </c>
      <c r="BD20" s="152">
        <f t="shared" si="3"/>
        <v>0</v>
      </c>
      <c r="BE20" s="152">
        <f t="shared" si="3"/>
        <v>0</v>
      </c>
      <c r="BF20" s="152">
        <f t="shared" si="3"/>
        <v>0</v>
      </c>
      <c r="BG20" s="152">
        <f t="shared" si="3"/>
        <v>0</v>
      </c>
      <c r="BH20" s="152">
        <f t="shared" si="3"/>
        <v>0</v>
      </c>
      <c r="BI20" s="152">
        <f t="shared" si="3"/>
        <v>0</v>
      </c>
      <c r="BJ20" s="152">
        <f t="shared" si="3"/>
        <v>0</v>
      </c>
      <c r="BK20" s="152">
        <f t="shared" si="3"/>
        <v>0</v>
      </c>
      <c r="BL20" s="152" t="e">
        <f t="shared" si="3"/>
        <v>#N/A</v>
      </c>
      <c r="BM20" s="152" t="e">
        <f t="shared" si="3"/>
        <v>#N/A</v>
      </c>
      <c r="BN20" s="152">
        <f t="shared" si="3"/>
        <v>0</v>
      </c>
      <c r="CA20" s="152" t="str">
        <f t="shared" si="7"/>
        <v/>
      </c>
      <c r="CB20" s="158" t="str">
        <f t="shared" si="8"/>
        <v/>
      </c>
      <c r="CC20" s="158" t="str">
        <f t="shared" si="9"/>
        <v/>
      </c>
      <c r="CD20" s="158" t="str">
        <f t="shared" si="9"/>
        <v/>
      </c>
      <c r="CE20" s="158" t="str">
        <f t="shared" si="9"/>
        <v/>
      </c>
      <c r="CF20" s="158" t="str">
        <f t="shared" si="10"/>
        <v/>
      </c>
      <c r="CG20" s="158" t="str">
        <f t="shared" si="11"/>
        <v/>
      </c>
      <c r="CH20" s="158" t="str">
        <f t="shared" si="12"/>
        <v/>
      </c>
      <c r="CK20" s="167"/>
      <c r="CQ20" s="152">
        <v>255</v>
      </c>
      <c r="DA20" t="str">
        <f t="shared" si="13"/>
        <v/>
      </c>
      <c r="DB20" t="str">
        <f t="shared" si="14"/>
        <v/>
      </c>
      <c r="DC20" t="str">
        <f t="shared" si="26"/>
        <v/>
      </c>
      <c r="DD20" t="str">
        <f t="shared" si="15"/>
        <v/>
      </c>
      <c r="DE20" t="str">
        <f t="shared" si="16"/>
        <v/>
      </c>
      <c r="DF20" t="str">
        <f t="shared" si="17"/>
        <v/>
      </c>
      <c r="DG20" t="str">
        <f t="shared" si="27"/>
        <v/>
      </c>
      <c r="DH20" t="str">
        <f t="shared" si="18"/>
        <v/>
      </c>
      <c r="DJ20" t="str">
        <f t="shared" si="19"/>
        <v/>
      </c>
      <c r="DL20" s="170"/>
      <c r="DQ20">
        <f t="shared" si="20"/>
        <v>0</v>
      </c>
      <c r="DR20" t="e">
        <f t="shared" si="21"/>
        <v>#NUM!</v>
      </c>
      <c r="DS20">
        <v>19</v>
      </c>
      <c r="DU20" s="163" t="str">
        <f>IF($DJ20="","",IF(VLOOKUP($DJ20,'AB AP'!D$19:M$32,9,0)="",VLOOKUP($DJ20,'AB AP'!D$19:M$32,8,0),VLOOKUP($DJ20,'AB AP'!D$19:M$32,9,0)))</f>
        <v/>
      </c>
      <c r="DV20" s="163" t="str">
        <f>IF($DJ20="","",IF(VLOOKUP($DJ20,'AB AP'!D$19:L$33,9,0)="",VLOOKUP($DJ20,'AB AP'!D$19:L$33,8,0),VLOOKUP($DJ20,'AB AP'!D$19:L$33,9,0)))</f>
        <v/>
      </c>
      <c r="DW20" s="163" t="str">
        <f>IF('AB AP'!H25="Agrar Basis",DV20,DU20)</f>
        <v/>
      </c>
      <c r="DZ20" s="163" t="str">
        <f>IF(ISNA(VLOOKUP($DJ20,'AB AP'!$D$19:$I$32,3,0)),"",IF((VLOOKUP($DJ20,'AB AP'!$D$19:$I$32,3,0))="+","áno","nie"))</f>
        <v/>
      </c>
      <c r="EA20" s="163" t="str">
        <f>IF(ISNA(VLOOKUP($DJ20,'AB AP'!$D$19:$I$32,4,0)),"",IF((VLOOKUP($DJ20,'AB AP'!$D$19:$I$32,4,0))="+","áno","nie"))</f>
        <v/>
      </c>
      <c r="EB20" s="163" t="str">
        <f>IF(ISNA(VLOOKUP($DJ20,'AB AP'!$D$19:$I$32,5,0)),"",IF((VLOOKUP($DJ20,'AB AP'!$D$19:$I$32,5,0))="+","áno","nie"))</f>
        <v/>
      </c>
      <c r="EC20" s="163" t="str">
        <f>IF(ISNA(VLOOKUP($DJ20,'AB AP'!$D$19:$I$32,6,0)),"",IF((VLOOKUP($DJ20,'AB AP'!$D$19:$I$32,6,0))="+","áno","nie"))</f>
        <v/>
      </c>
      <c r="ED20" t="str">
        <f t="shared" si="22"/>
        <v/>
      </c>
      <c r="EE20" s="163" t="str">
        <f t="shared" si="23"/>
        <v/>
      </c>
    </row>
    <row r="21" spans="1:135" x14ac:dyDescent="0.2">
      <c r="A21" s="152">
        <f t="shared" si="4"/>
        <v>0</v>
      </c>
      <c r="B21" s="152">
        <f>SUM(A$2:A21)</f>
        <v>0</v>
      </c>
      <c r="C21" s="152">
        <f t="shared" si="24"/>
        <v>500</v>
      </c>
      <c r="D21" s="152">
        <f>'AB AP'!A174</f>
        <v>0</v>
      </c>
      <c r="E21" s="152">
        <f>'AB AP'!B173</f>
        <v>0</v>
      </c>
      <c r="F21" s="156">
        <f>'AB AP'!D174</f>
        <v>0</v>
      </c>
      <c r="G21" s="156">
        <f>'AB AP'!E174</f>
        <v>0</v>
      </c>
      <c r="H21" s="156">
        <f>'AB AP'!F174</f>
        <v>0</v>
      </c>
      <c r="I21" s="165">
        <f>'AB AP'!K174</f>
        <v>0</v>
      </c>
      <c r="J21" s="151">
        <f>'AB AP'!L174</f>
        <v>0</v>
      </c>
      <c r="K21" s="165">
        <f>'AB AP'!N174</f>
        <v>0</v>
      </c>
      <c r="L21" s="152">
        <f t="shared" si="5"/>
        <v>0</v>
      </c>
      <c r="M21" s="152">
        <f t="shared" si="6"/>
        <v>0</v>
      </c>
      <c r="N21" s="152" t="e">
        <f t="shared" si="1"/>
        <v>#N/A</v>
      </c>
      <c r="O21" s="152" t="e">
        <f t="shared" si="2"/>
        <v>#N/A</v>
      </c>
      <c r="P21" s="165">
        <f>'AB AP'!N174</f>
        <v>0</v>
      </c>
      <c r="Q21" s="165"/>
      <c r="AA21" s="154">
        <v>45</v>
      </c>
      <c r="AB21" s="154" t="s">
        <v>87</v>
      </c>
      <c r="AC21" s="166" t="s">
        <v>1374</v>
      </c>
      <c r="AD21"/>
      <c r="AG21"/>
      <c r="BA21" s="152">
        <f t="shared" si="25"/>
        <v>500</v>
      </c>
      <c r="BB21" s="152">
        <f t="shared" si="3"/>
        <v>0</v>
      </c>
      <c r="BC21" s="152">
        <f t="shared" si="3"/>
        <v>0</v>
      </c>
      <c r="BD21" s="152">
        <f t="shared" si="3"/>
        <v>0</v>
      </c>
      <c r="BE21" s="152">
        <f t="shared" si="3"/>
        <v>0</v>
      </c>
      <c r="BF21" s="152">
        <f t="shared" si="3"/>
        <v>0</v>
      </c>
      <c r="BG21" s="152">
        <f t="shared" si="3"/>
        <v>0</v>
      </c>
      <c r="BH21" s="152">
        <f t="shared" si="3"/>
        <v>0</v>
      </c>
      <c r="BI21" s="152">
        <f t="shared" si="3"/>
        <v>0</v>
      </c>
      <c r="BJ21" s="152">
        <f t="shared" si="3"/>
        <v>0</v>
      </c>
      <c r="BK21" s="152">
        <f t="shared" si="3"/>
        <v>0</v>
      </c>
      <c r="BL21" s="152" t="e">
        <f t="shared" si="3"/>
        <v>#N/A</v>
      </c>
      <c r="BM21" s="152" t="e">
        <f t="shared" si="3"/>
        <v>#N/A</v>
      </c>
      <c r="BN21" s="152">
        <f t="shared" si="3"/>
        <v>0</v>
      </c>
      <c r="CA21" s="152" t="str">
        <f t="shared" si="7"/>
        <v/>
      </c>
      <c r="CB21" s="158" t="str">
        <f t="shared" si="8"/>
        <v/>
      </c>
      <c r="CC21" s="158" t="str">
        <f t="shared" si="9"/>
        <v/>
      </c>
      <c r="CD21" s="158" t="str">
        <f t="shared" si="9"/>
        <v/>
      </c>
      <c r="CE21" s="158" t="str">
        <f t="shared" si="9"/>
        <v/>
      </c>
      <c r="CF21" s="158" t="str">
        <f t="shared" si="10"/>
        <v/>
      </c>
      <c r="CG21" s="158" t="str">
        <f t="shared" si="11"/>
        <v/>
      </c>
      <c r="CH21" s="158" t="str">
        <f t="shared" si="12"/>
        <v/>
      </c>
      <c r="CK21" s="167"/>
      <c r="CQ21" s="152">
        <v>254</v>
      </c>
      <c r="DA21" t="str">
        <f t="shared" si="13"/>
        <v/>
      </c>
      <c r="DB21" t="str">
        <f t="shared" si="14"/>
        <v/>
      </c>
      <c r="DC21" t="str">
        <f t="shared" si="26"/>
        <v/>
      </c>
      <c r="DD21" t="str">
        <f t="shared" si="15"/>
        <v/>
      </c>
      <c r="DE21" t="str">
        <f t="shared" si="16"/>
        <v/>
      </c>
      <c r="DF21" t="str">
        <f t="shared" si="17"/>
        <v/>
      </c>
      <c r="DG21" t="str">
        <f t="shared" si="27"/>
        <v/>
      </c>
      <c r="DH21" t="str">
        <f t="shared" si="18"/>
        <v/>
      </c>
      <c r="DJ21" t="str">
        <f t="shared" si="19"/>
        <v/>
      </c>
      <c r="DL21" s="170"/>
      <c r="DQ21">
        <f t="shared" si="20"/>
        <v>0</v>
      </c>
      <c r="DR21" t="e">
        <f t="shared" si="21"/>
        <v>#NUM!</v>
      </c>
      <c r="DS21">
        <v>20</v>
      </c>
      <c r="DU21" s="163" t="str">
        <f>IF($DJ21="","",IF(VLOOKUP($DJ21,'AB AP'!D$19:M$32,9,0)="",VLOOKUP($DJ21,'AB AP'!D$19:M$32,8,0),VLOOKUP($DJ21,'AB AP'!D$19:M$32,9,0)))</f>
        <v/>
      </c>
      <c r="DV21" s="163" t="str">
        <f>IF($DJ21="","",IF(VLOOKUP($DJ21,'AB AP'!D$19:L$33,9,0)="",VLOOKUP($DJ21,'AB AP'!D$19:L$33,8,0),VLOOKUP($DJ21,'AB AP'!D$19:L$33,9,0)))</f>
        <v/>
      </c>
      <c r="DW21" s="163" t="str">
        <f>IF('AB AP'!H26="Agrar Basis",DV21,DU21)</f>
        <v/>
      </c>
      <c r="DZ21" s="163" t="str">
        <f>IF(ISNA(VLOOKUP($DJ21,'AB AP'!$D$19:$I$32,3,0)),"",IF((VLOOKUP($DJ21,'AB AP'!$D$19:$I$32,3,0))="+","áno","nie"))</f>
        <v/>
      </c>
      <c r="EA21" s="163" t="str">
        <f>IF(ISNA(VLOOKUP($DJ21,'AB AP'!$D$19:$I$32,4,0)),"",IF((VLOOKUP($DJ21,'AB AP'!$D$19:$I$32,4,0))="+","áno","nie"))</f>
        <v/>
      </c>
      <c r="EB21" s="163" t="str">
        <f>IF(ISNA(VLOOKUP($DJ21,'AB AP'!$D$19:$I$32,5,0)),"",IF((VLOOKUP($DJ21,'AB AP'!$D$19:$I$32,5,0))="+","áno","nie"))</f>
        <v/>
      </c>
      <c r="EC21" s="163" t="str">
        <f>IF(ISNA(VLOOKUP($DJ21,'AB AP'!$D$19:$I$32,6,0)),"",IF((VLOOKUP($DJ21,'AB AP'!$D$19:$I$32,6,0))="+","áno","nie"))</f>
        <v/>
      </c>
      <c r="ED21" t="str">
        <f t="shared" si="22"/>
        <v/>
      </c>
      <c r="EE21" s="163" t="str">
        <f t="shared" si="23"/>
        <v/>
      </c>
    </row>
    <row r="22" spans="1:135" x14ac:dyDescent="0.2">
      <c r="A22" s="152">
        <f t="shared" si="4"/>
        <v>0</v>
      </c>
      <c r="B22" s="152">
        <f>SUM(A$2:A22)</f>
        <v>0</v>
      </c>
      <c r="C22" s="152">
        <f t="shared" si="24"/>
        <v>500</v>
      </c>
      <c r="D22" s="152">
        <f>'AB AP'!A175</f>
        <v>0</v>
      </c>
      <c r="E22" s="152">
        <f>'AB AP'!B174</f>
        <v>0</v>
      </c>
      <c r="F22" s="156">
        <f>'AB AP'!D175</f>
        <v>0</v>
      </c>
      <c r="G22" s="156">
        <f>'AB AP'!E175</f>
        <v>0</v>
      </c>
      <c r="H22" s="156">
        <f>'AB AP'!F175</f>
        <v>0</v>
      </c>
      <c r="I22" s="165">
        <f>'AB AP'!K175</f>
        <v>0</v>
      </c>
      <c r="J22" s="151">
        <f>'AB AP'!L175</f>
        <v>0</v>
      </c>
      <c r="K22" s="165">
        <f>'AB AP'!N175</f>
        <v>0</v>
      </c>
      <c r="L22" s="152">
        <f t="shared" si="5"/>
        <v>0</v>
      </c>
      <c r="M22" s="152">
        <f t="shared" si="6"/>
        <v>0</v>
      </c>
      <c r="N22" s="152" t="e">
        <f t="shared" si="1"/>
        <v>#N/A</v>
      </c>
      <c r="O22" s="152" t="e">
        <f t="shared" si="2"/>
        <v>#N/A</v>
      </c>
      <c r="P22" s="165">
        <f>'AB AP'!N175</f>
        <v>0</v>
      </c>
      <c r="Q22" s="165"/>
      <c r="AA22" s="154">
        <v>68</v>
      </c>
      <c r="AB22" s="154" t="s">
        <v>1375</v>
      </c>
      <c r="AC22" s="166" t="s">
        <v>1376</v>
      </c>
      <c r="AD22"/>
      <c r="AG22"/>
      <c r="BA22" s="152">
        <f t="shared" si="25"/>
        <v>500</v>
      </c>
      <c r="BB22" s="152">
        <f t="shared" si="3"/>
        <v>0</v>
      </c>
      <c r="BC22" s="152">
        <f t="shared" si="3"/>
        <v>0</v>
      </c>
      <c r="BD22" s="152">
        <f t="shared" si="3"/>
        <v>0</v>
      </c>
      <c r="BE22" s="152">
        <f t="shared" si="3"/>
        <v>0</v>
      </c>
      <c r="BF22" s="152">
        <f t="shared" si="3"/>
        <v>0</v>
      </c>
      <c r="BG22" s="152">
        <f t="shared" si="3"/>
        <v>0</v>
      </c>
      <c r="BH22" s="152">
        <f t="shared" si="3"/>
        <v>0</v>
      </c>
      <c r="BI22" s="152">
        <f t="shared" si="3"/>
        <v>0</v>
      </c>
      <c r="BJ22" s="152">
        <f t="shared" si="3"/>
        <v>0</v>
      </c>
      <c r="BK22" s="152">
        <f t="shared" si="3"/>
        <v>0</v>
      </c>
      <c r="BL22" s="152" t="e">
        <f t="shared" si="3"/>
        <v>#N/A</v>
      </c>
      <c r="BM22" s="152" t="e">
        <f t="shared" si="3"/>
        <v>#N/A</v>
      </c>
      <c r="BN22" s="152">
        <f t="shared" si="3"/>
        <v>0</v>
      </c>
      <c r="CA22" s="152" t="str">
        <f t="shared" si="7"/>
        <v/>
      </c>
      <c r="CB22" s="158" t="str">
        <f t="shared" si="8"/>
        <v/>
      </c>
      <c r="CC22" s="158" t="str">
        <f t="shared" si="9"/>
        <v/>
      </c>
      <c r="CD22" s="158" t="str">
        <f t="shared" si="9"/>
        <v/>
      </c>
      <c r="CE22" s="158" t="str">
        <f t="shared" si="9"/>
        <v/>
      </c>
      <c r="CF22" s="158" t="str">
        <f t="shared" si="10"/>
        <v/>
      </c>
      <c r="CG22" s="158" t="str">
        <f t="shared" si="11"/>
        <v/>
      </c>
      <c r="CH22" s="158" t="str">
        <f t="shared" si="12"/>
        <v/>
      </c>
      <c r="CK22" s="167"/>
      <c r="CQ22" s="152">
        <v>253</v>
      </c>
      <c r="DA22" t="str">
        <f t="shared" si="13"/>
        <v/>
      </c>
      <c r="DB22" t="str">
        <f t="shared" si="14"/>
        <v/>
      </c>
      <c r="DC22" t="str">
        <f t="shared" si="26"/>
        <v/>
      </c>
      <c r="DD22" t="str">
        <f t="shared" si="15"/>
        <v/>
      </c>
      <c r="DE22" t="str">
        <f t="shared" si="16"/>
        <v/>
      </c>
      <c r="DF22" t="str">
        <f t="shared" si="17"/>
        <v/>
      </c>
      <c r="DG22" t="str">
        <f t="shared" si="27"/>
        <v/>
      </c>
      <c r="DH22" t="str">
        <f t="shared" si="18"/>
        <v/>
      </c>
      <c r="DJ22" t="str">
        <f t="shared" si="19"/>
        <v/>
      </c>
      <c r="DL22" s="170"/>
      <c r="DQ22">
        <f t="shared" si="20"/>
        <v>0</v>
      </c>
      <c r="DR22" t="e">
        <f t="shared" si="21"/>
        <v>#NUM!</v>
      </c>
      <c r="DS22">
        <v>21</v>
      </c>
      <c r="DU22" s="163" t="str">
        <f>IF($DJ22="","",IF(VLOOKUP($DJ22,'AB AP'!D$19:M$32,9,0)="",VLOOKUP($DJ22,'AB AP'!D$19:M$32,8,0),VLOOKUP($DJ22,'AB AP'!D$19:M$32,9,0)))</f>
        <v/>
      </c>
      <c r="DV22" s="163" t="str">
        <f>IF($DJ22="","",IF(VLOOKUP($DJ22,'AB AP'!D$19:L$33,9,0)="",VLOOKUP($DJ22,'AB AP'!D$19:L$33,8,0),VLOOKUP($DJ22,'AB AP'!D$19:L$33,9,0)))</f>
        <v/>
      </c>
      <c r="DW22" s="163" t="str">
        <f>IF('AB AP'!H27="Agrar Basis",DV22,DU22)</f>
        <v/>
      </c>
      <c r="DZ22" s="163" t="str">
        <f>IF(ISNA(VLOOKUP($DJ22,'AB AP'!$D$19:$I$32,3,0)),"",IF((VLOOKUP($DJ22,'AB AP'!$D$19:$I$32,3,0))="+","áno","nie"))</f>
        <v/>
      </c>
      <c r="EA22" s="163" t="str">
        <f>IF(ISNA(VLOOKUP($DJ22,'AB AP'!$D$19:$I$32,4,0)),"",IF((VLOOKUP($DJ22,'AB AP'!$D$19:$I$32,4,0))="+","áno","nie"))</f>
        <v/>
      </c>
      <c r="EB22" s="163" t="str">
        <f>IF(ISNA(VLOOKUP($DJ22,'AB AP'!$D$19:$I$32,5,0)),"",IF((VLOOKUP($DJ22,'AB AP'!$D$19:$I$32,5,0))="+","áno","nie"))</f>
        <v/>
      </c>
      <c r="EC22" s="163" t="str">
        <f>IF(ISNA(VLOOKUP($DJ22,'AB AP'!$D$19:$I$32,6,0)),"",IF((VLOOKUP($DJ22,'AB AP'!$D$19:$I$32,6,0))="+","áno","nie"))</f>
        <v/>
      </c>
      <c r="ED22" t="str">
        <f t="shared" si="22"/>
        <v/>
      </c>
      <c r="EE22" s="163" t="str">
        <f t="shared" si="23"/>
        <v/>
      </c>
    </row>
    <row r="23" spans="1:135" x14ac:dyDescent="0.2">
      <c r="A23" s="152">
        <f t="shared" si="4"/>
        <v>0</v>
      </c>
      <c r="B23" s="152">
        <f>SUM(A$2:A23)</f>
        <v>0</v>
      </c>
      <c r="C23" s="152">
        <f t="shared" si="24"/>
        <v>500</v>
      </c>
      <c r="D23" s="152">
        <f>'AB AP'!A176</f>
        <v>0</v>
      </c>
      <c r="E23" s="152">
        <f>'AB AP'!B175</f>
        <v>0</v>
      </c>
      <c r="F23" s="156">
        <f>'AB AP'!D176</f>
        <v>0</v>
      </c>
      <c r="G23" s="156">
        <f>'AB AP'!E176</f>
        <v>0</v>
      </c>
      <c r="H23" s="156">
        <f>'AB AP'!F176</f>
        <v>0</v>
      </c>
      <c r="I23" s="165">
        <f>'AB AP'!K176</f>
        <v>0</v>
      </c>
      <c r="J23" s="151">
        <f>'AB AP'!L176</f>
        <v>0</v>
      </c>
      <c r="K23" s="165">
        <f>'AB AP'!N176</f>
        <v>0</v>
      </c>
      <c r="L23" s="152">
        <f t="shared" si="5"/>
        <v>0</v>
      </c>
      <c r="M23" s="152">
        <f t="shared" si="6"/>
        <v>0</v>
      </c>
      <c r="N23" s="152" t="e">
        <f t="shared" si="1"/>
        <v>#N/A</v>
      </c>
      <c r="O23" s="152" t="e">
        <f t="shared" si="2"/>
        <v>#N/A</v>
      </c>
      <c r="P23" s="165">
        <f>'AB AP'!N176</f>
        <v>0</v>
      </c>
      <c r="Q23" s="165"/>
      <c r="AA23" s="154">
        <v>71</v>
      </c>
      <c r="AB23" s="154" t="s">
        <v>134</v>
      </c>
      <c r="AC23" s="166" t="s">
        <v>1377</v>
      </c>
      <c r="AD23"/>
      <c r="AG23"/>
      <c r="BA23" s="152">
        <f t="shared" si="25"/>
        <v>500</v>
      </c>
      <c r="BB23" s="152">
        <f t="shared" si="3"/>
        <v>0</v>
      </c>
      <c r="BC23" s="152">
        <f t="shared" si="3"/>
        <v>0</v>
      </c>
      <c r="BD23" s="152">
        <f t="shared" si="3"/>
        <v>0</v>
      </c>
      <c r="BE23" s="152">
        <f t="shared" si="3"/>
        <v>0</v>
      </c>
      <c r="BF23" s="152">
        <f t="shared" si="3"/>
        <v>0</v>
      </c>
      <c r="BG23" s="152">
        <f t="shared" si="3"/>
        <v>0</v>
      </c>
      <c r="BH23" s="152">
        <f t="shared" si="3"/>
        <v>0</v>
      </c>
      <c r="BI23" s="152">
        <f t="shared" si="3"/>
        <v>0</v>
      </c>
      <c r="BJ23" s="152">
        <f t="shared" si="3"/>
        <v>0</v>
      </c>
      <c r="BK23" s="152">
        <f t="shared" si="3"/>
        <v>0</v>
      </c>
      <c r="BL23" s="152" t="e">
        <f t="shared" si="3"/>
        <v>#N/A</v>
      </c>
      <c r="BM23" s="152" t="e">
        <f t="shared" si="3"/>
        <v>#N/A</v>
      </c>
      <c r="BN23" s="152">
        <f t="shared" si="3"/>
        <v>0</v>
      </c>
      <c r="CA23" s="152" t="str">
        <f t="shared" si="7"/>
        <v/>
      </c>
      <c r="CB23" s="158" t="str">
        <f t="shared" si="8"/>
        <v/>
      </c>
      <c r="CC23" s="158" t="str">
        <f t="shared" si="9"/>
        <v/>
      </c>
      <c r="CD23" s="158" t="str">
        <f t="shared" si="9"/>
        <v/>
      </c>
      <c r="CE23" s="158" t="str">
        <f t="shared" si="9"/>
        <v/>
      </c>
      <c r="CF23" s="158" t="str">
        <f t="shared" si="10"/>
        <v/>
      </c>
      <c r="CG23" s="158" t="str">
        <f t="shared" si="11"/>
        <v/>
      </c>
      <c r="CH23" s="158" t="str">
        <f t="shared" si="12"/>
        <v/>
      </c>
      <c r="CK23" s="167"/>
      <c r="CQ23" s="152">
        <v>252</v>
      </c>
      <c r="DA23" t="str">
        <f t="shared" si="13"/>
        <v/>
      </c>
      <c r="DB23" t="str">
        <f t="shared" si="14"/>
        <v/>
      </c>
      <c r="DC23" t="str">
        <f t="shared" si="26"/>
        <v/>
      </c>
      <c r="DD23" t="str">
        <f t="shared" si="15"/>
        <v/>
      </c>
      <c r="DE23" t="str">
        <f t="shared" si="16"/>
        <v/>
      </c>
      <c r="DF23" t="str">
        <f t="shared" si="17"/>
        <v/>
      </c>
      <c r="DG23" t="str">
        <f t="shared" si="27"/>
        <v/>
      </c>
      <c r="DH23" t="str">
        <f t="shared" si="18"/>
        <v/>
      </c>
      <c r="DJ23" t="str">
        <f t="shared" si="19"/>
        <v/>
      </c>
      <c r="DL23" s="170"/>
      <c r="DQ23">
        <f t="shared" si="20"/>
        <v>0</v>
      </c>
      <c r="DR23" t="e">
        <f t="shared" si="21"/>
        <v>#NUM!</v>
      </c>
      <c r="DS23">
        <v>22</v>
      </c>
      <c r="DU23" s="163" t="str">
        <f>IF($DJ23="","",IF(VLOOKUP($DJ23,'AB AP'!D$19:M$32,9,0)="",VLOOKUP($DJ23,'AB AP'!D$19:M$32,8,0),VLOOKUP($DJ23,'AB AP'!D$19:M$32,9,0)))</f>
        <v/>
      </c>
      <c r="DV23" s="163" t="str">
        <f>IF($DJ23="","",IF(VLOOKUP($DJ23,'AB AP'!D$19:L$33,9,0)="",VLOOKUP($DJ23,'AB AP'!D$19:L$33,8,0),VLOOKUP($DJ23,'AB AP'!D$19:L$33,9,0)))</f>
        <v/>
      </c>
      <c r="DW23" s="163" t="str">
        <f>IF('AB AP'!H28="Agrar Basis",DV23,DU23)</f>
        <v/>
      </c>
      <c r="DZ23" s="163" t="str">
        <f>IF(ISNA(VLOOKUP($DJ23,'AB AP'!$D$19:$I$32,3,0)),"",IF((VLOOKUP($DJ23,'AB AP'!$D$19:$I$32,3,0))="+","áno","nie"))</f>
        <v/>
      </c>
      <c r="EA23" s="163" t="str">
        <f>IF(ISNA(VLOOKUP($DJ23,'AB AP'!$D$19:$I$32,4,0)),"",IF((VLOOKUP($DJ23,'AB AP'!$D$19:$I$32,4,0))="+","áno","nie"))</f>
        <v/>
      </c>
      <c r="EB23" s="163" t="str">
        <f>IF(ISNA(VLOOKUP($DJ23,'AB AP'!$D$19:$I$32,5,0)),"",IF((VLOOKUP($DJ23,'AB AP'!$D$19:$I$32,5,0))="+","áno","nie"))</f>
        <v/>
      </c>
      <c r="EC23" s="163" t="str">
        <f>IF(ISNA(VLOOKUP($DJ23,'AB AP'!$D$19:$I$32,6,0)),"",IF((VLOOKUP($DJ23,'AB AP'!$D$19:$I$32,6,0))="+","áno","nie"))</f>
        <v/>
      </c>
      <c r="ED23" t="str">
        <f t="shared" si="22"/>
        <v/>
      </c>
      <c r="EE23" s="163" t="str">
        <f t="shared" si="23"/>
        <v/>
      </c>
    </row>
    <row r="24" spans="1:135" x14ac:dyDescent="0.2">
      <c r="A24" s="152">
        <f t="shared" si="4"/>
        <v>0</v>
      </c>
      <c r="B24" s="152">
        <f>SUM(A$2:A24)</f>
        <v>0</v>
      </c>
      <c r="C24" s="152">
        <f t="shared" si="24"/>
        <v>500</v>
      </c>
      <c r="D24" s="152">
        <f>'AB AP'!A177</f>
        <v>0</v>
      </c>
      <c r="E24" s="152">
        <f>'AB AP'!B176</f>
        <v>0</v>
      </c>
      <c r="F24" s="156">
        <f>'AB AP'!D177</f>
        <v>0</v>
      </c>
      <c r="G24" s="156">
        <f>'AB AP'!E177</f>
        <v>0</v>
      </c>
      <c r="H24" s="156">
        <f>'AB AP'!F177</f>
        <v>0</v>
      </c>
      <c r="I24" s="165">
        <f>'AB AP'!K177</f>
        <v>0</v>
      </c>
      <c r="J24" s="151">
        <f>'AB AP'!L177</f>
        <v>0</v>
      </c>
      <c r="K24" s="165">
        <f>'AB AP'!N177</f>
        <v>0</v>
      </c>
      <c r="L24" s="152">
        <f t="shared" si="5"/>
        <v>0</v>
      </c>
      <c r="M24" s="152">
        <f t="shared" si="6"/>
        <v>0</v>
      </c>
      <c r="N24" s="152" t="e">
        <f t="shared" si="1"/>
        <v>#N/A</v>
      </c>
      <c r="O24" s="152" t="e">
        <f t="shared" si="2"/>
        <v>#N/A</v>
      </c>
      <c r="P24" s="165">
        <f>'AB AP'!N177</f>
        <v>0</v>
      </c>
      <c r="Q24" s="165"/>
      <c r="AA24" s="154">
        <v>83</v>
      </c>
      <c r="AB24" s="154" t="s">
        <v>57</v>
      </c>
      <c r="AC24" s="166" t="s">
        <v>1378</v>
      </c>
      <c r="AD24"/>
      <c r="AG24"/>
      <c r="BA24" s="152">
        <f t="shared" si="25"/>
        <v>500</v>
      </c>
      <c r="BB24" s="152">
        <f t="shared" si="3"/>
        <v>0</v>
      </c>
      <c r="BC24" s="152">
        <f t="shared" si="3"/>
        <v>0</v>
      </c>
      <c r="BD24" s="152">
        <f t="shared" si="3"/>
        <v>0</v>
      </c>
      <c r="BE24" s="152">
        <f t="shared" si="3"/>
        <v>0</v>
      </c>
      <c r="BF24" s="152">
        <f t="shared" si="3"/>
        <v>0</v>
      </c>
      <c r="BG24" s="152">
        <f t="shared" si="3"/>
        <v>0</v>
      </c>
      <c r="BH24" s="152">
        <f t="shared" si="3"/>
        <v>0</v>
      </c>
      <c r="BI24" s="152">
        <f t="shared" si="3"/>
        <v>0</v>
      </c>
      <c r="BJ24" s="152">
        <f t="shared" si="3"/>
        <v>0</v>
      </c>
      <c r="BK24" s="152">
        <f t="shared" si="3"/>
        <v>0</v>
      </c>
      <c r="BL24" s="152" t="e">
        <f t="shared" si="3"/>
        <v>#N/A</v>
      </c>
      <c r="BM24" s="152" t="e">
        <f t="shared" si="3"/>
        <v>#N/A</v>
      </c>
      <c r="BN24" s="152">
        <f t="shared" si="3"/>
        <v>0</v>
      </c>
      <c r="CA24" s="152" t="str">
        <f t="shared" si="7"/>
        <v/>
      </c>
      <c r="CB24" s="158" t="str">
        <f t="shared" si="8"/>
        <v/>
      </c>
      <c r="CC24" s="158" t="str">
        <f t="shared" si="9"/>
        <v/>
      </c>
      <c r="CD24" s="158" t="str">
        <f t="shared" si="9"/>
        <v/>
      </c>
      <c r="CE24" s="158" t="str">
        <f t="shared" si="9"/>
        <v/>
      </c>
      <c r="CF24" s="158" t="str">
        <f t="shared" si="10"/>
        <v/>
      </c>
      <c r="CG24" s="158" t="str">
        <f t="shared" si="11"/>
        <v/>
      </c>
      <c r="CH24" s="158" t="str">
        <f t="shared" si="12"/>
        <v/>
      </c>
      <c r="CK24" s="167"/>
      <c r="CQ24" s="152">
        <v>251</v>
      </c>
      <c r="DA24" t="str">
        <f t="shared" si="13"/>
        <v/>
      </c>
      <c r="DB24" t="str">
        <f t="shared" si="14"/>
        <v/>
      </c>
      <c r="DC24" t="str">
        <f t="shared" si="26"/>
        <v/>
      </c>
      <c r="DD24" t="str">
        <f t="shared" si="15"/>
        <v/>
      </c>
      <c r="DE24" t="str">
        <f t="shared" si="16"/>
        <v/>
      </c>
      <c r="DF24" t="str">
        <f t="shared" si="17"/>
        <v/>
      </c>
      <c r="DG24" t="str">
        <f t="shared" si="27"/>
        <v/>
      </c>
      <c r="DH24" t="str">
        <f t="shared" si="18"/>
        <v/>
      </c>
      <c r="DJ24" t="str">
        <f t="shared" si="19"/>
        <v/>
      </c>
      <c r="DL24" s="170"/>
      <c r="DQ24">
        <f t="shared" si="20"/>
        <v>0</v>
      </c>
      <c r="DR24" t="e">
        <f t="shared" si="21"/>
        <v>#NUM!</v>
      </c>
      <c r="DS24">
        <v>23</v>
      </c>
      <c r="DU24" s="163" t="str">
        <f>IF($DJ24="","",IF(VLOOKUP($DJ24,'AB AP'!D$19:M$32,9,0)="",VLOOKUP($DJ24,'AB AP'!D$19:M$32,8,0),VLOOKUP($DJ24,'AB AP'!D$19:M$32,9,0)))</f>
        <v/>
      </c>
      <c r="DV24" s="163" t="str">
        <f>IF($DJ24="","",IF(VLOOKUP($DJ24,'AB AP'!D$19:L$33,9,0)="",VLOOKUP($DJ24,'AB AP'!D$19:L$33,8,0),VLOOKUP($DJ24,'AB AP'!D$19:L$33,9,0)))</f>
        <v/>
      </c>
      <c r="DW24" s="163" t="str">
        <f>IF('AB AP'!H29="Agrar Basis",DV24,DU24)</f>
        <v/>
      </c>
      <c r="DZ24" s="163" t="str">
        <f>IF(ISNA(VLOOKUP($DJ24,'AB AP'!$D$19:$I$32,3,0)),"",IF((VLOOKUP($DJ24,'AB AP'!$D$19:$I$32,3,0))="+","áno","nie"))</f>
        <v/>
      </c>
      <c r="EA24" s="163" t="str">
        <f>IF(ISNA(VLOOKUP($DJ24,'AB AP'!$D$19:$I$32,4,0)),"",IF((VLOOKUP($DJ24,'AB AP'!$D$19:$I$32,4,0))="+","áno","nie"))</f>
        <v/>
      </c>
      <c r="EB24" s="163" t="str">
        <f>IF(ISNA(VLOOKUP($DJ24,'AB AP'!$D$19:$I$32,5,0)),"",IF((VLOOKUP($DJ24,'AB AP'!$D$19:$I$32,5,0))="+","áno","nie"))</f>
        <v/>
      </c>
      <c r="EC24" s="163" t="str">
        <f>IF(ISNA(VLOOKUP($DJ24,'AB AP'!$D$19:$I$32,6,0)),"",IF((VLOOKUP($DJ24,'AB AP'!$D$19:$I$32,6,0))="+","áno","nie"))</f>
        <v/>
      </c>
      <c r="ED24" t="str">
        <f t="shared" si="22"/>
        <v/>
      </c>
      <c r="EE24" s="163" t="str">
        <f t="shared" si="23"/>
        <v/>
      </c>
    </row>
    <row r="25" spans="1:135" x14ac:dyDescent="0.2">
      <c r="A25" s="152">
        <f t="shared" si="4"/>
        <v>0</v>
      </c>
      <c r="B25" s="152">
        <f>SUM(A$2:A25)</f>
        <v>0</v>
      </c>
      <c r="C25" s="152">
        <f t="shared" si="24"/>
        <v>500</v>
      </c>
      <c r="D25" s="152">
        <f>'AB AP'!A178</f>
        <v>0</v>
      </c>
      <c r="E25" s="152">
        <f>'AB AP'!B177</f>
        <v>0</v>
      </c>
      <c r="F25" s="156">
        <f>'AB AP'!D178</f>
        <v>0</v>
      </c>
      <c r="G25" s="156">
        <f>'AB AP'!E178</f>
        <v>0</v>
      </c>
      <c r="H25" s="156">
        <f>'AB AP'!F178</f>
        <v>0</v>
      </c>
      <c r="I25" s="165">
        <f>'AB AP'!K178</f>
        <v>0</v>
      </c>
      <c r="J25" s="151">
        <f>'AB AP'!L178</f>
        <v>0</v>
      </c>
      <c r="K25" s="165">
        <f>'AB AP'!N178</f>
        <v>0</v>
      </c>
      <c r="L25" s="152">
        <f t="shared" si="5"/>
        <v>0</v>
      </c>
      <c r="M25" s="152">
        <f t="shared" si="6"/>
        <v>0</v>
      </c>
      <c r="N25" s="152" t="e">
        <f t="shared" si="1"/>
        <v>#N/A</v>
      </c>
      <c r="O25" s="152" t="e">
        <f t="shared" si="2"/>
        <v>#N/A</v>
      </c>
      <c r="P25" s="165">
        <f>'AB AP'!N178</f>
        <v>0</v>
      </c>
      <c r="Q25" s="165"/>
      <c r="AA25" s="154">
        <v>84</v>
      </c>
      <c r="AB25" s="154" t="s">
        <v>84</v>
      </c>
      <c r="AC25" s="166" t="s">
        <v>1379</v>
      </c>
      <c r="AD25"/>
      <c r="AG25"/>
      <c r="BA25" s="152">
        <f t="shared" si="25"/>
        <v>500</v>
      </c>
      <c r="BB25" s="152">
        <f t="shared" si="3"/>
        <v>0</v>
      </c>
      <c r="BC25" s="152">
        <f t="shared" si="3"/>
        <v>0</v>
      </c>
      <c r="BD25" s="152">
        <f t="shared" si="3"/>
        <v>0</v>
      </c>
      <c r="BE25" s="152">
        <f t="shared" si="3"/>
        <v>0</v>
      </c>
      <c r="BF25" s="152">
        <f t="shared" si="3"/>
        <v>0</v>
      </c>
      <c r="BG25" s="152">
        <f t="shared" si="3"/>
        <v>0</v>
      </c>
      <c r="BH25" s="152">
        <f t="shared" si="3"/>
        <v>0</v>
      </c>
      <c r="BI25" s="152">
        <f t="shared" si="3"/>
        <v>0</v>
      </c>
      <c r="BJ25" s="152">
        <f t="shared" si="3"/>
        <v>0</v>
      </c>
      <c r="BK25" s="152">
        <f t="shared" si="3"/>
        <v>0</v>
      </c>
      <c r="BL25" s="152" t="e">
        <f t="shared" si="3"/>
        <v>#N/A</v>
      </c>
      <c r="BM25" s="152" t="e">
        <f t="shared" si="3"/>
        <v>#N/A</v>
      </c>
      <c r="BN25" s="152">
        <f t="shared" si="3"/>
        <v>0</v>
      </c>
      <c r="CA25" s="152" t="str">
        <f t="shared" si="7"/>
        <v/>
      </c>
      <c r="CB25" s="158" t="str">
        <f t="shared" si="8"/>
        <v/>
      </c>
      <c r="CC25" s="158" t="str">
        <f t="shared" si="9"/>
        <v/>
      </c>
      <c r="CD25" s="158" t="str">
        <f t="shared" si="9"/>
        <v/>
      </c>
      <c r="CE25" s="158" t="str">
        <f t="shared" si="9"/>
        <v/>
      </c>
      <c r="CF25" s="158" t="str">
        <f t="shared" si="10"/>
        <v/>
      </c>
      <c r="CG25" s="158" t="str">
        <f t="shared" si="11"/>
        <v/>
      </c>
      <c r="CH25" s="158" t="str">
        <f t="shared" si="12"/>
        <v/>
      </c>
      <c r="CK25" s="167"/>
      <c r="CQ25" s="152">
        <v>250</v>
      </c>
      <c r="DA25" t="str">
        <f t="shared" si="13"/>
        <v/>
      </c>
      <c r="DB25" t="str">
        <f t="shared" si="14"/>
        <v/>
      </c>
      <c r="DC25" t="str">
        <f t="shared" si="26"/>
        <v/>
      </c>
      <c r="DD25" t="str">
        <f t="shared" si="15"/>
        <v/>
      </c>
      <c r="DE25" t="str">
        <f t="shared" si="16"/>
        <v/>
      </c>
      <c r="DF25" t="str">
        <f t="shared" si="17"/>
        <v/>
      </c>
      <c r="DG25" t="str">
        <f t="shared" si="27"/>
        <v/>
      </c>
      <c r="DH25" t="str">
        <f t="shared" si="18"/>
        <v/>
      </c>
      <c r="DJ25" t="str">
        <f t="shared" si="19"/>
        <v/>
      </c>
      <c r="DL25" s="170"/>
      <c r="DQ25">
        <f t="shared" si="20"/>
        <v>0</v>
      </c>
      <c r="DR25" t="e">
        <f t="shared" si="21"/>
        <v>#NUM!</v>
      </c>
      <c r="DS25">
        <v>24</v>
      </c>
      <c r="DU25" s="163" t="str">
        <f>IF($DJ25="","",IF(VLOOKUP($DJ25,'AB AP'!D$19:M$32,9,0)="",VLOOKUP($DJ25,'AB AP'!D$19:M$32,8,0),VLOOKUP($DJ25,'AB AP'!D$19:M$32,9,0)))</f>
        <v/>
      </c>
      <c r="DV25" s="163" t="str">
        <f>IF($DJ25="","",IF(VLOOKUP($DJ25,'AB AP'!D$19:L$33,9,0)="",VLOOKUP($DJ25,'AB AP'!D$19:L$33,8,0),VLOOKUP($DJ25,'AB AP'!D$19:L$33,9,0)))</f>
        <v/>
      </c>
      <c r="DW25" s="163" t="str">
        <f>IF('AB AP'!H30="Agrar Basis",DV25,DU25)</f>
        <v/>
      </c>
      <c r="DZ25" s="163" t="str">
        <f>IF(ISNA(VLOOKUP($DJ25,'AB AP'!$D$19:$I$32,3,0)),"",IF((VLOOKUP($DJ25,'AB AP'!$D$19:$I$32,3,0))="+","áno","nie"))</f>
        <v/>
      </c>
      <c r="EA25" s="163" t="str">
        <f>IF(ISNA(VLOOKUP($DJ25,'AB AP'!$D$19:$I$32,4,0)),"",IF((VLOOKUP($DJ25,'AB AP'!$D$19:$I$32,4,0))="+","áno","nie"))</f>
        <v/>
      </c>
      <c r="EB25" s="163" t="str">
        <f>IF(ISNA(VLOOKUP($DJ25,'AB AP'!$D$19:$I$32,5,0)),"",IF((VLOOKUP($DJ25,'AB AP'!$D$19:$I$32,5,0))="+","áno","nie"))</f>
        <v/>
      </c>
      <c r="EC25" s="163" t="str">
        <f>IF(ISNA(VLOOKUP($DJ25,'AB AP'!$D$19:$I$32,6,0)),"",IF((VLOOKUP($DJ25,'AB AP'!$D$19:$I$32,6,0))="+","áno","nie"))</f>
        <v/>
      </c>
      <c r="ED25" t="str">
        <f t="shared" si="22"/>
        <v/>
      </c>
      <c r="EE25" s="163" t="str">
        <f t="shared" si="23"/>
        <v/>
      </c>
    </row>
    <row r="26" spans="1:135" x14ac:dyDescent="0.2">
      <c r="A26" s="152">
        <f t="shared" si="4"/>
        <v>0</v>
      </c>
      <c r="B26" s="152">
        <f>SUM(A$2:A26)</f>
        <v>0</v>
      </c>
      <c r="C26" s="152">
        <f t="shared" si="24"/>
        <v>500</v>
      </c>
      <c r="D26" s="152">
        <f>'AB AP'!A179</f>
        <v>0</v>
      </c>
      <c r="E26" s="152">
        <f>'AB AP'!B178</f>
        <v>0</v>
      </c>
      <c r="F26" s="156">
        <f>'AB AP'!D179</f>
        <v>0</v>
      </c>
      <c r="G26" s="156">
        <f>'AB AP'!E179</f>
        <v>0</v>
      </c>
      <c r="H26" s="156">
        <f>'AB AP'!F179</f>
        <v>0</v>
      </c>
      <c r="I26" s="165">
        <f>'AB AP'!K179</f>
        <v>0</v>
      </c>
      <c r="J26" s="151">
        <f>'AB AP'!L179</f>
        <v>0</v>
      </c>
      <c r="K26" s="165">
        <f>'AB AP'!N179</f>
        <v>0</v>
      </c>
      <c r="L26" s="152">
        <f t="shared" si="5"/>
        <v>0</v>
      </c>
      <c r="M26" s="152">
        <f t="shared" si="6"/>
        <v>0</v>
      </c>
      <c r="N26" s="152" t="e">
        <f t="shared" si="1"/>
        <v>#N/A</v>
      </c>
      <c r="O26" s="152" t="e">
        <f t="shared" si="2"/>
        <v>#N/A</v>
      </c>
      <c r="P26" s="165">
        <f>'AB AP'!N179</f>
        <v>0</v>
      </c>
      <c r="Q26" s="165"/>
      <c r="AA26" s="154">
        <v>85</v>
      </c>
      <c r="AB26" s="154" t="s">
        <v>85</v>
      </c>
      <c r="AC26" s="166" t="s">
        <v>1380</v>
      </c>
      <c r="AD26"/>
      <c r="AG26"/>
      <c r="BA26" s="152">
        <f t="shared" si="25"/>
        <v>500</v>
      </c>
      <c r="BB26" s="152">
        <f t="shared" si="3"/>
        <v>0</v>
      </c>
      <c r="BC26" s="152">
        <f t="shared" si="3"/>
        <v>0</v>
      </c>
      <c r="BD26" s="152">
        <f t="shared" si="3"/>
        <v>0</v>
      </c>
      <c r="BE26" s="152">
        <f t="shared" si="3"/>
        <v>0</v>
      </c>
      <c r="BF26" s="152">
        <f t="shared" si="3"/>
        <v>0</v>
      </c>
      <c r="BG26" s="152">
        <f t="shared" si="3"/>
        <v>0</v>
      </c>
      <c r="BH26" s="152">
        <f t="shared" si="3"/>
        <v>0</v>
      </c>
      <c r="BI26" s="152">
        <f t="shared" si="3"/>
        <v>0</v>
      </c>
      <c r="BJ26" s="152">
        <f t="shared" si="3"/>
        <v>0</v>
      </c>
      <c r="BK26" s="152">
        <f t="shared" si="3"/>
        <v>0</v>
      </c>
      <c r="BL26" s="152" t="e">
        <f t="shared" si="3"/>
        <v>#N/A</v>
      </c>
      <c r="BM26" s="152" t="e">
        <f t="shared" si="3"/>
        <v>#N/A</v>
      </c>
      <c r="BN26" s="152">
        <f t="shared" si="3"/>
        <v>0</v>
      </c>
      <c r="CA26" s="152" t="str">
        <f t="shared" si="7"/>
        <v/>
      </c>
      <c r="CB26" s="158" t="str">
        <f t="shared" si="8"/>
        <v/>
      </c>
      <c r="CC26" s="158" t="str">
        <f t="shared" si="9"/>
        <v/>
      </c>
      <c r="CD26" s="158" t="str">
        <f t="shared" si="9"/>
        <v/>
      </c>
      <c r="CE26" s="158" t="str">
        <f t="shared" si="9"/>
        <v/>
      </c>
      <c r="CF26" s="158" t="str">
        <f t="shared" si="10"/>
        <v/>
      </c>
      <c r="CG26" s="158" t="str">
        <f t="shared" si="11"/>
        <v/>
      </c>
      <c r="CH26" s="158" t="str">
        <f t="shared" si="12"/>
        <v/>
      </c>
      <c r="CK26" s="167"/>
      <c r="CQ26" s="152">
        <v>249</v>
      </c>
      <c r="DA26" t="str">
        <f t="shared" si="13"/>
        <v/>
      </c>
      <c r="DB26" t="str">
        <f t="shared" si="14"/>
        <v/>
      </c>
      <c r="DC26" t="str">
        <f t="shared" si="26"/>
        <v/>
      </c>
      <c r="DD26" t="str">
        <f t="shared" si="15"/>
        <v/>
      </c>
      <c r="DE26" t="str">
        <f t="shared" si="16"/>
        <v/>
      </c>
      <c r="DF26" t="str">
        <f t="shared" si="17"/>
        <v/>
      </c>
      <c r="DG26" t="str">
        <f t="shared" si="27"/>
        <v/>
      </c>
      <c r="DH26" t="str">
        <f t="shared" si="18"/>
        <v/>
      </c>
      <c r="DJ26" t="str">
        <f t="shared" si="19"/>
        <v/>
      </c>
      <c r="DL26" s="170"/>
      <c r="DQ26">
        <f t="shared" si="20"/>
        <v>0</v>
      </c>
      <c r="DR26" t="e">
        <f t="shared" si="21"/>
        <v>#NUM!</v>
      </c>
      <c r="DS26">
        <v>25</v>
      </c>
      <c r="DU26" s="163" t="str">
        <f>IF($DJ26="","",IF(VLOOKUP($DJ26,'AB AP'!D$19:M$32,9,0)="",VLOOKUP($DJ26,'AB AP'!D$19:M$32,8,0),VLOOKUP($DJ26,'AB AP'!D$19:M$32,9,0)))</f>
        <v/>
      </c>
      <c r="DV26" s="163" t="str">
        <f>IF($DJ26="","",IF(VLOOKUP($DJ26,'AB AP'!D$19:L$33,9,0)="",VLOOKUP($DJ26,'AB AP'!D$19:L$33,8,0),VLOOKUP($DJ26,'AB AP'!D$19:L$33,9,0)))</f>
        <v/>
      </c>
      <c r="DW26" s="163" t="str">
        <f>IF('AB AP'!H31="Agrar Basis",DV26,DU26)</f>
        <v/>
      </c>
      <c r="DZ26" s="163" t="str">
        <f>IF(ISNA(VLOOKUP($DJ26,'AB AP'!$D$19:$I$32,3,0)),"",IF((VLOOKUP($DJ26,'AB AP'!$D$19:$I$32,3,0))="+","áno","nie"))</f>
        <v/>
      </c>
      <c r="EA26" s="163" t="str">
        <f>IF(ISNA(VLOOKUP($DJ26,'AB AP'!$D$19:$I$32,4,0)),"",IF((VLOOKUP($DJ26,'AB AP'!$D$19:$I$32,4,0))="+","áno","nie"))</f>
        <v/>
      </c>
      <c r="EB26" s="163" t="str">
        <f>IF(ISNA(VLOOKUP($DJ26,'AB AP'!$D$19:$I$32,5,0)),"",IF((VLOOKUP($DJ26,'AB AP'!$D$19:$I$32,5,0))="+","áno","nie"))</f>
        <v/>
      </c>
      <c r="EC26" s="163" t="str">
        <f>IF(ISNA(VLOOKUP($DJ26,'AB AP'!$D$19:$I$32,6,0)),"",IF((VLOOKUP($DJ26,'AB AP'!$D$19:$I$32,6,0))="+","áno","nie"))</f>
        <v/>
      </c>
      <c r="ED26" t="str">
        <f t="shared" si="22"/>
        <v/>
      </c>
      <c r="EE26" s="163" t="str">
        <f t="shared" si="23"/>
        <v/>
      </c>
    </row>
    <row r="27" spans="1:135" x14ac:dyDescent="0.2">
      <c r="A27" s="152">
        <f t="shared" si="4"/>
        <v>0</v>
      </c>
      <c r="B27" s="152">
        <f>SUM(A$2:A27)</f>
        <v>0</v>
      </c>
      <c r="C27" s="152">
        <f t="shared" si="24"/>
        <v>500</v>
      </c>
      <c r="D27" s="152">
        <f>'AB AP'!A180</f>
        <v>0</v>
      </c>
      <c r="E27" s="152">
        <f>'AB AP'!B179</f>
        <v>0</v>
      </c>
      <c r="F27" s="156">
        <f>'AB AP'!D180</f>
        <v>0</v>
      </c>
      <c r="G27" s="156">
        <f>'AB AP'!E180</f>
        <v>0</v>
      </c>
      <c r="H27" s="156">
        <f>'AB AP'!F180</f>
        <v>0</v>
      </c>
      <c r="I27" s="165">
        <f>'AB AP'!K180</f>
        <v>0</v>
      </c>
      <c r="J27" s="151">
        <f>'AB AP'!L180</f>
        <v>0</v>
      </c>
      <c r="K27" s="165">
        <f>'AB AP'!N180</f>
        <v>0</v>
      </c>
      <c r="L27" s="152">
        <f t="shared" si="5"/>
        <v>0</v>
      </c>
      <c r="M27" s="152">
        <f t="shared" si="6"/>
        <v>0</v>
      </c>
      <c r="N27" s="152" t="e">
        <f t="shared" si="1"/>
        <v>#N/A</v>
      </c>
      <c r="O27" s="152" t="e">
        <f t="shared" si="2"/>
        <v>#N/A</v>
      </c>
      <c r="P27" s="165">
        <f>'AB AP'!N180</f>
        <v>0</v>
      </c>
      <c r="Q27" s="165"/>
      <c r="AA27" s="154">
        <v>86</v>
      </c>
      <c r="AB27" s="154" t="s">
        <v>1381</v>
      </c>
      <c r="AC27" s="166" t="s">
        <v>1382</v>
      </c>
      <c r="AD27"/>
      <c r="AF27"/>
      <c r="AG27"/>
      <c r="BA27" s="152">
        <f t="shared" si="25"/>
        <v>500</v>
      </c>
      <c r="BB27" s="152">
        <f t="shared" si="3"/>
        <v>0</v>
      </c>
      <c r="BC27" s="152">
        <f t="shared" si="3"/>
        <v>0</v>
      </c>
      <c r="BD27" s="152">
        <f t="shared" si="3"/>
        <v>0</v>
      </c>
      <c r="BE27" s="152">
        <f t="shared" si="3"/>
        <v>0</v>
      </c>
      <c r="BF27" s="152">
        <f t="shared" si="3"/>
        <v>0</v>
      </c>
      <c r="BG27" s="152">
        <f t="shared" si="3"/>
        <v>0</v>
      </c>
      <c r="BH27" s="152">
        <f t="shared" si="3"/>
        <v>0</v>
      </c>
      <c r="BI27" s="152">
        <f t="shared" si="3"/>
        <v>0</v>
      </c>
      <c r="BJ27" s="152">
        <f t="shared" si="3"/>
        <v>0</v>
      </c>
      <c r="BK27" s="152">
        <f t="shared" si="3"/>
        <v>0</v>
      </c>
      <c r="BL27" s="152" t="e">
        <f t="shared" si="3"/>
        <v>#N/A</v>
      </c>
      <c r="BM27" s="152" t="e">
        <f t="shared" si="3"/>
        <v>#N/A</v>
      </c>
      <c r="BN27" s="152">
        <f t="shared" si="3"/>
        <v>0</v>
      </c>
      <c r="CA27" s="152" t="str">
        <f t="shared" si="7"/>
        <v/>
      </c>
      <c r="CB27" s="158" t="str">
        <f t="shared" si="8"/>
        <v/>
      </c>
      <c r="CC27" s="158" t="str">
        <f t="shared" si="9"/>
        <v/>
      </c>
      <c r="CD27" s="158" t="str">
        <f t="shared" si="9"/>
        <v/>
      </c>
      <c r="CE27" s="158" t="str">
        <f t="shared" si="9"/>
        <v/>
      </c>
      <c r="CF27" s="158" t="str">
        <f t="shared" si="10"/>
        <v/>
      </c>
      <c r="CG27" s="158" t="str">
        <f t="shared" si="11"/>
        <v/>
      </c>
      <c r="CH27" s="158" t="str">
        <f t="shared" si="12"/>
        <v/>
      </c>
      <c r="CK27" s="167"/>
      <c r="CQ27" s="152">
        <v>248</v>
      </c>
      <c r="DA27" t="str">
        <f t="shared" si="13"/>
        <v/>
      </c>
      <c r="DB27" t="str">
        <f t="shared" si="14"/>
        <v/>
      </c>
      <c r="DC27" t="str">
        <f t="shared" si="26"/>
        <v/>
      </c>
      <c r="DD27" t="str">
        <f t="shared" si="15"/>
        <v/>
      </c>
      <c r="DE27" t="str">
        <f t="shared" si="16"/>
        <v/>
      </c>
      <c r="DF27" t="str">
        <f t="shared" si="17"/>
        <v/>
      </c>
      <c r="DG27" t="str">
        <f t="shared" si="27"/>
        <v/>
      </c>
      <c r="DH27" t="str">
        <f t="shared" si="18"/>
        <v/>
      </c>
      <c r="DJ27" t="str">
        <f t="shared" si="19"/>
        <v/>
      </c>
      <c r="DL27" s="170"/>
      <c r="DQ27">
        <f t="shared" si="20"/>
        <v>0</v>
      </c>
      <c r="DR27" t="e">
        <f t="shared" si="21"/>
        <v>#NUM!</v>
      </c>
      <c r="DS27">
        <v>26</v>
      </c>
      <c r="DU27" s="163" t="str">
        <f>IF($DJ27="","",IF(VLOOKUP($DJ27,'AB AP'!D$19:M$32,9,0)="",VLOOKUP($DJ27,'AB AP'!D$19:M$32,8,0),VLOOKUP($DJ27,'AB AP'!D$19:M$32,9,0)))</f>
        <v/>
      </c>
      <c r="DV27" s="163" t="str">
        <f>IF($DJ27="","",IF(VLOOKUP($DJ27,'AB AP'!D$19:L$33,9,0)="",VLOOKUP($DJ27,'AB AP'!D$19:L$33,8,0),VLOOKUP($DJ27,'AB AP'!D$19:L$33,9,0)))</f>
        <v/>
      </c>
      <c r="DW27" s="163" t="str">
        <f>IF('AB AP'!H32="Agrar Basis",DV27,DU27)</f>
        <v/>
      </c>
      <c r="DZ27" s="163" t="str">
        <f>IF(ISNA(VLOOKUP($DJ27,'AB AP'!$D$19:$I$32,3,0)),"",IF((VLOOKUP($DJ27,'AB AP'!$D$19:$I$32,3,0))="+","áno","nie"))</f>
        <v/>
      </c>
      <c r="EA27" s="163" t="str">
        <f>IF(ISNA(VLOOKUP($DJ27,'AB AP'!$D$19:$I$32,4,0)),"",IF((VLOOKUP($DJ27,'AB AP'!$D$19:$I$32,4,0))="+","áno","nie"))</f>
        <v/>
      </c>
      <c r="EB27" s="163" t="str">
        <f>IF(ISNA(VLOOKUP($DJ27,'AB AP'!$D$19:$I$32,5,0)),"",IF((VLOOKUP($DJ27,'AB AP'!$D$19:$I$32,5,0))="+","áno","nie"))</f>
        <v/>
      </c>
      <c r="EC27" s="163" t="str">
        <f>IF(ISNA(VLOOKUP($DJ27,'AB AP'!$D$19:$I$32,6,0)),"",IF((VLOOKUP($DJ27,'AB AP'!$D$19:$I$32,6,0))="+","áno","nie"))</f>
        <v/>
      </c>
      <c r="ED27" t="str">
        <f t="shared" si="22"/>
        <v/>
      </c>
      <c r="EE27" s="163" t="str">
        <f t="shared" si="23"/>
        <v/>
      </c>
    </row>
    <row r="28" spans="1:135" x14ac:dyDescent="0.2">
      <c r="A28" s="152">
        <f t="shared" si="4"/>
        <v>0</v>
      </c>
      <c r="B28" s="152">
        <f>SUM(A$2:A28)</f>
        <v>0</v>
      </c>
      <c r="C28" s="152">
        <f t="shared" si="24"/>
        <v>500</v>
      </c>
      <c r="D28" s="152">
        <f>'AB AP'!A181</f>
        <v>0</v>
      </c>
      <c r="E28" s="152">
        <f>'AB AP'!B180</f>
        <v>0</v>
      </c>
      <c r="F28" s="156">
        <f>'AB AP'!D181</f>
        <v>0</v>
      </c>
      <c r="G28" s="156">
        <f>'AB AP'!E181</f>
        <v>0</v>
      </c>
      <c r="H28" s="156">
        <f>'AB AP'!F181</f>
        <v>0</v>
      </c>
      <c r="I28" s="165">
        <f>'AB AP'!K181</f>
        <v>0</v>
      </c>
      <c r="J28" s="151">
        <f>'AB AP'!L181</f>
        <v>0</v>
      </c>
      <c r="K28" s="165">
        <f>'AB AP'!N181</f>
        <v>0</v>
      </c>
      <c r="L28" s="152">
        <f t="shared" si="5"/>
        <v>0</v>
      </c>
      <c r="M28" s="152">
        <f t="shared" si="6"/>
        <v>0</v>
      </c>
      <c r="N28" s="152" t="e">
        <f t="shared" si="1"/>
        <v>#N/A</v>
      </c>
      <c r="O28" s="152" t="e">
        <f t="shared" si="2"/>
        <v>#N/A</v>
      </c>
      <c r="P28" s="165">
        <f>'AB AP'!N181</f>
        <v>0</v>
      </c>
      <c r="Q28" s="165"/>
      <c r="AA28" s="181">
        <v>90</v>
      </c>
      <c r="AB28" s="181" t="s">
        <v>65</v>
      </c>
      <c r="AC28" s="166" t="s">
        <v>1383</v>
      </c>
      <c r="AD28"/>
      <c r="AF28"/>
      <c r="AG28"/>
      <c r="BA28" s="152">
        <f t="shared" si="25"/>
        <v>500</v>
      </c>
      <c r="BB28" s="152">
        <f t="shared" si="3"/>
        <v>0</v>
      </c>
      <c r="BC28" s="152">
        <f t="shared" si="3"/>
        <v>0</v>
      </c>
      <c r="BD28" s="152">
        <f t="shared" si="3"/>
        <v>0</v>
      </c>
      <c r="BE28" s="152">
        <f t="shared" si="3"/>
        <v>0</v>
      </c>
      <c r="BF28" s="152">
        <f t="shared" si="3"/>
        <v>0</v>
      </c>
      <c r="BG28" s="152">
        <f t="shared" si="3"/>
        <v>0</v>
      </c>
      <c r="BH28" s="152">
        <f t="shared" si="3"/>
        <v>0</v>
      </c>
      <c r="BI28" s="152">
        <f t="shared" si="3"/>
        <v>0</v>
      </c>
      <c r="BJ28" s="152">
        <f t="shared" si="3"/>
        <v>0</v>
      </c>
      <c r="BK28" s="152">
        <f t="shared" si="3"/>
        <v>0</v>
      </c>
      <c r="BL28" s="152" t="e">
        <f t="shared" si="3"/>
        <v>#N/A</v>
      </c>
      <c r="BM28" s="152" t="e">
        <f t="shared" si="3"/>
        <v>#N/A</v>
      </c>
      <c r="BN28" s="152">
        <f t="shared" si="3"/>
        <v>0</v>
      </c>
      <c r="CA28" s="152" t="str">
        <f t="shared" si="7"/>
        <v/>
      </c>
      <c r="CB28" s="158" t="str">
        <f t="shared" si="8"/>
        <v/>
      </c>
      <c r="CC28" s="158" t="str">
        <f t="shared" si="9"/>
        <v/>
      </c>
      <c r="CD28" s="158" t="str">
        <f t="shared" si="9"/>
        <v/>
      </c>
      <c r="CE28" s="158" t="str">
        <f t="shared" si="9"/>
        <v/>
      </c>
      <c r="CF28" s="158" t="str">
        <f t="shared" si="10"/>
        <v/>
      </c>
      <c r="CG28" s="158" t="str">
        <f t="shared" si="11"/>
        <v/>
      </c>
      <c r="CH28" s="158" t="str">
        <f t="shared" si="12"/>
        <v/>
      </c>
      <c r="CK28" s="167"/>
      <c r="CQ28" s="152">
        <v>247</v>
      </c>
      <c r="DA28" t="str">
        <f t="shared" si="13"/>
        <v/>
      </c>
      <c r="DB28" t="str">
        <f t="shared" si="14"/>
        <v/>
      </c>
      <c r="DC28" t="str">
        <f t="shared" si="26"/>
        <v/>
      </c>
      <c r="DD28" t="str">
        <f t="shared" si="15"/>
        <v/>
      </c>
      <c r="DE28" t="str">
        <f t="shared" si="16"/>
        <v/>
      </c>
      <c r="DF28" t="str">
        <f t="shared" si="17"/>
        <v/>
      </c>
      <c r="DG28" t="str">
        <f t="shared" si="27"/>
        <v/>
      </c>
      <c r="DH28" t="str">
        <f t="shared" si="18"/>
        <v/>
      </c>
      <c r="DJ28" t="str">
        <f t="shared" si="19"/>
        <v/>
      </c>
      <c r="DL28" s="170"/>
      <c r="DQ28">
        <f t="shared" si="20"/>
        <v>0</v>
      </c>
      <c r="DR28" t="e">
        <f t="shared" si="21"/>
        <v>#NUM!</v>
      </c>
      <c r="DS28">
        <v>27</v>
      </c>
      <c r="DU28" s="163" t="str">
        <f>IF($DJ28="","",IF(VLOOKUP($DJ28,'AB AP'!D$19:M$32,9,0)="",VLOOKUP($DJ28,'AB AP'!D$19:M$32,8,0),VLOOKUP($DJ28,'AB AP'!D$19:M$32,9,0)))</f>
        <v/>
      </c>
      <c r="DV28" s="163" t="str">
        <f>IF($DJ28="","",IF(VLOOKUP($DJ28,'AB AP'!D$19:L$33,9,0)="",VLOOKUP($DJ28,'AB AP'!D$19:L$33,8,0),VLOOKUP($DJ28,'AB AP'!D$19:L$33,9,0)))</f>
        <v/>
      </c>
      <c r="DW28" s="163" t="str">
        <f>IF('AB AP'!H33="Agrar Basis",DV28,DU28)</f>
        <v/>
      </c>
      <c r="DZ28" s="163" t="str">
        <f>IF(ISNA(VLOOKUP($DJ28,'AB AP'!$D$19:$I$32,3,0)),"",IF((VLOOKUP($DJ28,'AB AP'!$D$19:$I$32,3,0))="+","áno","nie"))</f>
        <v/>
      </c>
      <c r="EA28" s="163" t="str">
        <f>IF(ISNA(VLOOKUP($DJ28,'AB AP'!$D$19:$I$32,4,0)),"",IF((VLOOKUP($DJ28,'AB AP'!$D$19:$I$32,4,0))="+","áno","nie"))</f>
        <v/>
      </c>
      <c r="EB28" s="163" t="str">
        <f>IF(ISNA(VLOOKUP($DJ28,'AB AP'!$D$19:$I$32,5,0)),"",IF((VLOOKUP($DJ28,'AB AP'!$D$19:$I$32,5,0))="+","áno","nie"))</f>
        <v/>
      </c>
      <c r="EC28" s="163" t="str">
        <f>IF(ISNA(VLOOKUP($DJ28,'AB AP'!$D$19:$I$32,6,0)),"",IF((VLOOKUP($DJ28,'AB AP'!$D$19:$I$32,6,0))="+","áno","nie"))</f>
        <v/>
      </c>
      <c r="ED28" t="str">
        <f t="shared" si="22"/>
        <v/>
      </c>
      <c r="EE28" s="163" t="str">
        <f t="shared" si="23"/>
        <v/>
      </c>
    </row>
    <row r="29" spans="1:135" x14ac:dyDescent="0.2">
      <c r="A29" s="152">
        <f t="shared" si="4"/>
        <v>0</v>
      </c>
      <c r="B29" s="152">
        <f>SUM(A$2:A29)</f>
        <v>0</v>
      </c>
      <c r="C29" s="152">
        <f t="shared" si="24"/>
        <v>500</v>
      </c>
      <c r="D29" s="152">
        <f>'AB AP'!A182</f>
        <v>0</v>
      </c>
      <c r="E29" s="152">
        <f>'AB AP'!B181</f>
        <v>0</v>
      </c>
      <c r="F29" s="156">
        <f>'AB AP'!D182</f>
        <v>0</v>
      </c>
      <c r="G29" s="156">
        <f>'AB AP'!E182</f>
        <v>0</v>
      </c>
      <c r="H29" s="156">
        <f>'AB AP'!F182</f>
        <v>0</v>
      </c>
      <c r="I29" s="165">
        <f>'AB AP'!K182</f>
        <v>0</v>
      </c>
      <c r="J29" s="151">
        <f>'AB AP'!L182</f>
        <v>0</v>
      </c>
      <c r="K29" s="165">
        <f>'AB AP'!N182</f>
        <v>0</v>
      </c>
      <c r="L29" s="152">
        <f t="shared" si="5"/>
        <v>0</v>
      </c>
      <c r="M29" s="152">
        <f t="shared" si="6"/>
        <v>0</v>
      </c>
      <c r="N29" s="152" t="e">
        <f t="shared" si="1"/>
        <v>#N/A</v>
      </c>
      <c r="O29" s="152" t="e">
        <f t="shared" si="2"/>
        <v>#N/A</v>
      </c>
      <c r="P29" s="165">
        <f>'AB AP'!N182</f>
        <v>0</v>
      </c>
      <c r="Q29" s="165"/>
      <c r="AA29" s="154">
        <v>97</v>
      </c>
      <c r="AB29" s="154" t="s">
        <v>1384</v>
      </c>
      <c r="AC29" s="166" t="s">
        <v>1385</v>
      </c>
      <c r="AD29"/>
      <c r="AF29"/>
      <c r="AG29"/>
      <c r="BA29" s="152">
        <f t="shared" si="25"/>
        <v>500</v>
      </c>
      <c r="BB29" s="152">
        <f t="shared" si="3"/>
        <v>0</v>
      </c>
      <c r="BC29" s="152">
        <f t="shared" si="3"/>
        <v>0</v>
      </c>
      <c r="BD29" s="152">
        <f t="shared" si="3"/>
        <v>0</v>
      </c>
      <c r="BE29" s="152">
        <f t="shared" si="3"/>
        <v>0</v>
      </c>
      <c r="BF29" s="152">
        <f t="shared" si="3"/>
        <v>0</v>
      </c>
      <c r="BG29" s="152">
        <f t="shared" si="3"/>
        <v>0</v>
      </c>
      <c r="BH29" s="152">
        <f t="shared" si="3"/>
        <v>0</v>
      </c>
      <c r="BI29" s="152">
        <f t="shared" si="3"/>
        <v>0</v>
      </c>
      <c r="BJ29" s="152">
        <f t="shared" si="3"/>
        <v>0</v>
      </c>
      <c r="BK29" s="152">
        <f t="shared" si="3"/>
        <v>0</v>
      </c>
      <c r="BL29" s="152" t="e">
        <f t="shared" si="3"/>
        <v>#N/A</v>
      </c>
      <c r="BM29" s="152" t="e">
        <f t="shared" si="3"/>
        <v>#N/A</v>
      </c>
      <c r="BN29" s="152">
        <f t="shared" si="3"/>
        <v>0</v>
      </c>
      <c r="CA29" s="152" t="str">
        <f t="shared" si="7"/>
        <v/>
      </c>
      <c r="CB29" s="158" t="str">
        <f t="shared" si="8"/>
        <v/>
      </c>
      <c r="CC29" s="158" t="str">
        <f t="shared" si="9"/>
        <v/>
      </c>
      <c r="CD29" s="158" t="str">
        <f t="shared" si="9"/>
        <v/>
      </c>
      <c r="CE29" s="158" t="str">
        <f t="shared" si="9"/>
        <v/>
      </c>
      <c r="CF29" s="158" t="str">
        <f t="shared" si="10"/>
        <v/>
      </c>
      <c r="CG29" s="158" t="str">
        <f t="shared" si="11"/>
        <v/>
      </c>
      <c r="CH29" s="158" t="str">
        <f t="shared" si="12"/>
        <v/>
      </c>
      <c r="CK29" s="167"/>
      <c r="CQ29" s="152">
        <v>246</v>
      </c>
      <c r="DA29" t="str">
        <f t="shared" si="13"/>
        <v/>
      </c>
      <c r="DB29" t="str">
        <f t="shared" si="14"/>
        <v/>
      </c>
      <c r="DC29" t="str">
        <f t="shared" si="26"/>
        <v/>
      </c>
      <c r="DD29" t="str">
        <f t="shared" si="15"/>
        <v/>
      </c>
      <c r="DE29" t="str">
        <f t="shared" si="16"/>
        <v/>
      </c>
      <c r="DF29" t="str">
        <f t="shared" si="17"/>
        <v/>
      </c>
      <c r="DG29" t="str">
        <f t="shared" si="27"/>
        <v/>
      </c>
      <c r="DH29" t="str">
        <f t="shared" si="18"/>
        <v/>
      </c>
      <c r="DJ29" t="str">
        <f t="shared" si="19"/>
        <v/>
      </c>
      <c r="DL29" s="170"/>
      <c r="DQ29">
        <f t="shared" si="20"/>
        <v>0</v>
      </c>
      <c r="DR29" t="e">
        <f t="shared" si="21"/>
        <v>#NUM!</v>
      </c>
      <c r="DS29">
        <v>28</v>
      </c>
      <c r="DU29" s="163" t="str">
        <f>IF($DJ29="","",IF(VLOOKUP($DJ29,'AB AP'!D$19:M$32,9,0)="",VLOOKUP($DJ29,'AB AP'!D$19:M$32,8,0),VLOOKUP($DJ29,'AB AP'!D$19:M$32,9,0)))</f>
        <v/>
      </c>
      <c r="DV29" s="163" t="str">
        <f>IF($DJ29="","",IF(VLOOKUP($DJ29,'AB AP'!D$19:L$33,9,0)="",VLOOKUP($DJ29,'AB AP'!D$19:L$33,8,0),VLOOKUP($DJ29,'AB AP'!D$19:L$33,9,0)))</f>
        <v/>
      </c>
      <c r="DW29" s="163" t="str">
        <f>IF('AB AP'!H34="Agrar Basis",DV29,DU29)</f>
        <v/>
      </c>
      <c r="DZ29" s="163" t="str">
        <f>IF(ISNA(VLOOKUP($DJ29,'AB AP'!$D$19:$I$32,3,0)),"",IF((VLOOKUP($DJ29,'AB AP'!$D$19:$I$32,3,0))="+","áno","nie"))</f>
        <v/>
      </c>
      <c r="EA29" s="163" t="str">
        <f>IF(ISNA(VLOOKUP($DJ29,'AB AP'!$D$19:$I$32,4,0)),"",IF((VLOOKUP($DJ29,'AB AP'!$D$19:$I$32,4,0))="+","áno","nie"))</f>
        <v/>
      </c>
      <c r="EB29" s="163" t="str">
        <f>IF(ISNA(VLOOKUP($DJ29,'AB AP'!$D$19:$I$32,5,0)),"",IF((VLOOKUP($DJ29,'AB AP'!$D$19:$I$32,5,0))="+","áno","nie"))</f>
        <v/>
      </c>
      <c r="EC29" s="163" t="str">
        <f>IF(ISNA(VLOOKUP($DJ29,'AB AP'!$D$19:$I$32,6,0)),"",IF((VLOOKUP($DJ29,'AB AP'!$D$19:$I$32,6,0))="+","áno","nie"))</f>
        <v/>
      </c>
      <c r="ED29" t="str">
        <f t="shared" si="22"/>
        <v/>
      </c>
      <c r="EE29" s="163" t="str">
        <f t="shared" si="23"/>
        <v/>
      </c>
    </row>
    <row r="30" spans="1:135" x14ac:dyDescent="0.2">
      <c r="A30" s="152">
        <f t="shared" si="4"/>
        <v>0</v>
      </c>
      <c r="B30" s="152">
        <f>SUM(A$2:A30)</f>
        <v>0</v>
      </c>
      <c r="C30" s="152">
        <f t="shared" si="24"/>
        <v>500</v>
      </c>
      <c r="D30" s="152">
        <f>'AB AP'!A183</f>
        <v>0</v>
      </c>
      <c r="E30" s="152">
        <f>'AB AP'!B182</f>
        <v>0</v>
      </c>
      <c r="F30" s="156">
        <f>'AB AP'!D183</f>
        <v>0</v>
      </c>
      <c r="G30" s="156">
        <f>'AB AP'!E183</f>
        <v>0</v>
      </c>
      <c r="H30" s="156">
        <f>'AB AP'!F183</f>
        <v>0</v>
      </c>
      <c r="I30" s="165">
        <f>'AB AP'!K183</f>
        <v>0</v>
      </c>
      <c r="J30" s="151">
        <f>'AB AP'!L183</f>
        <v>0</v>
      </c>
      <c r="K30" s="165">
        <f>'AB AP'!N183</f>
        <v>0</v>
      </c>
      <c r="L30" s="152">
        <f t="shared" si="5"/>
        <v>0</v>
      </c>
      <c r="M30" s="152">
        <f t="shared" si="6"/>
        <v>0</v>
      </c>
      <c r="N30" s="152" t="e">
        <f t="shared" si="1"/>
        <v>#N/A</v>
      </c>
      <c r="O30" s="152" t="e">
        <f t="shared" si="2"/>
        <v>#N/A</v>
      </c>
      <c r="P30" s="165">
        <f>'AB AP'!N183</f>
        <v>0</v>
      </c>
      <c r="Q30" s="165"/>
      <c r="AA30" s="154">
        <v>100</v>
      </c>
      <c r="AB30" s="154" t="s">
        <v>1386</v>
      </c>
      <c r="AC30" s="166">
        <v>100</v>
      </c>
      <c r="AD30"/>
      <c r="AF30"/>
      <c r="AG30"/>
      <c r="BA30" s="152">
        <f t="shared" si="25"/>
        <v>500</v>
      </c>
      <c r="BB30" s="152">
        <f t="shared" si="3"/>
        <v>0</v>
      </c>
      <c r="BC30" s="152">
        <f t="shared" si="3"/>
        <v>0</v>
      </c>
      <c r="BD30" s="152">
        <f t="shared" si="3"/>
        <v>0</v>
      </c>
      <c r="BE30" s="152">
        <f t="shared" si="3"/>
        <v>0</v>
      </c>
      <c r="BF30" s="152">
        <f t="shared" si="3"/>
        <v>0</v>
      </c>
      <c r="BG30" s="152">
        <f t="shared" si="3"/>
        <v>0</v>
      </c>
      <c r="BH30" s="152">
        <f t="shared" si="3"/>
        <v>0</v>
      </c>
      <c r="BI30" s="152">
        <f t="shared" si="3"/>
        <v>0</v>
      </c>
      <c r="BJ30" s="152">
        <f t="shared" si="3"/>
        <v>0</v>
      </c>
      <c r="BK30" s="152">
        <f t="shared" si="3"/>
        <v>0</v>
      </c>
      <c r="BL30" s="152" t="e">
        <f t="shared" si="3"/>
        <v>#N/A</v>
      </c>
      <c r="BM30" s="152" t="e">
        <f t="shared" si="3"/>
        <v>#N/A</v>
      </c>
      <c r="BN30" s="152">
        <f t="shared" si="3"/>
        <v>0</v>
      </c>
      <c r="CA30" s="152" t="str">
        <f t="shared" si="7"/>
        <v/>
      </c>
      <c r="CB30" s="158" t="str">
        <f t="shared" si="8"/>
        <v/>
      </c>
      <c r="CC30" s="158" t="str">
        <f t="shared" si="9"/>
        <v/>
      </c>
      <c r="CD30" s="158" t="str">
        <f t="shared" si="9"/>
        <v/>
      </c>
      <c r="CE30" s="158" t="str">
        <f t="shared" si="9"/>
        <v/>
      </c>
      <c r="CF30" s="158" t="str">
        <f t="shared" si="10"/>
        <v/>
      </c>
      <c r="CG30" s="158" t="str">
        <f t="shared" si="11"/>
        <v/>
      </c>
      <c r="CH30" s="158" t="str">
        <f t="shared" si="12"/>
        <v/>
      </c>
      <c r="CK30" s="167"/>
      <c r="CQ30" s="152">
        <v>245</v>
      </c>
      <c r="DA30" t="str">
        <f t="shared" si="13"/>
        <v/>
      </c>
      <c r="DB30" t="str">
        <f t="shared" si="14"/>
        <v/>
      </c>
      <c r="DC30" t="str">
        <f t="shared" si="26"/>
        <v/>
      </c>
      <c r="DD30" t="str">
        <f t="shared" si="15"/>
        <v/>
      </c>
      <c r="DE30" t="str">
        <f t="shared" si="16"/>
        <v/>
      </c>
      <c r="DF30" t="str">
        <f t="shared" si="17"/>
        <v/>
      </c>
      <c r="DG30" t="str">
        <f t="shared" si="27"/>
        <v/>
      </c>
      <c r="DH30" t="str">
        <f t="shared" si="18"/>
        <v/>
      </c>
      <c r="DJ30" t="str">
        <f t="shared" si="19"/>
        <v/>
      </c>
      <c r="DL30" s="170"/>
      <c r="DQ30">
        <f t="shared" si="20"/>
        <v>0</v>
      </c>
      <c r="DR30" t="e">
        <f t="shared" si="21"/>
        <v>#NUM!</v>
      </c>
      <c r="DS30">
        <v>29</v>
      </c>
      <c r="DU30" s="163" t="str">
        <f>IF($DJ30="","",IF(VLOOKUP($DJ30,'AB AP'!D$19:M$32,9,0)="",VLOOKUP($DJ30,'AB AP'!D$19:M$32,8,0),VLOOKUP($DJ30,'AB AP'!D$19:M$32,9,0)))</f>
        <v/>
      </c>
      <c r="DV30" s="163" t="str">
        <f>IF($DJ30="","",IF(VLOOKUP($DJ30,'AB AP'!D$19:L$33,9,0)="",VLOOKUP($DJ30,'AB AP'!D$19:L$33,8,0),VLOOKUP($DJ30,'AB AP'!D$19:L$33,9,0)))</f>
        <v/>
      </c>
      <c r="DW30" s="163" t="str">
        <f>IF('AB AP'!H35="Agrar Basis",DV30,DU30)</f>
        <v/>
      </c>
      <c r="DZ30" s="163" t="str">
        <f>IF(ISNA(VLOOKUP($DJ30,'AB AP'!$D$19:$I$32,3,0)),"",IF((VLOOKUP($DJ30,'AB AP'!$D$19:$I$32,3,0))="+","áno","nie"))</f>
        <v/>
      </c>
      <c r="EA30" s="163" t="str">
        <f>IF(ISNA(VLOOKUP($DJ30,'AB AP'!$D$19:$I$32,4,0)),"",IF((VLOOKUP($DJ30,'AB AP'!$D$19:$I$32,4,0))="+","áno","nie"))</f>
        <v/>
      </c>
      <c r="EB30" s="163" t="str">
        <f>IF(ISNA(VLOOKUP($DJ30,'AB AP'!$D$19:$I$32,5,0)),"",IF((VLOOKUP($DJ30,'AB AP'!$D$19:$I$32,5,0))="+","áno","nie"))</f>
        <v/>
      </c>
      <c r="EC30" s="163" t="str">
        <f>IF(ISNA(VLOOKUP($DJ30,'AB AP'!$D$19:$I$32,6,0)),"",IF((VLOOKUP($DJ30,'AB AP'!$D$19:$I$32,6,0))="+","áno","nie"))</f>
        <v/>
      </c>
      <c r="ED30" t="str">
        <f t="shared" si="22"/>
        <v/>
      </c>
      <c r="EE30" s="163" t="str">
        <f t="shared" si="23"/>
        <v/>
      </c>
    </row>
    <row r="31" spans="1:135" x14ac:dyDescent="0.2">
      <c r="A31" s="152">
        <f t="shared" si="4"/>
        <v>0</v>
      </c>
      <c r="B31" s="152">
        <f>SUM(A$2:A31)</f>
        <v>0</v>
      </c>
      <c r="C31" s="152">
        <f t="shared" si="24"/>
        <v>500</v>
      </c>
      <c r="D31" s="152">
        <f>'AB AP'!A184</f>
        <v>0</v>
      </c>
      <c r="E31" s="152">
        <f>'AB AP'!B183</f>
        <v>0</v>
      </c>
      <c r="F31" s="156">
        <f>'AB AP'!D184</f>
        <v>0</v>
      </c>
      <c r="G31" s="156">
        <f>'AB AP'!E184</f>
        <v>0</v>
      </c>
      <c r="H31" s="156">
        <f>'AB AP'!F184</f>
        <v>0</v>
      </c>
      <c r="I31" s="165">
        <f>'AB AP'!K184</f>
        <v>0</v>
      </c>
      <c r="J31" s="151">
        <f>'AB AP'!L184</f>
        <v>0</v>
      </c>
      <c r="K31" s="165">
        <f>'AB AP'!N184</f>
        <v>0</v>
      </c>
      <c r="L31" s="152">
        <f t="shared" si="5"/>
        <v>0</v>
      </c>
      <c r="M31" s="152">
        <f t="shared" si="6"/>
        <v>0</v>
      </c>
      <c r="N31" s="152" t="e">
        <f t="shared" si="1"/>
        <v>#N/A</v>
      </c>
      <c r="O31" s="152" t="e">
        <f t="shared" si="2"/>
        <v>#N/A</v>
      </c>
      <c r="P31" s="165">
        <f>'AB AP'!N184</f>
        <v>0</v>
      </c>
      <c r="Q31" s="165"/>
      <c r="AA31" s="154">
        <v>106</v>
      </c>
      <c r="AB31" s="154" t="s">
        <v>136</v>
      </c>
      <c r="AC31" s="166">
        <v>106</v>
      </c>
      <c r="AD31"/>
      <c r="AF31"/>
      <c r="AG31"/>
      <c r="BA31" s="152">
        <f t="shared" si="25"/>
        <v>500</v>
      </c>
      <c r="BB31" s="152">
        <f t="shared" si="3"/>
        <v>0</v>
      </c>
      <c r="BC31" s="152">
        <f t="shared" si="3"/>
        <v>0</v>
      </c>
      <c r="BD31" s="152">
        <f t="shared" si="3"/>
        <v>0</v>
      </c>
      <c r="BE31" s="152">
        <f t="shared" si="3"/>
        <v>0</v>
      </c>
      <c r="BF31" s="152">
        <f t="shared" si="3"/>
        <v>0</v>
      </c>
      <c r="BG31" s="152">
        <f t="shared" si="3"/>
        <v>0</v>
      </c>
      <c r="BH31" s="152">
        <f t="shared" si="3"/>
        <v>0</v>
      </c>
      <c r="BI31" s="152">
        <f t="shared" si="3"/>
        <v>0</v>
      </c>
      <c r="BJ31" s="152">
        <f t="shared" si="3"/>
        <v>0</v>
      </c>
      <c r="BK31" s="152">
        <f t="shared" si="3"/>
        <v>0</v>
      </c>
      <c r="BL31" s="152" t="e">
        <f t="shared" si="3"/>
        <v>#N/A</v>
      </c>
      <c r="BM31" s="152" t="e">
        <f t="shared" si="3"/>
        <v>#N/A</v>
      </c>
      <c r="BN31" s="152">
        <f t="shared" si="3"/>
        <v>0</v>
      </c>
      <c r="CA31" s="152" t="str">
        <f t="shared" si="7"/>
        <v/>
      </c>
      <c r="CB31" s="158" t="str">
        <f t="shared" si="8"/>
        <v/>
      </c>
      <c r="CC31" s="158" t="str">
        <f t="shared" si="9"/>
        <v/>
      </c>
      <c r="CD31" s="158" t="str">
        <f t="shared" si="9"/>
        <v/>
      </c>
      <c r="CE31" s="158" t="str">
        <f t="shared" si="9"/>
        <v/>
      </c>
      <c r="CF31" s="158" t="str">
        <f t="shared" si="10"/>
        <v/>
      </c>
      <c r="CG31" s="158" t="str">
        <f t="shared" si="11"/>
        <v/>
      </c>
      <c r="CH31" s="158" t="str">
        <f t="shared" si="12"/>
        <v/>
      </c>
      <c r="CK31" s="167"/>
      <c r="CQ31" s="152">
        <v>244</v>
      </c>
      <c r="DA31" t="str">
        <f t="shared" si="13"/>
        <v/>
      </c>
      <c r="DB31" t="str">
        <f t="shared" si="14"/>
        <v/>
      </c>
      <c r="DC31" t="str">
        <f t="shared" si="26"/>
        <v/>
      </c>
      <c r="DD31" t="str">
        <f t="shared" si="15"/>
        <v/>
      </c>
      <c r="DE31" t="str">
        <f t="shared" si="16"/>
        <v/>
      </c>
      <c r="DF31" t="str">
        <f t="shared" si="17"/>
        <v/>
      </c>
      <c r="DG31" t="str">
        <f t="shared" si="27"/>
        <v/>
      </c>
      <c r="DH31" t="str">
        <f t="shared" si="18"/>
        <v/>
      </c>
      <c r="DJ31" t="str">
        <f t="shared" si="19"/>
        <v/>
      </c>
      <c r="DL31" s="170"/>
      <c r="DQ31">
        <f t="shared" si="20"/>
        <v>0</v>
      </c>
      <c r="DR31" t="e">
        <f t="shared" si="21"/>
        <v>#NUM!</v>
      </c>
      <c r="DS31">
        <v>30</v>
      </c>
      <c r="DU31" s="163" t="str">
        <f>IF($DJ31="","",IF(VLOOKUP($DJ31,'AB AP'!D$19:M$32,9,0)="",VLOOKUP($DJ31,'AB AP'!D$19:M$32,8,0),VLOOKUP($DJ31,'AB AP'!D$19:M$32,9,0)))</f>
        <v/>
      </c>
      <c r="DV31" s="163" t="str">
        <f>IF($DJ31="","",IF(VLOOKUP($DJ31,'AB AP'!D$19:L$33,9,0)="",VLOOKUP($DJ31,'AB AP'!D$19:L$33,8,0),VLOOKUP($DJ31,'AB AP'!D$19:L$33,9,0)))</f>
        <v/>
      </c>
      <c r="DW31" s="163" t="str">
        <f>IF('AB AP'!H36="Agrar Basis",DV31,DU31)</f>
        <v/>
      </c>
      <c r="DZ31" s="163" t="str">
        <f>IF(ISNA(VLOOKUP($DJ31,'AB AP'!$D$19:$I$32,3,0)),"",IF((VLOOKUP($DJ31,'AB AP'!$D$19:$I$32,3,0))="+","áno","nie"))</f>
        <v/>
      </c>
      <c r="EA31" s="163" t="str">
        <f>IF(ISNA(VLOOKUP($DJ31,'AB AP'!$D$19:$I$32,4,0)),"",IF((VLOOKUP($DJ31,'AB AP'!$D$19:$I$32,4,0))="+","áno","nie"))</f>
        <v/>
      </c>
      <c r="EB31" s="163" t="str">
        <f>IF(ISNA(VLOOKUP($DJ31,'AB AP'!$D$19:$I$32,5,0)),"",IF((VLOOKUP($DJ31,'AB AP'!$D$19:$I$32,5,0))="+","áno","nie"))</f>
        <v/>
      </c>
      <c r="EC31" s="163" t="str">
        <f>IF(ISNA(VLOOKUP($DJ31,'AB AP'!$D$19:$I$32,6,0)),"",IF((VLOOKUP($DJ31,'AB AP'!$D$19:$I$32,6,0))="+","áno","nie"))</f>
        <v/>
      </c>
      <c r="ED31" t="str">
        <f t="shared" si="22"/>
        <v/>
      </c>
      <c r="EE31" s="163" t="str">
        <f t="shared" si="23"/>
        <v/>
      </c>
    </row>
    <row r="32" spans="1:135" x14ac:dyDescent="0.2">
      <c r="A32" s="152">
        <f t="shared" si="4"/>
        <v>0</v>
      </c>
      <c r="B32" s="152">
        <f>SUM(A$2:A32)</f>
        <v>0</v>
      </c>
      <c r="C32" s="152">
        <f t="shared" si="24"/>
        <v>500</v>
      </c>
      <c r="D32" s="152">
        <f>'AB AP'!A185</f>
        <v>0</v>
      </c>
      <c r="E32" s="152">
        <f>'AB AP'!B184</f>
        <v>0</v>
      </c>
      <c r="F32" s="156">
        <f>'AB AP'!D185</f>
        <v>0</v>
      </c>
      <c r="G32" s="156">
        <f>'AB AP'!E185</f>
        <v>0</v>
      </c>
      <c r="H32" s="156">
        <f>'AB AP'!F185</f>
        <v>0</v>
      </c>
      <c r="I32" s="165">
        <f>'AB AP'!K185</f>
        <v>0</v>
      </c>
      <c r="J32" s="151">
        <f>'AB AP'!L185</f>
        <v>0</v>
      </c>
      <c r="K32" s="165">
        <f>'AB AP'!N185</f>
        <v>0</v>
      </c>
      <c r="L32" s="152">
        <f t="shared" si="5"/>
        <v>0</v>
      </c>
      <c r="M32" s="152">
        <f t="shared" si="6"/>
        <v>0</v>
      </c>
      <c r="N32" s="152" t="e">
        <f t="shared" si="1"/>
        <v>#N/A</v>
      </c>
      <c r="O32" s="152" t="e">
        <f t="shared" si="2"/>
        <v>#N/A</v>
      </c>
      <c r="P32" s="165">
        <f>'AB AP'!N185</f>
        <v>0</v>
      </c>
      <c r="Q32" s="165"/>
      <c r="AA32" s="154">
        <v>107</v>
      </c>
      <c r="AB32" s="154" t="s">
        <v>137</v>
      </c>
      <c r="AC32" s="166">
        <v>107</v>
      </c>
      <c r="AD32"/>
      <c r="AF32"/>
      <c r="AG32"/>
      <c r="BA32" s="152">
        <f t="shared" si="25"/>
        <v>500</v>
      </c>
      <c r="BB32" s="152">
        <f t="shared" si="3"/>
        <v>0</v>
      </c>
      <c r="BC32" s="152">
        <f t="shared" si="3"/>
        <v>0</v>
      </c>
      <c r="BD32" s="152">
        <f t="shared" si="3"/>
        <v>0</v>
      </c>
      <c r="BE32" s="152">
        <f t="shared" si="3"/>
        <v>0</v>
      </c>
      <c r="BF32" s="152">
        <f t="shared" si="3"/>
        <v>0</v>
      </c>
      <c r="BG32" s="152">
        <f t="shared" si="3"/>
        <v>0</v>
      </c>
      <c r="BH32" s="152">
        <f t="shared" si="3"/>
        <v>0</v>
      </c>
      <c r="BI32" s="152">
        <f t="shared" si="3"/>
        <v>0</v>
      </c>
      <c r="BJ32" s="152">
        <f t="shared" si="3"/>
        <v>0</v>
      </c>
      <c r="BK32" s="152">
        <f t="shared" si="3"/>
        <v>0</v>
      </c>
      <c r="BL32" s="152" t="e">
        <f t="shared" si="3"/>
        <v>#N/A</v>
      </c>
      <c r="BM32" s="152" t="e">
        <f t="shared" si="3"/>
        <v>#N/A</v>
      </c>
      <c r="BN32" s="152">
        <f t="shared" si="3"/>
        <v>0</v>
      </c>
      <c r="CA32" s="152" t="str">
        <f t="shared" si="7"/>
        <v/>
      </c>
      <c r="CB32" s="158" t="str">
        <f t="shared" si="8"/>
        <v/>
      </c>
      <c r="CC32" s="158" t="str">
        <f t="shared" si="9"/>
        <v/>
      </c>
      <c r="CD32" s="158" t="str">
        <f t="shared" si="9"/>
        <v/>
      </c>
      <c r="CE32" s="158" t="str">
        <f t="shared" si="9"/>
        <v/>
      </c>
      <c r="CF32" s="158" t="str">
        <f t="shared" si="10"/>
        <v/>
      </c>
      <c r="CG32" s="158" t="str">
        <f t="shared" si="11"/>
        <v/>
      </c>
      <c r="CH32" s="158" t="str">
        <f t="shared" si="12"/>
        <v/>
      </c>
      <c r="CK32" s="167"/>
      <c r="CQ32" s="152">
        <v>243</v>
      </c>
      <c r="DA32" t="str">
        <f t="shared" si="13"/>
        <v/>
      </c>
      <c r="DB32" t="str">
        <f t="shared" si="14"/>
        <v/>
      </c>
      <c r="DC32" t="str">
        <f t="shared" si="26"/>
        <v/>
      </c>
      <c r="DD32" t="str">
        <f t="shared" si="15"/>
        <v/>
      </c>
      <c r="DE32" t="str">
        <f t="shared" si="16"/>
        <v/>
      </c>
      <c r="DF32" t="str">
        <f t="shared" si="17"/>
        <v/>
      </c>
      <c r="DG32" t="str">
        <f t="shared" si="27"/>
        <v/>
      </c>
      <c r="DH32" t="str">
        <f t="shared" si="18"/>
        <v/>
      </c>
      <c r="DJ32" t="str">
        <f t="shared" si="19"/>
        <v/>
      </c>
      <c r="DL32" s="170"/>
      <c r="DQ32">
        <f t="shared" si="20"/>
        <v>0</v>
      </c>
      <c r="DR32" t="e">
        <f t="shared" si="21"/>
        <v>#NUM!</v>
      </c>
      <c r="DS32">
        <v>31</v>
      </c>
      <c r="DU32" s="163" t="str">
        <f>IF($DJ32="","",IF(VLOOKUP($DJ32,'AB AP'!D$19:M$32,9,0)="",VLOOKUP($DJ32,'AB AP'!D$19:M$32,8,0),VLOOKUP($DJ32,'AB AP'!D$19:M$32,9,0)))</f>
        <v/>
      </c>
      <c r="DV32" s="163" t="str">
        <f>IF($DJ32="","",IF(VLOOKUP($DJ32,'AB AP'!D$19:L$33,9,0)="",VLOOKUP($DJ32,'AB AP'!D$19:L$33,8,0),VLOOKUP($DJ32,'AB AP'!D$19:L$33,9,0)))</f>
        <v/>
      </c>
      <c r="DW32" s="163" t="str">
        <f>IF('AB AP'!H37="Agrar Basis",DV32,DU32)</f>
        <v/>
      </c>
      <c r="DZ32" s="163" t="str">
        <f>IF(ISNA(VLOOKUP($DJ32,'AB AP'!$D$19:$I$32,3,0)),"",IF((VLOOKUP($DJ32,'AB AP'!$D$19:$I$32,3,0))="+","áno","nie"))</f>
        <v/>
      </c>
      <c r="EA32" s="163" t="str">
        <f>IF(ISNA(VLOOKUP($DJ32,'AB AP'!$D$19:$I$32,4,0)),"",IF((VLOOKUP($DJ32,'AB AP'!$D$19:$I$32,4,0))="+","áno","nie"))</f>
        <v/>
      </c>
      <c r="EB32" s="163" t="str">
        <f>IF(ISNA(VLOOKUP($DJ32,'AB AP'!$D$19:$I$32,5,0)),"",IF((VLOOKUP($DJ32,'AB AP'!$D$19:$I$32,5,0))="+","áno","nie"))</f>
        <v/>
      </c>
      <c r="EC32" s="163" t="str">
        <f>IF(ISNA(VLOOKUP($DJ32,'AB AP'!$D$19:$I$32,6,0)),"",IF((VLOOKUP($DJ32,'AB AP'!$D$19:$I$32,6,0))="+","áno","nie"))</f>
        <v/>
      </c>
      <c r="ED32" t="str">
        <f t="shared" si="22"/>
        <v/>
      </c>
      <c r="EE32" s="163" t="str">
        <f t="shared" si="23"/>
        <v/>
      </c>
    </row>
    <row r="33" spans="1:135" x14ac:dyDescent="0.2">
      <c r="A33" s="152">
        <f t="shared" si="4"/>
        <v>0</v>
      </c>
      <c r="B33" s="152">
        <f>SUM(A$2:A33)</f>
        <v>0</v>
      </c>
      <c r="C33" s="152">
        <f t="shared" si="24"/>
        <v>500</v>
      </c>
      <c r="D33" s="152">
        <f>'AB AP'!A186</f>
        <v>0</v>
      </c>
      <c r="E33" s="152">
        <f>'AB AP'!B185</f>
        <v>0</v>
      </c>
      <c r="F33" s="156">
        <f>'AB AP'!D186</f>
        <v>0</v>
      </c>
      <c r="G33" s="156">
        <f>'AB AP'!E186</f>
        <v>0</v>
      </c>
      <c r="H33" s="156">
        <f>'AB AP'!F186</f>
        <v>0</v>
      </c>
      <c r="I33" s="165">
        <f>'AB AP'!K186</f>
        <v>0</v>
      </c>
      <c r="J33" s="151">
        <f>'AB AP'!L186</f>
        <v>0</v>
      </c>
      <c r="K33" s="165">
        <f>'AB AP'!N186</f>
        <v>0</v>
      </c>
      <c r="L33" s="152">
        <f t="shared" si="5"/>
        <v>0</v>
      </c>
      <c r="M33" s="152">
        <f t="shared" si="6"/>
        <v>0</v>
      </c>
      <c r="N33" s="152" t="e">
        <f t="shared" si="1"/>
        <v>#N/A</v>
      </c>
      <c r="O33" s="152" t="e">
        <f t="shared" si="2"/>
        <v>#N/A</v>
      </c>
      <c r="P33" s="165">
        <f>'AB AP'!N186</f>
        <v>0</v>
      </c>
      <c r="Q33" s="165"/>
      <c r="AA33" s="154">
        <v>108</v>
      </c>
      <c r="AB33" s="154" t="s">
        <v>101</v>
      </c>
      <c r="AC33" s="166">
        <v>108</v>
      </c>
      <c r="AD33"/>
      <c r="AF33"/>
      <c r="AG33"/>
      <c r="BA33" s="152">
        <f t="shared" si="25"/>
        <v>500</v>
      </c>
      <c r="BB33" s="152">
        <f t="shared" ref="BB33:BN49" si="28">D33</f>
        <v>0</v>
      </c>
      <c r="BC33" s="152">
        <f t="shared" si="28"/>
        <v>0</v>
      </c>
      <c r="BD33" s="152">
        <f t="shared" si="28"/>
        <v>0</v>
      </c>
      <c r="BE33" s="152">
        <f t="shared" si="28"/>
        <v>0</v>
      </c>
      <c r="BF33" s="152">
        <f t="shared" si="28"/>
        <v>0</v>
      </c>
      <c r="BG33" s="152">
        <f t="shared" si="28"/>
        <v>0</v>
      </c>
      <c r="BH33" s="152">
        <f t="shared" si="28"/>
        <v>0</v>
      </c>
      <c r="BI33" s="152">
        <f t="shared" si="28"/>
        <v>0</v>
      </c>
      <c r="BJ33" s="152">
        <f t="shared" si="28"/>
        <v>0</v>
      </c>
      <c r="BK33" s="152">
        <f t="shared" si="28"/>
        <v>0</v>
      </c>
      <c r="BL33" s="152" t="e">
        <f t="shared" si="28"/>
        <v>#N/A</v>
      </c>
      <c r="BM33" s="152" t="e">
        <f t="shared" si="28"/>
        <v>#N/A</v>
      </c>
      <c r="BN33" s="152">
        <f t="shared" si="28"/>
        <v>0</v>
      </c>
      <c r="CA33" s="152" t="str">
        <f t="shared" si="7"/>
        <v/>
      </c>
      <c r="CB33" s="158" t="str">
        <f t="shared" si="8"/>
        <v/>
      </c>
      <c r="CC33" s="158" t="str">
        <f t="shared" si="9"/>
        <v/>
      </c>
      <c r="CD33" s="158" t="str">
        <f t="shared" si="9"/>
        <v/>
      </c>
      <c r="CE33" s="158" t="str">
        <f t="shared" si="9"/>
        <v/>
      </c>
      <c r="CF33" s="158" t="str">
        <f t="shared" si="10"/>
        <v/>
      </c>
      <c r="CG33" s="158" t="str">
        <f t="shared" si="11"/>
        <v/>
      </c>
      <c r="CH33" s="158" t="str">
        <f t="shared" si="12"/>
        <v/>
      </c>
      <c r="CK33" s="167"/>
      <c r="CQ33" s="152">
        <v>242</v>
      </c>
      <c r="DA33" t="str">
        <f t="shared" si="13"/>
        <v/>
      </c>
      <c r="DB33" t="str">
        <f t="shared" si="14"/>
        <v/>
      </c>
      <c r="DC33" t="str">
        <f t="shared" si="26"/>
        <v/>
      </c>
      <c r="DD33" t="str">
        <f t="shared" si="15"/>
        <v/>
      </c>
      <c r="DE33" t="str">
        <f t="shared" si="16"/>
        <v/>
      </c>
      <c r="DF33" t="str">
        <f t="shared" si="17"/>
        <v/>
      </c>
      <c r="DG33" t="str">
        <f t="shared" si="27"/>
        <v/>
      </c>
      <c r="DH33" t="str">
        <f t="shared" si="18"/>
        <v/>
      </c>
      <c r="DJ33" t="str">
        <f t="shared" si="19"/>
        <v/>
      </c>
      <c r="DL33" s="170"/>
      <c r="DQ33">
        <f t="shared" si="20"/>
        <v>0</v>
      </c>
      <c r="DR33" t="e">
        <f t="shared" si="21"/>
        <v>#NUM!</v>
      </c>
      <c r="DS33">
        <v>32</v>
      </c>
      <c r="DU33" s="163" t="str">
        <f>IF($DJ33="","",IF(VLOOKUP($DJ33,'AB AP'!D$19:M$32,9,0)="",VLOOKUP($DJ33,'AB AP'!D$19:M$32,8,0),VLOOKUP($DJ33,'AB AP'!D$19:M$32,9,0)))</f>
        <v/>
      </c>
      <c r="DV33" s="163" t="str">
        <f>IF($DJ33="","",IF(VLOOKUP($DJ33,'AB AP'!D$19:L$33,9,0)="",VLOOKUP($DJ33,'AB AP'!D$19:L$33,8,0),VLOOKUP($DJ33,'AB AP'!D$19:L$33,9,0)))</f>
        <v/>
      </c>
      <c r="DW33" s="163" t="str">
        <f>IF('AB AP'!H38="Agrar Basis",DV33,DU33)</f>
        <v/>
      </c>
      <c r="DZ33" s="163" t="str">
        <f>IF(ISNA(VLOOKUP($DJ33,'AB AP'!$D$19:$I$32,3,0)),"",IF((VLOOKUP($DJ33,'AB AP'!$D$19:$I$32,3,0))="+","áno","nie"))</f>
        <v/>
      </c>
      <c r="EA33" s="163" t="str">
        <f>IF(ISNA(VLOOKUP($DJ33,'AB AP'!$D$19:$I$32,4,0)),"",IF((VLOOKUP($DJ33,'AB AP'!$D$19:$I$32,4,0))="+","áno","nie"))</f>
        <v/>
      </c>
      <c r="EB33" s="163" t="str">
        <f>IF(ISNA(VLOOKUP($DJ33,'AB AP'!$D$19:$I$32,5,0)),"",IF((VLOOKUP($DJ33,'AB AP'!$D$19:$I$32,5,0))="+","áno","nie"))</f>
        <v/>
      </c>
      <c r="EC33" s="163" t="str">
        <f>IF(ISNA(VLOOKUP($DJ33,'AB AP'!$D$19:$I$32,6,0)),"",IF((VLOOKUP($DJ33,'AB AP'!$D$19:$I$32,6,0))="+","áno","nie"))</f>
        <v/>
      </c>
      <c r="ED33" t="str">
        <f t="shared" si="22"/>
        <v/>
      </c>
      <c r="EE33" s="163" t="str">
        <f t="shared" si="23"/>
        <v/>
      </c>
    </row>
    <row r="34" spans="1:135" x14ac:dyDescent="0.2">
      <c r="A34" s="152">
        <f t="shared" si="4"/>
        <v>0</v>
      </c>
      <c r="B34" s="152">
        <f>SUM(A$2:A34)</f>
        <v>0</v>
      </c>
      <c r="C34" s="152">
        <f t="shared" si="24"/>
        <v>500</v>
      </c>
      <c r="D34" s="152">
        <f>'AB AP'!A187</f>
        <v>0</v>
      </c>
      <c r="E34" s="152">
        <f>'AB AP'!B186</f>
        <v>0</v>
      </c>
      <c r="F34" s="156">
        <f>'AB AP'!D187</f>
        <v>0</v>
      </c>
      <c r="G34" s="156">
        <f>'AB AP'!E187</f>
        <v>0</v>
      </c>
      <c r="H34" s="156">
        <f>'AB AP'!F187</f>
        <v>0</v>
      </c>
      <c r="I34" s="165">
        <f>'AB AP'!K187</f>
        <v>0</v>
      </c>
      <c r="J34" s="151">
        <f>'AB AP'!L187</f>
        <v>0</v>
      </c>
      <c r="K34" s="165">
        <f>'AB AP'!N187</f>
        <v>0</v>
      </c>
      <c r="L34" s="152">
        <f t="shared" si="5"/>
        <v>0</v>
      </c>
      <c r="M34" s="152">
        <f t="shared" si="6"/>
        <v>0</v>
      </c>
      <c r="N34" s="152" t="e">
        <f t="shared" si="1"/>
        <v>#N/A</v>
      </c>
      <c r="O34" s="152" t="e">
        <f t="shared" si="2"/>
        <v>#N/A</v>
      </c>
      <c r="P34" s="165">
        <f>'AB AP'!N187</f>
        <v>0</v>
      </c>
      <c r="Q34" s="165"/>
      <c r="AA34" s="154">
        <v>110</v>
      </c>
      <c r="AB34" s="154" t="s">
        <v>118</v>
      </c>
      <c r="AC34" s="166">
        <v>110</v>
      </c>
      <c r="AD34"/>
      <c r="AF34"/>
      <c r="AG34"/>
      <c r="BA34" s="152">
        <f t="shared" si="25"/>
        <v>500</v>
      </c>
      <c r="BB34" s="152">
        <f t="shared" si="28"/>
        <v>0</v>
      </c>
      <c r="BC34" s="152">
        <f t="shared" si="28"/>
        <v>0</v>
      </c>
      <c r="BD34" s="152">
        <f t="shared" si="28"/>
        <v>0</v>
      </c>
      <c r="BE34" s="152">
        <f t="shared" si="28"/>
        <v>0</v>
      </c>
      <c r="BF34" s="152">
        <f t="shared" si="28"/>
        <v>0</v>
      </c>
      <c r="BG34" s="152">
        <f t="shared" si="28"/>
        <v>0</v>
      </c>
      <c r="BH34" s="152">
        <f t="shared" si="28"/>
        <v>0</v>
      </c>
      <c r="BI34" s="152">
        <f t="shared" si="28"/>
        <v>0</v>
      </c>
      <c r="BJ34" s="152">
        <f t="shared" si="28"/>
        <v>0</v>
      </c>
      <c r="BK34" s="152">
        <f t="shared" si="28"/>
        <v>0</v>
      </c>
      <c r="BL34" s="152" t="e">
        <f t="shared" si="28"/>
        <v>#N/A</v>
      </c>
      <c r="BM34" s="152" t="e">
        <f t="shared" si="28"/>
        <v>#N/A</v>
      </c>
      <c r="BN34" s="152">
        <f t="shared" si="28"/>
        <v>0</v>
      </c>
      <c r="CA34" s="152" t="str">
        <f t="shared" si="7"/>
        <v/>
      </c>
      <c r="CB34" s="158" t="str">
        <f t="shared" si="8"/>
        <v/>
      </c>
      <c r="CC34" s="158" t="str">
        <f t="shared" si="9"/>
        <v/>
      </c>
      <c r="CD34" s="158" t="str">
        <f t="shared" si="9"/>
        <v/>
      </c>
      <c r="CE34" s="158" t="str">
        <f t="shared" si="9"/>
        <v/>
      </c>
      <c r="CF34" s="158" t="str">
        <f t="shared" si="10"/>
        <v/>
      </c>
      <c r="CG34" s="158" t="str">
        <f t="shared" si="11"/>
        <v/>
      </c>
      <c r="CH34" s="158" t="str">
        <f t="shared" si="12"/>
        <v/>
      </c>
      <c r="CK34" s="167"/>
      <c r="CQ34" s="152">
        <v>241</v>
      </c>
      <c r="DA34" t="str">
        <f t="shared" si="13"/>
        <v/>
      </c>
      <c r="DB34" t="str">
        <f t="shared" si="14"/>
        <v/>
      </c>
      <c r="DC34" t="str">
        <f t="shared" si="26"/>
        <v/>
      </c>
      <c r="DD34" t="str">
        <f t="shared" si="15"/>
        <v/>
      </c>
      <c r="DE34" t="str">
        <f t="shared" si="16"/>
        <v/>
      </c>
      <c r="DF34" t="str">
        <f t="shared" si="17"/>
        <v/>
      </c>
      <c r="DG34" t="str">
        <f t="shared" si="27"/>
        <v/>
      </c>
      <c r="DH34" t="str">
        <f t="shared" si="18"/>
        <v/>
      </c>
      <c r="DJ34" t="str">
        <f t="shared" si="19"/>
        <v/>
      </c>
      <c r="DL34" s="170"/>
      <c r="DQ34">
        <f t="shared" si="20"/>
        <v>0</v>
      </c>
      <c r="DR34" t="e">
        <f t="shared" si="21"/>
        <v>#NUM!</v>
      </c>
      <c r="DS34">
        <v>33</v>
      </c>
      <c r="DU34" s="163" t="str">
        <f>IF($DJ34="","",IF(VLOOKUP($DJ34,'AB AP'!D$19:M$32,9,0)="",VLOOKUP($DJ34,'AB AP'!D$19:M$32,8,0),VLOOKUP($DJ34,'AB AP'!D$19:M$32,9,0)))</f>
        <v/>
      </c>
      <c r="DV34" s="163" t="str">
        <f>IF($DJ34="","",IF(VLOOKUP($DJ34,'AB AP'!D$19:L$33,9,0)="",VLOOKUP($DJ34,'AB AP'!D$19:L$33,8,0),VLOOKUP($DJ34,'AB AP'!D$19:L$33,9,0)))</f>
        <v/>
      </c>
      <c r="DW34" s="163" t="str">
        <f>IF('AB AP'!H39="Agrar Basis",DV34,DU34)</f>
        <v/>
      </c>
      <c r="DZ34" s="163" t="str">
        <f>IF(ISNA(VLOOKUP($DJ34,'AB AP'!$D$19:$I$32,3,0)),"",IF((VLOOKUP($DJ34,'AB AP'!$D$19:$I$32,3,0))="+","áno","nie"))</f>
        <v/>
      </c>
      <c r="EA34" s="163" t="str">
        <f>IF(ISNA(VLOOKUP($DJ34,'AB AP'!$D$19:$I$32,4,0)),"",IF((VLOOKUP($DJ34,'AB AP'!$D$19:$I$32,4,0))="+","áno","nie"))</f>
        <v/>
      </c>
      <c r="EB34" s="163" t="str">
        <f>IF(ISNA(VLOOKUP($DJ34,'AB AP'!$D$19:$I$32,5,0)),"",IF((VLOOKUP($DJ34,'AB AP'!$D$19:$I$32,5,0))="+","áno","nie"))</f>
        <v/>
      </c>
      <c r="EC34" s="163" t="str">
        <f>IF(ISNA(VLOOKUP($DJ34,'AB AP'!$D$19:$I$32,6,0)),"",IF((VLOOKUP($DJ34,'AB AP'!$D$19:$I$32,6,0))="+","áno","nie"))</f>
        <v/>
      </c>
      <c r="ED34" t="str">
        <f t="shared" si="22"/>
        <v/>
      </c>
      <c r="EE34" s="163" t="str">
        <f t="shared" si="23"/>
        <v/>
      </c>
    </row>
    <row r="35" spans="1:135" x14ac:dyDescent="0.2">
      <c r="A35" s="152">
        <f t="shared" si="4"/>
        <v>0</v>
      </c>
      <c r="B35" s="152">
        <f>SUM(A$2:A35)</f>
        <v>0</v>
      </c>
      <c r="C35" s="152">
        <f t="shared" si="24"/>
        <v>500</v>
      </c>
      <c r="D35" s="152">
        <f>'AB AP'!A188</f>
        <v>0</v>
      </c>
      <c r="E35" s="152">
        <f>'AB AP'!B187</f>
        <v>0</v>
      </c>
      <c r="F35" s="156">
        <f>'AB AP'!D188</f>
        <v>0</v>
      </c>
      <c r="G35" s="156">
        <f>'AB AP'!E188</f>
        <v>0</v>
      </c>
      <c r="H35" s="156">
        <f>'AB AP'!F188</f>
        <v>0</v>
      </c>
      <c r="I35" s="165">
        <f>'AB AP'!K188</f>
        <v>0</v>
      </c>
      <c r="J35" s="151">
        <f>'AB AP'!L188</f>
        <v>0</v>
      </c>
      <c r="K35" s="165">
        <f>'AB AP'!N188</f>
        <v>0</v>
      </c>
      <c r="L35" s="152">
        <f t="shared" si="5"/>
        <v>0</v>
      </c>
      <c r="M35" s="152">
        <f t="shared" si="6"/>
        <v>0</v>
      </c>
      <c r="N35" s="152" t="e">
        <f t="shared" si="1"/>
        <v>#N/A</v>
      </c>
      <c r="O35" s="152" t="e">
        <f t="shared" si="2"/>
        <v>#N/A</v>
      </c>
      <c r="P35" s="165">
        <f>'AB AP'!N188</f>
        <v>0</v>
      </c>
      <c r="Q35" s="165"/>
      <c r="AA35" s="154">
        <v>111</v>
      </c>
      <c r="AB35" s="154" t="s">
        <v>117</v>
      </c>
      <c r="AC35" s="166">
        <v>111</v>
      </c>
      <c r="AD35"/>
      <c r="AF35"/>
      <c r="AG35"/>
      <c r="BA35" s="152">
        <f t="shared" si="25"/>
        <v>500</v>
      </c>
      <c r="BB35" s="152">
        <f t="shared" si="28"/>
        <v>0</v>
      </c>
      <c r="BC35" s="152">
        <f t="shared" si="28"/>
        <v>0</v>
      </c>
      <c r="BD35" s="152">
        <f t="shared" si="28"/>
        <v>0</v>
      </c>
      <c r="BE35" s="152">
        <f t="shared" si="28"/>
        <v>0</v>
      </c>
      <c r="BF35" s="152">
        <f t="shared" si="28"/>
        <v>0</v>
      </c>
      <c r="BG35" s="152">
        <f t="shared" si="28"/>
        <v>0</v>
      </c>
      <c r="BH35" s="152">
        <f t="shared" si="28"/>
        <v>0</v>
      </c>
      <c r="BI35" s="152">
        <f t="shared" si="28"/>
        <v>0</v>
      </c>
      <c r="BJ35" s="152">
        <f t="shared" si="28"/>
        <v>0</v>
      </c>
      <c r="BK35" s="152">
        <f t="shared" si="28"/>
        <v>0</v>
      </c>
      <c r="BL35" s="152" t="e">
        <f t="shared" si="28"/>
        <v>#N/A</v>
      </c>
      <c r="BM35" s="152" t="e">
        <f t="shared" si="28"/>
        <v>#N/A</v>
      </c>
      <c r="BN35" s="152">
        <f t="shared" si="28"/>
        <v>0</v>
      </c>
      <c r="CA35" s="152" t="str">
        <f t="shared" si="7"/>
        <v/>
      </c>
      <c r="CB35" s="158" t="str">
        <f t="shared" si="8"/>
        <v/>
      </c>
      <c r="CC35" s="158" t="str">
        <f t="shared" si="9"/>
        <v/>
      </c>
      <c r="CD35" s="158" t="str">
        <f t="shared" si="9"/>
        <v/>
      </c>
      <c r="CE35" s="158" t="str">
        <f t="shared" si="9"/>
        <v/>
      </c>
      <c r="CF35" s="158" t="str">
        <f t="shared" si="10"/>
        <v/>
      </c>
      <c r="CG35" s="158" t="str">
        <f t="shared" si="11"/>
        <v/>
      </c>
      <c r="CH35" s="158" t="str">
        <f t="shared" si="12"/>
        <v/>
      </c>
      <c r="CK35" s="167"/>
      <c r="CQ35" s="152">
        <v>240</v>
      </c>
      <c r="DA35" t="str">
        <f t="shared" si="13"/>
        <v/>
      </c>
      <c r="DB35" t="str">
        <f t="shared" si="14"/>
        <v/>
      </c>
      <c r="DC35" t="str">
        <f t="shared" si="26"/>
        <v/>
      </c>
      <c r="DD35" t="str">
        <f t="shared" si="15"/>
        <v/>
      </c>
      <c r="DE35" t="str">
        <f t="shared" si="16"/>
        <v/>
      </c>
      <c r="DF35" t="str">
        <f t="shared" si="17"/>
        <v/>
      </c>
      <c r="DG35" t="str">
        <f t="shared" si="27"/>
        <v/>
      </c>
      <c r="DH35" t="str">
        <f t="shared" si="18"/>
        <v/>
      </c>
      <c r="DJ35" t="str">
        <f t="shared" si="19"/>
        <v/>
      </c>
      <c r="DL35" s="170"/>
      <c r="DQ35">
        <f t="shared" si="20"/>
        <v>0</v>
      </c>
      <c r="DR35" t="e">
        <f t="shared" si="21"/>
        <v>#NUM!</v>
      </c>
      <c r="DS35">
        <v>34</v>
      </c>
      <c r="DU35" s="163" t="str">
        <f>IF($DJ35="","",IF(VLOOKUP($DJ35,'AB AP'!D$19:M$32,9,0)="",VLOOKUP($DJ35,'AB AP'!D$19:M$32,8,0),VLOOKUP($DJ35,'AB AP'!D$19:M$32,9,0)))</f>
        <v/>
      </c>
      <c r="DV35" s="163" t="str">
        <f>IF($DJ35="","",IF(VLOOKUP($DJ35,'AB AP'!D$19:L$33,9,0)="",VLOOKUP($DJ35,'AB AP'!D$19:L$33,8,0),VLOOKUP($DJ35,'AB AP'!D$19:L$33,9,0)))</f>
        <v/>
      </c>
      <c r="DW35" s="163" t="str">
        <f>IF('AB AP'!H40="Agrar Basis",DV35,DU35)</f>
        <v/>
      </c>
      <c r="DZ35" s="163" t="str">
        <f>IF(ISNA(VLOOKUP($DJ35,'AB AP'!$D$19:$I$32,3,0)),"",IF((VLOOKUP($DJ35,'AB AP'!$D$19:$I$32,3,0))="+","áno","nie"))</f>
        <v/>
      </c>
      <c r="EA35" s="163" t="str">
        <f>IF(ISNA(VLOOKUP($DJ35,'AB AP'!$D$19:$I$32,4,0)),"",IF((VLOOKUP($DJ35,'AB AP'!$D$19:$I$32,4,0))="+","áno","nie"))</f>
        <v/>
      </c>
      <c r="EB35" s="163" t="str">
        <f>IF(ISNA(VLOOKUP($DJ35,'AB AP'!$D$19:$I$32,5,0)),"",IF((VLOOKUP($DJ35,'AB AP'!$D$19:$I$32,5,0))="+","áno","nie"))</f>
        <v/>
      </c>
      <c r="EC35" s="163" t="str">
        <f>IF(ISNA(VLOOKUP($DJ35,'AB AP'!$D$19:$I$32,6,0)),"",IF((VLOOKUP($DJ35,'AB AP'!$D$19:$I$32,6,0))="+","áno","nie"))</f>
        <v/>
      </c>
      <c r="ED35" t="str">
        <f t="shared" si="22"/>
        <v/>
      </c>
      <c r="EE35" s="163" t="str">
        <f t="shared" si="23"/>
        <v/>
      </c>
    </row>
    <row r="36" spans="1:135" x14ac:dyDescent="0.2">
      <c r="A36" s="152">
        <f t="shared" si="4"/>
        <v>0</v>
      </c>
      <c r="B36" s="152">
        <f>SUM(A$2:A36)</f>
        <v>0</v>
      </c>
      <c r="C36" s="152">
        <f t="shared" si="24"/>
        <v>500</v>
      </c>
      <c r="D36" s="152">
        <f>'AB AP'!A189</f>
        <v>0</v>
      </c>
      <c r="E36" s="152">
        <f>'AB AP'!B188</f>
        <v>0</v>
      </c>
      <c r="F36" s="156">
        <f>'AB AP'!D189</f>
        <v>0</v>
      </c>
      <c r="G36" s="156">
        <f>'AB AP'!E189</f>
        <v>0</v>
      </c>
      <c r="H36" s="156">
        <f>'AB AP'!F189</f>
        <v>0</v>
      </c>
      <c r="I36" s="165">
        <f>'AB AP'!K189</f>
        <v>0</v>
      </c>
      <c r="J36" s="151">
        <f>'AB AP'!L189</f>
        <v>0</v>
      </c>
      <c r="K36" s="165">
        <f>'AB AP'!N189</f>
        <v>0</v>
      </c>
      <c r="L36" s="152">
        <f t="shared" si="5"/>
        <v>0</v>
      </c>
      <c r="M36" s="152">
        <f t="shared" si="6"/>
        <v>0</v>
      </c>
      <c r="N36" s="152" t="e">
        <f t="shared" si="1"/>
        <v>#N/A</v>
      </c>
      <c r="O36" s="152" t="e">
        <f t="shared" si="2"/>
        <v>#N/A</v>
      </c>
      <c r="P36" s="165">
        <f>'AB AP'!N189</f>
        <v>0</v>
      </c>
      <c r="Q36" s="165"/>
      <c r="AA36" s="154">
        <v>112</v>
      </c>
      <c r="AB36" s="154" t="s">
        <v>121</v>
      </c>
      <c r="AC36" s="166">
        <v>112</v>
      </c>
      <c r="AD36"/>
      <c r="AF36"/>
      <c r="AG36"/>
      <c r="BA36" s="152">
        <f t="shared" si="25"/>
        <v>500</v>
      </c>
      <c r="BB36" s="152">
        <f t="shared" si="28"/>
        <v>0</v>
      </c>
      <c r="BC36" s="152">
        <f t="shared" si="28"/>
        <v>0</v>
      </c>
      <c r="BD36" s="152">
        <f t="shared" si="28"/>
        <v>0</v>
      </c>
      <c r="BE36" s="152">
        <f t="shared" si="28"/>
        <v>0</v>
      </c>
      <c r="BF36" s="152">
        <f t="shared" si="28"/>
        <v>0</v>
      </c>
      <c r="BG36" s="152">
        <f t="shared" si="28"/>
        <v>0</v>
      </c>
      <c r="BH36" s="152">
        <f t="shared" si="28"/>
        <v>0</v>
      </c>
      <c r="BI36" s="152">
        <f t="shared" si="28"/>
        <v>0</v>
      </c>
      <c r="BJ36" s="152">
        <f t="shared" si="28"/>
        <v>0</v>
      </c>
      <c r="BK36" s="152">
        <f t="shared" si="28"/>
        <v>0</v>
      </c>
      <c r="BL36" s="152" t="e">
        <f t="shared" si="28"/>
        <v>#N/A</v>
      </c>
      <c r="BM36" s="152" t="e">
        <f t="shared" si="28"/>
        <v>#N/A</v>
      </c>
      <c r="BN36" s="152">
        <f t="shared" si="28"/>
        <v>0</v>
      </c>
      <c r="CA36" s="152" t="str">
        <f t="shared" si="7"/>
        <v/>
      </c>
      <c r="CB36" s="158" t="str">
        <f t="shared" si="8"/>
        <v/>
      </c>
      <c r="CC36" s="158" t="str">
        <f t="shared" si="9"/>
        <v/>
      </c>
      <c r="CD36" s="158" t="str">
        <f t="shared" si="9"/>
        <v/>
      </c>
      <c r="CE36" s="158" t="str">
        <f t="shared" si="9"/>
        <v/>
      </c>
      <c r="CF36" s="158" t="str">
        <f t="shared" si="10"/>
        <v/>
      </c>
      <c r="CG36" s="158" t="str">
        <f t="shared" si="11"/>
        <v/>
      </c>
      <c r="CH36" s="158" t="str">
        <f t="shared" si="12"/>
        <v/>
      </c>
      <c r="CK36" s="167"/>
      <c r="CQ36" s="152">
        <v>239</v>
      </c>
      <c r="DA36" t="str">
        <f t="shared" si="13"/>
        <v/>
      </c>
      <c r="DB36" t="str">
        <f t="shared" si="14"/>
        <v/>
      </c>
      <c r="DC36" t="str">
        <f t="shared" si="26"/>
        <v/>
      </c>
      <c r="DD36" t="str">
        <f t="shared" si="15"/>
        <v/>
      </c>
      <c r="DE36" t="str">
        <f t="shared" si="16"/>
        <v/>
      </c>
      <c r="DF36" t="str">
        <f t="shared" si="17"/>
        <v/>
      </c>
      <c r="DG36" t="str">
        <f t="shared" si="27"/>
        <v/>
      </c>
      <c r="DH36" t="str">
        <f t="shared" si="18"/>
        <v/>
      </c>
      <c r="DJ36" t="str">
        <f t="shared" si="19"/>
        <v/>
      </c>
      <c r="DL36" s="170"/>
      <c r="DQ36">
        <f t="shared" si="20"/>
        <v>0</v>
      </c>
      <c r="DR36" t="e">
        <f t="shared" si="21"/>
        <v>#NUM!</v>
      </c>
      <c r="DS36">
        <v>35</v>
      </c>
      <c r="DU36" s="163" t="str">
        <f>IF($DJ36="","",IF(VLOOKUP($DJ36,'AB AP'!D$19:M$32,9,0)="",VLOOKUP($DJ36,'AB AP'!D$19:M$32,8,0),VLOOKUP($DJ36,'AB AP'!D$19:M$32,9,0)))</f>
        <v/>
      </c>
      <c r="DV36" s="163" t="str">
        <f>IF($DJ36="","",IF(VLOOKUP($DJ36,'AB AP'!D$19:L$33,9,0)="",VLOOKUP($DJ36,'AB AP'!D$19:L$33,8,0),VLOOKUP($DJ36,'AB AP'!D$19:L$33,9,0)))</f>
        <v/>
      </c>
      <c r="DW36" s="163" t="str">
        <f>IF('AB AP'!H41="Agrar Basis",DV36,DU36)</f>
        <v/>
      </c>
      <c r="DZ36" s="163" t="str">
        <f>IF(ISNA(VLOOKUP($DJ36,'AB AP'!$D$19:$I$32,3,0)),"",IF((VLOOKUP($DJ36,'AB AP'!$D$19:$I$32,3,0))="+","áno","nie"))</f>
        <v/>
      </c>
      <c r="EA36" s="163" t="str">
        <f>IF(ISNA(VLOOKUP($DJ36,'AB AP'!$D$19:$I$32,4,0)),"",IF((VLOOKUP($DJ36,'AB AP'!$D$19:$I$32,4,0))="+","áno","nie"))</f>
        <v/>
      </c>
      <c r="EB36" s="163" t="str">
        <f>IF(ISNA(VLOOKUP($DJ36,'AB AP'!$D$19:$I$32,5,0)),"",IF((VLOOKUP($DJ36,'AB AP'!$D$19:$I$32,5,0))="+","áno","nie"))</f>
        <v/>
      </c>
      <c r="EC36" s="163" t="str">
        <f>IF(ISNA(VLOOKUP($DJ36,'AB AP'!$D$19:$I$32,6,0)),"",IF((VLOOKUP($DJ36,'AB AP'!$D$19:$I$32,6,0))="+","áno","nie"))</f>
        <v/>
      </c>
      <c r="ED36" t="str">
        <f t="shared" si="22"/>
        <v/>
      </c>
      <c r="EE36" s="163" t="str">
        <f t="shared" si="23"/>
        <v/>
      </c>
    </row>
    <row r="37" spans="1:135" x14ac:dyDescent="0.2">
      <c r="A37" s="152">
        <f t="shared" si="4"/>
        <v>0</v>
      </c>
      <c r="B37" s="152">
        <f>SUM(A$2:A37)</f>
        <v>0</v>
      </c>
      <c r="C37" s="152">
        <f t="shared" si="24"/>
        <v>500</v>
      </c>
      <c r="D37" s="152">
        <f>'AB AP'!A190</f>
        <v>0</v>
      </c>
      <c r="E37" s="152">
        <f>'AB AP'!B189</f>
        <v>0</v>
      </c>
      <c r="F37" s="156">
        <f>'AB AP'!D190</f>
        <v>0</v>
      </c>
      <c r="G37" s="156">
        <f>'AB AP'!E190</f>
        <v>0</v>
      </c>
      <c r="H37" s="156">
        <f>'AB AP'!F190</f>
        <v>0</v>
      </c>
      <c r="I37" s="165">
        <f>'AB AP'!K190</f>
        <v>0</v>
      </c>
      <c r="J37" s="151">
        <f>'AB AP'!L190</f>
        <v>0</v>
      </c>
      <c r="K37" s="165">
        <f>'AB AP'!N190</f>
        <v>0</v>
      </c>
      <c r="L37" s="152">
        <f t="shared" si="5"/>
        <v>0</v>
      </c>
      <c r="M37" s="152">
        <f t="shared" si="6"/>
        <v>0</v>
      </c>
      <c r="N37" s="152" t="e">
        <f t="shared" si="1"/>
        <v>#N/A</v>
      </c>
      <c r="O37" s="152" t="e">
        <f t="shared" si="2"/>
        <v>#N/A</v>
      </c>
      <c r="P37" s="165">
        <f>'AB AP'!N190</f>
        <v>0</v>
      </c>
      <c r="Q37" s="165"/>
      <c r="AA37" s="154">
        <v>113</v>
      </c>
      <c r="AB37" s="154" t="s">
        <v>120</v>
      </c>
      <c r="AC37" s="166">
        <v>113</v>
      </c>
      <c r="AD37"/>
      <c r="AF37"/>
      <c r="AG37"/>
      <c r="BA37" s="152">
        <f t="shared" si="25"/>
        <v>500</v>
      </c>
      <c r="BB37" s="152">
        <f t="shared" si="28"/>
        <v>0</v>
      </c>
      <c r="BC37" s="152">
        <f t="shared" si="28"/>
        <v>0</v>
      </c>
      <c r="BD37" s="152">
        <f t="shared" si="28"/>
        <v>0</v>
      </c>
      <c r="BE37" s="152">
        <f t="shared" si="28"/>
        <v>0</v>
      </c>
      <c r="BF37" s="152">
        <f t="shared" si="28"/>
        <v>0</v>
      </c>
      <c r="BG37" s="152">
        <f t="shared" si="28"/>
        <v>0</v>
      </c>
      <c r="BH37" s="152">
        <f t="shared" si="28"/>
        <v>0</v>
      </c>
      <c r="BI37" s="152">
        <f t="shared" si="28"/>
        <v>0</v>
      </c>
      <c r="BJ37" s="152">
        <f t="shared" si="28"/>
        <v>0</v>
      </c>
      <c r="BK37" s="152">
        <f t="shared" si="28"/>
        <v>0</v>
      </c>
      <c r="BL37" s="152" t="e">
        <f t="shared" si="28"/>
        <v>#N/A</v>
      </c>
      <c r="BM37" s="152" t="e">
        <f t="shared" si="28"/>
        <v>#N/A</v>
      </c>
      <c r="BN37" s="152">
        <f t="shared" si="28"/>
        <v>0</v>
      </c>
      <c r="CA37" s="152" t="str">
        <f t="shared" si="7"/>
        <v/>
      </c>
      <c r="CB37" s="158" t="str">
        <f t="shared" si="8"/>
        <v/>
      </c>
      <c r="CC37" s="158" t="str">
        <f t="shared" si="9"/>
        <v/>
      </c>
      <c r="CD37" s="158" t="str">
        <f t="shared" si="9"/>
        <v/>
      </c>
      <c r="CE37" s="158" t="str">
        <f t="shared" si="9"/>
        <v/>
      </c>
      <c r="CF37" s="158" t="str">
        <f t="shared" si="10"/>
        <v/>
      </c>
      <c r="CG37" s="158" t="str">
        <f t="shared" si="11"/>
        <v/>
      </c>
      <c r="CH37" s="158" t="str">
        <f t="shared" si="12"/>
        <v/>
      </c>
      <c r="CK37" s="167"/>
      <c r="CQ37" s="152">
        <v>238</v>
      </c>
      <c r="DA37" t="str">
        <f t="shared" si="13"/>
        <v/>
      </c>
      <c r="DB37" t="str">
        <f t="shared" si="14"/>
        <v/>
      </c>
      <c r="DC37" t="str">
        <f t="shared" si="26"/>
        <v/>
      </c>
      <c r="DD37" t="str">
        <f t="shared" si="15"/>
        <v/>
      </c>
      <c r="DE37" t="str">
        <f t="shared" si="16"/>
        <v/>
      </c>
      <c r="DF37" t="str">
        <f t="shared" si="17"/>
        <v/>
      </c>
      <c r="DG37" t="str">
        <f t="shared" si="27"/>
        <v/>
      </c>
      <c r="DH37" t="str">
        <f t="shared" si="18"/>
        <v/>
      </c>
      <c r="DJ37" t="str">
        <f t="shared" si="19"/>
        <v/>
      </c>
      <c r="DL37" s="170"/>
      <c r="DQ37">
        <f t="shared" si="20"/>
        <v>0</v>
      </c>
      <c r="DR37" t="e">
        <f t="shared" si="21"/>
        <v>#NUM!</v>
      </c>
      <c r="DS37">
        <v>36</v>
      </c>
      <c r="DU37" s="163" t="str">
        <f>IF($DJ37="","",IF(VLOOKUP($DJ37,'AB AP'!D$19:M$32,9,0)="",VLOOKUP($DJ37,'AB AP'!D$19:M$32,8,0),VLOOKUP($DJ37,'AB AP'!D$19:M$32,9,0)))</f>
        <v/>
      </c>
      <c r="DV37" s="163" t="str">
        <f>IF($DJ37="","",IF(VLOOKUP($DJ37,'AB AP'!D$19:L$33,9,0)="",VLOOKUP($DJ37,'AB AP'!D$19:L$33,8,0),VLOOKUP($DJ37,'AB AP'!D$19:L$33,9,0)))</f>
        <v/>
      </c>
      <c r="DW37" s="163" t="str">
        <f>IF('AB AP'!H42="Agrar Basis",DV37,DU37)</f>
        <v/>
      </c>
      <c r="DZ37" s="163" t="str">
        <f>IF(ISNA(VLOOKUP($DJ37,'AB AP'!$D$19:$I$32,3,0)),"",IF((VLOOKUP($DJ37,'AB AP'!$D$19:$I$32,3,0))="+","áno","nie"))</f>
        <v/>
      </c>
      <c r="EA37" s="163" t="str">
        <f>IF(ISNA(VLOOKUP($DJ37,'AB AP'!$D$19:$I$32,4,0)),"",IF((VLOOKUP($DJ37,'AB AP'!$D$19:$I$32,4,0))="+","áno","nie"))</f>
        <v/>
      </c>
      <c r="EB37" s="163" t="str">
        <f>IF(ISNA(VLOOKUP($DJ37,'AB AP'!$D$19:$I$32,5,0)),"",IF((VLOOKUP($DJ37,'AB AP'!$D$19:$I$32,5,0))="+","áno","nie"))</f>
        <v/>
      </c>
      <c r="EC37" s="163" t="str">
        <f>IF(ISNA(VLOOKUP($DJ37,'AB AP'!$D$19:$I$32,6,0)),"",IF((VLOOKUP($DJ37,'AB AP'!$D$19:$I$32,6,0))="+","áno","nie"))</f>
        <v/>
      </c>
      <c r="ED37" t="str">
        <f t="shared" si="22"/>
        <v/>
      </c>
      <c r="EE37" s="163" t="str">
        <f t="shared" si="23"/>
        <v/>
      </c>
    </row>
    <row r="38" spans="1:135" x14ac:dyDescent="0.2">
      <c r="A38" s="152">
        <f t="shared" si="4"/>
        <v>0</v>
      </c>
      <c r="B38" s="152">
        <f>SUM(A$2:A38)</f>
        <v>0</v>
      </c>
      <c r="C38" s="152">
        <f t="shared" si="24"/>
        <v>500</v>
      </c>
      <c r="D38" s="152">
        <f>'AB AP'!A191</f>
        <v>0</v>
      </c>
      <c r="E38" s="152">
        <f>'AB AP'!B190</f>
        <v>0</v>
      </c>
      <c r="F38" s="156">
        <f>'AB AP'!D191</f>
        <v>0</v>
      </c>
      <c r="G38" s="156">
        <f>'AB AP'!E191</f>
        <v>0</v>
      </c>
      <c r="H38" s="156">
        <f>'AB AP'!F191</f>
        <v>0</v>
      </c>
      <c r="I38" s="165">
        <f>'AB AP'!K191</f>
        <v>0</v>
      </c>
      <c r="J38" s="151">
        <f>'AB AP'!L191</f>
        <v>0</v>
      </c>
      <c r="K38" s="165">
        <f>'AB AP'!N191</f>
        <v>0</v>
      </c>
      <c r="L38" s="152">
        <f t="shared" si="5"/>
        <v>0</v>
      </c>
      <c r="M38" s="152">
        <f t="shared" si="6"/>
        <v>0</v>
      </c>
      <c r="N38" s="152" t="e">
        <f t="shared" si="1"/>
        <v>#N/A</v>
      </c>
      <c r="O38" s="152" t="e">
        <f t="shared" si="2"/>
        <v>#N/A</v>
      </c>
      <c r="P38" s="165">
        <f>'AB AP'!N191</f>
        <v>0</v>
      </c>
      <c r="Q38" s="165"/>
      <c r="AA38" s="154">
        <v>122</v>
      </c>
      <c r="AB38" s="154" t="s">
        <v>110</v>
      </c>
      <c r="AC38" s="166">
        <v>122</v>
      </c>
      <c r="AD38"/>
      <c r="AF38"/>
      <c r="AG38"/>
      <c r="BA38" s="152">
        <f t="shared" si="25"/>
        <v>500</v>
      </c>
      <c r="BB38" s="152">
        <f t="shared" si="28"/>
        <v>0</v>
      </c>
      <c r="BC38" s="152">
        <f t="shared" si="28"/>
        <v>0</v>
      </c>
      <c r="BD38" s="152">
        <f t="shared" si="28"/>
        <v>0</v>
      </c>
      <c r="BE38" s="152">
        <f t="shared" si="28"/>
        <v>0</v>
      </c>
      <c r="BF38" s="152">
        <f t="shared" si="28"/>
        <v>0</v>
      </c>
      <c r="BG38" s="152">
        <f t="shared" si="28"/>
        <v>0</v>
      </c>
      <c r="BH38" s="152">
        <f t="shared" si="28"/>
        <v>0</v>
      </c>
      <c r="BI38" s="152">
        <f t="shared" si="28"/>
        <v>0</v>
      </c>
      <c r="BJ38" s="152">
        <f t="shared" si="28"/>
        <v>0</v>
      </c>
      <c r="BK38" s="152">
        <f t="shared" si="28"/>
        <v>0</v>
      </c>
      <c r="BL38" s="152" t="e">
        <f t="shared" si="28"/>
        <v>#N/A</v>
      </c>
      <c r="BM38" s="152" t="e">
        <f t="shared" si="28"/>
        <v>#N/A</v>
      </c>
      <c r="BN38" s="152">
        <f t="shared" si="28"/>
        <v>0</v>
      </c>
      <c r="CA38" s="152" t="str">
        <f t="shared" si="7"/>
        <v/>
      </c>
      <c r="CB38" s="158" t="str">
        <f t="shared" si="8"/>
        <v/>
      </c>
      <c r="CC38" s="158" t="str">
        <f t="shared" si="9"/>
        <v/>
      </c>
      <c r="CD38" s="158" t="str">
        <f t="shared" si="9"/>
        <v/>
      </c>
      <c r="CE38" s="158" t="str">
        <f t="shared" si="9"/>
        <v/>
      </c>
      <c r="CF38" s="158" t="str">
        <f t="shared" si="10"/>
        <v/>
      </c>
      <c r="CG38" s="158" t="str">
        <f t="shared" si="11"/>
        <v/>
      </c>
      <c r="CH38" s="158" t="str">
        <f t="shared" si="12"/>
        <v/>
      </c>
      <c r="CK38" s="167"/>
      <c r="CQ38" s="152">
        <v>237</v>
      </c>
      <c r="DA38" t="str">
        <f t="shared" si="13"/>
        <v/>
      </c>
      <c r="DB38" t="str">
        <f t="shared" si="14"/>
        <v/>
      </c>
      <c r="DC38" t="str">
        <f t="shared" si="26"/>
        <v/>
      </c>
      <c r="DD38" t="str">
        <f t="shared" si="15"/>
        <v/>
      </c>
      <c r="DE38" t="str">
        <f t="shared" si="16"/>
        <v/>
      </c>
      <c r="DF38" t="str">
        <f t="shared" si="17"/>
        <v/>
      </c>
      <c r="DG38" t="str">
        <f t="shared" si="27"/>
        <v/>
      </c>
      <c r="DH38" t="str">
        <f t="shared" si="18"/>
        <v/>
      </c>
      <c r="DJ38" t="str">
        <f t="shared" si="19"/>
        <v/>
      </c>
      <c r="DL38" s="170"/>
      <c r="DQ38">
        <f t="shared" si="20"/>
        <v>0</v>
      </c>
      <c r="DR38" t="e">
        <f t="shared" si="21"/>
        <v>#NUM!</v>
      </c>
      <c r="DS38">
        <v>37</v>
      </c>
      <c r="DU38" s="163" t="str">
        <f>IF($DJ38="","",IF(VLOOKUP($DJ38,'AB AP'!D$19:M$32,9,0)="",VLOOKUP($DJ38,'AB AP'!D$19:M$32,8,0),VLOOKUP($DJ38,'AB AP'!D$19:M$32,9,0)))</f>
        <v/>
      </c>
      <c r="DV38" s="163" t="str">
        <f>IF($DJ38="","",IF(VLOOKUP($DJ38,'AB AP'!D$19:L$33,9,0)="",VLOOKUP($DJ38,'AB AP'!D$19:L$33,8,0),VLOOKUP($DJ38,'AB AP'!D$19:L$33,9,0)))</f>
        <v/>
      </c>
      <c r="DW38" s="163" t="str">
        <f>IF('AB AP'!H43="Agrar Basis",DV38,DU38)</f>
        <v/>
      </c>
      <c r="DZ38" s="163" t="str">
        <f>IF(ISNA(VLOOKUP($DJ38,'AB AP'!$D$19:$I$32,3,0)),"",IF((VLOOKUP($DJ38,'AB AP'!$D$19:$I$32,3,0))="+","áno","nie"))</f>
        <v/>
      </c>
      <c r="EA38" s="163" t="str">
        <f>IF(ISNA(VLOOKUP($DJ38,'AB AP'!$D$19:$I$32,4,0)),"",IF((VLOOKUP($DJ38,'AB AP'!$D$19:$I$32,4,0))="+","áno","nie"))</f>
        <v/>
      </c>
      <c r="EB38" s="163" t="str">
        <f>IF(ISNA(VLOOKUP($DJ38,'AB AP'!$D$19:$I$32,5,0)),"",IF((VLOOKUP($DJ38,'AB AP'!$D$19:$I$32,5,0))="+","áno","nie"))</f>
        <v/>
      </c>
      <c r="EC38" s="163" t="str">
        <f>IF(ISNA(VLOOKUP($DJ38,'AB AP'!$D$19:$I$32,6,0)),"",IF((VLOOKUP($DJ38,'AB AP'!$D$19:$I$32,6,0))="+","áno","nie"))</f>
        <v/>
      </c>
      <c r="ED38" t="str">
        <f t="shared" si="22"/>
        <v/>
      </c>
      <c r="EE38" s="163" t="str">
        <f t="shared" si="23"/>
        <v/>
      </c>
    </row>
    <row r="39" spans="1:135" x14ac:dyDescent="0.2">
      <c r="A39" s="152">
        <f t="shared" si="4"/>
        <v>0</v>
      </c>
      <c r="B39" s="152">
        <f>SUM(A$2:A39)</f>
        <v>0</v>
      </c>
      <c r="C39" s="152">
        <f t="shared" si="24"/>
        <v>500</v>
      </c>
      <c r="D39" s="152">
        <f>'AB AP'!A192</f>
        <v>0</v>
      </c>
      <c r="E39" s="152">
        <f>'AB AP'!B191</f>
        <v>0</v>
      </c>
      <c r="F39" s="156">
        <f>'AB AP'!D192</f>
        <v>0</v>
      </c>
      <c r="G39" s="156">
        <f>'AB AP'!E192</f>
        <v>0</v>
      </c>
      <c r="H39" s="156">
        <f>'AB AP'!F192</f>
        <v>0</v>
      </c>
      <c r="I39" s="165">
        <f>'AB AP'!K192</f>
        <v>0</v>
      </c>
      <c r="J39" s="151">
        <f>'AB AP'!L192</f>
        <v>0</v>
      </c>
      <c r="K39" s="165">
        <f>'AB AP'!N192</f>
        <v>0</v>
      </c>
      <c r="L39" s="152">
        <f t="shared" si="5"/>
        <v>0</v>
      </c>
      <c r="M39" s="152">
        <f t="shared" si="6"/>
        <v>0</v>
      </c>
      <c r="N39" s="152" t="e">
        <f t="shared" si="1"/>
        <v>#N/A</v>
      </c>
      <c r="O39" s="152" t="e">
        <f t="shared" si="2"/>
        <v>#N/A</v>
      </c>
      <c r="P39" s="165">
        <f>'AB AP'!N192</f>
        <v>0</v>
      </c>
      <c r="Q39" s="165"/>
      <c r="AA39" s="154">
        <v>123</v>
      </c>
      <c r="AB39" s="154" t="s">
        <v>73</v>
      </c>
      <c r="AC39" s="166">
        <v>123</v>
      </c>
      <c r="AD39"/>
      <c r="AF39"/>
      <c r="AG39"/>
      <c r="BA39" s="152">
        <f t="shared" si="25"/>
        <v>500</v>
      </c>
      <c r="BB39" s="152">
        <f t="shared" si="28"/>
        <v>0</v>
      </c>
      <c r="BC39" s="152">
        <f t="shared" si="28"/>
        <v>0</v>
      </c>
      <c r="BD39" s="152">
        <f t="shared" si="28"/>
        <v>0</v>
      </c>
      <c r="BE39" s="152">
        <f t="shared" si="28"/>
        <v>0</v>
      </c>
      <c r="BF39" s="152">
        <f t="shared" si="28"/>
        <v>0</v>
      </c>
      <c r="BG39" s="152">
        <f t="shared" si="28"/>
        <v>0</v>
      </c>
      <c r="BH39" s="152">
        <f t="shared" si="28"/>
        <v>0</v>
      </c>
      <c r="BI39" s="152">
        <f t="shared" si="28"/>
        <v>0</v>
      </c>
      <c r="BJ39" s="152">
        <f t="shared" si="28"/>
        <v>0</v>
      </c>
      <c r="BK39" s="152">
        <f t="shared" si="28"/>
        <v>0</v>
      </c>
      <c r="BL39" s="152" t="e">
        <f t="shared" si="28"/>
        <v>#N/A</v>
      </c>
      <c r="BM39" s="152" t="e">
        <f t="shared" si="28"/>
        <v>#N/A</v>
      </c>
      <c r="BN39" s="152">
        <f t="shared" si="28"/>
        <v>0</v>
      </c>
      <c r="CA39" s="152" t="str">
        <f t="shared" si="7"/>
        <v/>
      </c>
      <c r="CB39" s="158" t="str">
        <f t="shared" si="8"/>
        <v/>
      </c>
      <c r="CC39" s="158" t="str">
        <f t="shared" si="9"/>
        <v/>
      </c>
      <c r="CD39" s="158" t="str">
        <f t="shared" si="9"/>
        <v/>
      </c>
      <c r="CE39" s="158" t="str">
        <f t="shared" si="9"/>
        <v/>
      </c>
      <c r="CF39" s="158" t="str">
        <f t="shared" si="10"/>
        <v/>
      </c>
      <c r="CG39" s="158" t="str">
        <f t="shared" si="11"/>
        <v/>
      </c>
      <c r="CH39" s="158" t="str">
        <f t="shared" si="12"/>
        <v/>
      </c>
      <c r="CK39" s="167"/>
      <c r="CQ39" s="152">
        <v>236</v>
      </c>
      <c r="DA39" t="str">
        <f t="shared" si="13"/>
        <v/>
      </c>
      <c r="DB39" t="str">
        <f t="shared" si="14"/>
        <v/>
      </c>
      <c r="DC39" t="str">
        <f t="shared" si="26"/>
        <v/>
      </c>
      <c r="DD39" t="str">
        <f t="shared" si="15"/>
        <v/>
      </c>
      <c r="DE39" t="str">
        <f t="shared" si="16"/>
        <v/>
      </c>
      <c r="DF39" t="str">
        <f t="shared" si="17"/>
        <v/>
      </c>
      <c r="DG39" t="str">
        <f t="shared" si="27"/>
        <v/>
      </c>
      <c r="DH39" t="str">
        <f t="shared" si="18"/>
        <v/>
      </c>
      <c r="DJ39" t="str">
        <f t="shared" si="19"/>
        <v/>
      </c>
      <c r="DL39" s="170"/>
      <c r="DQ39">
        <f t="shared" si="20"/>
        <v>0</v>
      </c>
      <c r="DR39" t="e">
        <f t="shared" si="21"/>
        <v>#NUM!</v>
      </c>
      <c r="DS39">
        <v>38</v>
      </c>
      <c r="DU39" s="163" t="str">
        <f>IF($DJ39="","",IF(VLOOKUP($DJ39,'AB AP'!D$19:M$32,9,0)="",VLOOKUP($DJ39,'AB AP'!D$19:M$32,8,0),VLOOKUP($DJ39,'AB AP'!D$19:M$32,9,0)))</f>
        <v/>
      </c>
      <c r="DV39" s="163" t="str">
        <f>IF($DJ39="","",IF(VLOOKUP($DJ39,'AB AP'!D$19:L$33,9,0)="",VLOOKUP($DJ39,'AB AP'!D$19:L$33,8,0),VLOOKUP($DJ39,'AB AP'!D$19:L$33,9,0)))</f>
        <v/>
      </c>
      <c r="DW39" s="163" t="str">
        <f>IF('AB AP'!H44="Agrar Basis",DV39,DU39)</f>
        <v/>
      </c>
      <c r="DZ39" s="163" t="str">
        <f>IF(ISNA(VLOOKUP($DJ39,'AB AP'!$D$19:$I$32,3,0)),"",IF((VLOOKUP($DJ39,'AB AP'!$D$19:$I$32,3,0))="+","áno","nie"))</f>
        <v/>
      </c>
      <c r="EA39" s="163" t="str">
        <f>IF(ISNA(VLOOKUP($DJ39,'AB AP'!$D$19:$I$32,4,0)),"",IF((VLOOKUP($DJ39,'AB AP'!$D$19:$I$32,4,0))="+","áno","nie"))</f>
        <v/>
      </c>
      <c r="EB39" s="163" t="str">
        <f>IF(ISNA(VLOOKUP($DJ39,'AB AP'!$D$19:$I$32,5,0)),"",IF((VLOOKUP($DJ39,'AB AP'!$D$19:$I$32,5,0))="+","áno","nie"))</f>
        <v/>
      </c>
      <c r="EC39" s="163" t="str">
        <f>IF(ISNA(VLOOKUP($DJ39,'AB AP'!$D$19:$I$32,6,0)),"",IF((VLOOKUP($DJ39,'AB AP'!$D$19:$I$32,6,0))="+","áno","nie"))</f>
        <v/>
      </c>
      <c r="ED39" t="str">
        <f t="shared" si="22"/>
        <v/>
      </c>
      <c r="EE39" s="163" t="str">
        <f t="shared" si="23"/>
        <v/>
      </c>
    </row>
    <row r="40" spans="1:135" x14ac:dyDescent="0.2">
      <c r="A40" s="152">
        <f t="shared" si="4"/>
        <v>0</v>
      </c>
      <c r="B40" s="152">
        <f>SUM(A$2:A40)</f>
        <v>0</v>
      </c>
      <c r="C40" s="152">
        <f t="shared" si="24"/>
        <v>500</v>
      </c>
      <c r="D40" s="152">
        <f>'AB AP'!A193</f>
        <v>0</v>
      </c>
      <c r="E40" s="152">
        <f>'AB AP'!B192</f>
        <v>0</v>
      </c>
      <c r="F40" s="156">
        <f>'AB AP'!D193</f>
        <v>0</v>
      </c>
      <c r="G40" s="156">
        <f>'AB AP'!E193</f>
        <v>0</v>
      </c>
      <c r="H40" s="156">
        <f>'AB AP'!F193</f>
        <v>0</v>
      </c>
      <c r="I40" s="165">
        <f>'AB AP'!K193</f>
        <v>0</v>
      </c>
      <c r="J40" s="151">
        <f>'AB AP'!L193</f>
        <v>0</v>
      </c>
      <c r="K40" s="165">
        <f>'AB AP'!N193</f>
        <v>0</v>
      </c>
      <c r="L40" s="152">
        <f t="shared" si="5"/>
        <v>0</v>
      </c>
      <c r="M40" s="152">
        <f t="shared" si="6"/>
        <v>0</v>
      </c>
      <c r="N40" s="152" t="e">
        <f t="shared" si="1"/>
        <v>#N/A</v>
      </c>
      <c r="O40" s="152" t="e">
        <f t="shared" si="2"/>
        <v>#N/A</v>
      </c>
      <c r="P40" s="165">
        <f>'AB AP'!N193</f>
        <v>0</v>
      </c>
      <c r="Q40" s="165"/>
      <c r="AA40" s="154">
        <v>124</v>
      </c>
      <c r="AB40" s="154" t="s">
        <v>133</v>
      </c>
      <c r="AC40" s="166">
        <v>124</v>
      </c>
      <c r="AD40"/>
      <c r="AF40"/>
      <c r="AG40"/>
      <c r="BA40" s="152">
        <f t="shared" si="25"/>
        <v>500</v>
      </c>
      <c r="BB40" s="152">
        <f t="shared" si="28"/>
        <v>0</v>
      </c>
      <c r="BC40" s="152">
        <f t="shared" si="28"/>
        <v>0</v>
      </c>
      <c r="BD40" s="152">
        <f t="shared" si="28"/>
        <v>0</v>
      </c>
      <c r="BE40" s="152">
        <f t="shared" si="28"/>
        <v>0</v>
      </c>
      <c r="BF40" s="152">
        <f t="shared" si="28"/>
        <v>0</v>
      </c>
      <c r="BG40" s="152">
        <f t="shared" si="28"/>
        <v>0</v>
      </c>
      <c r="BH40" s="152">
        <f t="shared" si="28"/>
        <v>0</v>
      </c>
      <c r="BI40" s="152">
        <f t="shared" si="28"/>
        <v>0</v>
      </c>
      <c r="BJ40" s="152">
        <f t="shared" si="28"/>
        <v>0</v>
      </c>
      <c r="BK40" s="152">
        <f t="shared" si="28"/>
        <v>0</v>
      </c>
      <c r="BL40" s="152" t="e">
        <f t="shared" si="28"/>
        <v>#N/A</v>
      </c>
      <c r="BM40" s="152" t="e">
        <f t="shared" si="28"/>
        <v>#N/A</v>
      </c>
      <c r="BN40" s="152">
        <f t="shared" si="28"/>
        <v>0</v>
      </c>
      <c r="CA40" s="152" t="str">
        <f t="shared" si="7"/>
        <v/>
      </c>
      <c r="CB40" s="158" t="str">
        <f t="shared" si="8"/>
        <v/>
      </c>
      <c r="CC40" s="158" t="str">
        <f t="shared" si="9"/>
        <v/>
      </c>
      <c r="CD40" s="158" t="str">
        <f t="shared" si="9"/>
        <v/>
      </c>
      <c r="CE40" s="158" t="str">
        <f t="shared" si="9"/>
        <v/>
      </c>
      <c r="CF40" s="158" t="str">
        <f t="shared" si="10"/>
        <v/>
      </c>
      <c r="CG40" s="158" t="str">
        <f t="shared" si="11"/>
        <v/>
      </c>
      <c r="CH40" s="158" t="str">
        <f t="shared" si="12"/>
        <v/>
      </c>
      <c r="CK40" s="167"/>
      <c r="CQ40" s="152">
        <v>235</v>
      </c>
      <c r="DA40" t="str">
        <f t="shared" si="13"/>
        <v/>
      </c>
      <c r="DB40" t="str">
        <f t="shared" si="14"/>
        <v/>
      </c>
      <c r="DC40" t="str">
        <f t="shared" si="26"/>
        <v/>
      </c>
      <c r="DD40" t="str">
        <f t="shared" si="15"/>
        <v/>
      </c>
      <c r="DE40" t="str">
        <f t="shared" si="16"/>
        <v/>
      </c>
      <c r="DF40" t="str">
        <f t="shared" si="17"/>
        <v/>
      </c>
      <c r="DG40" t="str">
        <f t="shared" si="27"/>
        <v/>
      </c>
      <c r="DH40" t="str">
        <f t="shared" si="18"/>
        <v/>
      </c>
      <c r="DJ40" t="str">
        <f t="shared" si="19"/>
        <v/>
      </c>
      <c r="DL40" s="170"/>
      <c r="DQ40">
        <f t="shared" si="20"/>
        <v>0</v>
      </c>
      <c r="DR40" t="e">
        <f t="shared" si="21"/>
        <v>#NUM!</v>
      </c>
      <c r="DS40">
        <v>39</v>
      </c>
      <c r="DU40" s="163" t="str">
        <f>IF($DJ40="","",IF(VLOOKUP($DJ40,'AB AP'!D$19:M$32,9,0)="",VLOOKUP($DJ40,'AB AP'!D$19:M$32,8,0),VLOOKUP($DJ40,'AB AP'!D$19:M$32,9,0)))</f>
        <v/>
      </c>
      <c r="DV40" s="163" t="str">
        <f>IF($DJ40="","",IF(VLOOKUP($DJ40,'AB AP'!D$19:L$33,9,0)="",VLOOKUP($DJ40,'AB AP'!D$19:L$33,8,0),VLOOKUP($DJ40,'AB AP'!D$19:L$33,9,0)))</f>
        <v/>
      </c>
      <c r="DW40" s="163" t="str">
        <f>IF('AB AP'!H45="Agrar Basis",DV40,DU40)</f>
        <v/>
      </c>
      <c r="DZ40" s="163" t="str">
        <f>IF(ISNA(VLOOKUP($DJ40,'AB AP'!$D$19:$I$32,3,0)),"",IF((VLOOKUP($DJ40,'AB AP'!$D$19:$I$32,3,0))="+","áno","nie"))</f>
        <v/>
      </c>
      <c r="EA40" s="163" t="str">
        <f>IF(ISNA(VLOOKUP($DJ40,'AB AP'!$D$19:$I$32,4,0)),"",IF((VLOOKUP($DJ40,'AB AP'!$D$19:$I$32,4,0))="+","áno","nie"))</f>
        <v/>
      </c>
      <c r="EB40" s="163" t="str">
        <f>IF(ISNA(VLOOKUP($DJ40,'AB AP'!$D$19:$I$32,5,0)),"",IF((VLOOKUP($DJ40,'AB AP'!$D$19:$I$32,5,0))="+","áno","nie"))</f>
        <v/>
      </c>
      <c r="EC40" s="163" t="str">
        <f>IF(ISNA(VLOOKUP($DJ40,'AB AP'!$D$19:$I$32,6,0)),"",IF((VLOOKUP($DJ40,'AB AP'!$D$19:$I$32,6,0))="+","áno","nie"))</f>
        <v/>
      </c>
      <c r="ED40" t="str">
        <f t="shared" si="22"/>
        <v/>
      </c>
      <c r="EE40" s="163" t="str">
        <f t="shared" si="23"/>
        <v/>
      </c>
    </row>
    <row r="41" spans="1:135" x14ac:dyDescent="0.2">
      <c r="A41" s="152">
        <f t="shared" si="4"/>
        <v>0</v>
      </c>
      <c r="B41" s="152">
        <f>SUM(A$2:A41)</f>
        <v>0</v>
      </c>
      <c r="C41" s="152">
        <f t="shared" si="24"/>
        <v>500</v>
      </c>
      <c r="D41" s="152">
        <f>'AB AP'!A194</f>
        <v>0</v>
      </c>
      <c r="E41" s="152">
        <f>'AB AP'!B193</f>
        <v>0</v>
      </c>
      <c r="F41" s="156">
        <f>'AB AP'!D194</f>
        <v>0</v>
      </c>
      <c r="G41" s="156">
        <f>'AB AP'!E194</f>
        <v>0</v>
      </c>
      <c r="H41" s="156">
        <f>'AB AP'!F194</f>
        <v>0</v>
      </c>
      <c r="I41" s="165">
        <f>'AB AP'!K194</f>
        <v>0</v>
      </c>
      <c r="J41" s="151">
        <f>'AB AP'!L194</f>
        <v>0</v>
      </c>
      <c r="K41" s="165">
        <f>'AB AP'!N194</f>
        <v>0</v>
      </c>
      <c r="L41" s="152">
        <f t="shared" si="5"/>
        <v>0</v>
      </c>
      <c r="M41" s="152">
        <f t="shared" si="6"/>
        <v>0</v>
      </c>
      <c r="N41" s="152" t="e">
        <f t="shared" si="1"/>
        <v>#N/A</v>
      </c>
      <c r="O41" s="152" t="e">
        <f t="shared" si="2"/>
        <v>#N/A</v>
      </c>
      <c r="P41" s="165">
        <f>'AB AP'!N194</f>
        <v>0</v>
      </c>
      <c r="Q41" s="165"/>
      <c r="AA41" s="154">
        <v>136</v>
      </c>
      <c r="AB41" s="154" t="s">
        <v>145</v>
      </c>
      <c r="AC41" s="166">
        <v>136</v>
      </c>
      <c r="AD41"/>
      <c r="AF41"/>
      <c r="AG41"/>
      <c r="BA41" s="152">
        <f t="shared" si="25"/>
        <v>500</v>
      </c>
      <c r="BB41" s="152">
        <f t="shared" si="28"/>
        <v>0</v>
      </c>
      <c r="BC41" s="152">
        <f t="shared" si="28"/>
        <v>0</v>
      </c>
      <c r="BD41" s="152">
        <f t="shared" si="28"/>
        <v>0</v>
      </c>
      <c r="BE41" s="152">
        <f t="shared" si="28"/>
        <v>0</v>
      </c>
      <c r="BF41" s="152">
        <f t="shared" si="28"/>
        <v>0</v>
      </c>
      <c r="BG41" s="152">
        <f t="shared" si="28"/>
        <v>0</v>
      </c>
      <c r="BH41" s="152">
        <f t="shared" si="28"/>
        <v>0</v>
      </c>
      <c r="BI41" s="152">
        <f t="shared" si="28"/>
        <v>0</v>
      </c>
      <c r="BJ41" s="152">
        <f t="shared" si="28"/>
        <v>0</v>
      </c>
      <c r="BK41" s="152">
        <f t="shared" si="28"/>
        <v>0</v>
      </c>
      <c r="BL41" s="152" t="e">
        <f t="shared" si="28"/>
        <v>#N/A</v>
      </c>
      <c r="BM41" s="152" t="e">
        <f t="shared" si="28"/>
        <v>#N/A</v>
      </c>
      <c r="BN41" s="152">
        <f t="shared" si="28"/>
        <v>0</v>
      </c>
      <c r="CA41" s="152" t="str">
        <f t="shared" si="7"/>
        <v/>
      </c>
      <c r="CB41" s="158" t="str">
        <f t="shared" si="8"/>
        <v/>
      </c>
      <c r="CC41" s="158" t="str">
        <f t="shared" si="9"/>
        <v/>
      </c>
      <c r="CD41" s="158" t="str">
        <f t="shared" si="9"/>
        <v/>
      </c>
      <c r="CE41" s="158" t="str">
        <f t="shared" si="9"/>
        <v/>
      </c>
      <c r="CF41" s="158" t="str">
        <f t="shared" si="10"/>
        <v/>
      </c>
      <c r="CG41" s="158" t="str">
        <f t="shared" si="11"/>
        <v/>
      </c>
      <c r="CH41" s="158" t="str">
        <f t="shared" si="12"/>
        <v/>
      </c>
      <c r="CK41" s="167"/>
      <c r="CQ41" s="152">
        <v>234</v>
      </c>
      <c r="DA41" t="str">
        <f t="shared" si="13"/>
        <v/>
      </c>
      <c r="DB41" t="str">
        <f t="shared" si="14"/>
        <v/>
      </c>
      <c r="DC41" t="str">
        <f t="shared" si="26"/>
        <v/>
      </c>
      <c r="DD41" t="str">
        <f t="shared" si="15"/>
        <v/>
      </c>
      <c r="DE41" t="str">
        <f t="shared" si="16"/>
        <v/>
      </c>
      <c r="DF41" t="str">
        <f t="shared" si="17"/>
        <v/>
      </c>
      <c r="DG41" t="str">
        <f t="shared" si="27"/>
        <v/>
      </c>
      <c r="DH41" t="str">
        <f t="shared" si="18"/>
        <v/>
      </c>
      <c r="DJ41" t="str">
        <f t="shared" si="19"/>
        <v/>
      </c>
      <c r="DL41" s="170"/>
      <c r="DQ41">
        <f t="shared" si="20"/>
        <v>0</v>
      </c>
      <c r="DR41" t="e">
        <f t="shared" si="21"/>
        <v>#NUM!</v>
      </c>
      <c r="DS41">
        <v>40</v>
      </c>
      <c r="DU41" s="163" t="str">
        <f>IF($DJ41="","",IF(VLOOKUP($DJ41,'AB AP'!D$19:M$32,9,0)="",VLOOKUP($DJ41,'AB AP'!D$19:M$32,8,0),VLOOKUP($DJ41,'AB AP'!D$19:M$32,9,0)))</f>
        <v/>
      </c>
      <c r="DV41" s="163" t="str">
        <f>IF($DJ41="","",IF(VLOOKUP($DJ41,'AB AP'!D$19:L$33,9,0)="",VLOOKUP($DJ41,'AB AP'!D$19:L$33,8,0),VLOOKUP($DJ41,'AB AP'!D$19:L$33,9,0)))</f>
        <v/>
      </c>
      <c r="DW41" s="163" t="str">
        <f>IF('AB AP'!H46="Agrar Basis",DV41,DU41)</f>
        <v/>
      </c>
      <c r="DZ41" s="163" t="str">
        <f>IF(ISNA(VLOOKUP($DJ41,'AB AP'!$D$19:$I$32,3,0)),"",IF((VLOOKUP($DJ41,'AB AP'!$D$19:$I$32,3,0))="+","áno","nie"))</f>
        <v/>
      </c>
      <c r="EA41" s="163" t="str">
        <f>IF(ISNA(VLOOKUP($DJ41,'AB AP'!$D$19:$I$32,4,0)),"",IF((VLOOKUP($DJ41,'AB AP'!$D$19:$I$32,4,0))="+","áno","nie"))</f>
        <v/>
      </c>
      <c r="EB41" s="163" t="str">
        <f>IF(ISNA(VLOOKUP($DJ41,'AB AP'!$D$19:$I$32,5,0)),"",IF((VLOOKUP($DJ41,'AB AP'!$D$19:$I$32,5,0))="+","áno","nie"))</f>
        <v/>
      </c>
      <c r="EC41" s="163" t="str">
        <f>IF(ISNA(VLOOKUP($DJ41,'AB AP'!$D$19:$I$32,6,0)),"",IF((VLOOKUP($DJ41,'AB AP'!$D$19:$I$32,6,0))="+","áno","nie"))</f>
        <v/>
      </c>
      <c r="ED41" t="str">
        <f t="shared" si="22"/>
        <v/>
      </c>
      <c r="EE41" s="163" t="str">
        <f t="shared" si="23"/>
        <v/>
      </c>
    </row>
    <row r="42" spans="1:135" x14ac:dyDescent="0.2">
      <c r="A42" s="152">
        <f t="shared" si="4"/>
        <v>0</v>
      </c>
      <c r="B42" s="152">
        <f>SUM(A$2:A42)</f>
        <v>0</v>
      </c>
      <c r="C42" s="152">
        <f t="shared" si="24"/>
        <v>500</v>
      </c>
      <c r="D42" s="152">
        <f>'AB AP'!A195</f>
        <v>0</v>
      </c>
      <c r="E42" s="152">
        <f>'AB AP'!B194</f>
        <v>0</v>
      </c>
      <c r="F42" s="156">
        <f>'AB AP'!D195</f>
        <v>0</v>
      </c>
      <c r="G42" s="156">
        <f>'AB AP'!E195</f>
        <v>0</v>
      </c>
      <c r="H42" s="156">
        <f>'AB AP'!F195</f>
        <v>0</v>
      </c>
      <c r="I42" s="165">
        <f>'AB AP'!K195</f>
        <v>0</v>
      </c>
      <c r="J42" s="151">
        <f>'AB AP'!L195</f>
        <v>0</v>
      </c>
      <c r="K42" s="165">
        <f>'AB AP'!N195</f>
        <v>0</v>
      </c>
      <c r="L42" s="152">
        <f t="shared" si="5"/>
        <v>0</v>
      </c>
      <c r="M42" s="152">
        <f t="shared" si="6"/>
        <v>0</v>
      </c>
      <c r="N42" s="152" t="e">
        <f t="shared" si="1"/>
        <v>#N/A</v>
      </c>
      <c r="O42" s="152" t="e">
        <f t="shared" si="2"/>
        <v>#N/A</v>
      </c>
      <c r="P42" s="165">
        <f>'AB AP'!N195</f>
        <v>0</v>
      </c>
      <c r="Q42" s="165"/>
      <c r="AA42" s="154">
        <v>149</v>
      </c>
      <c r="AB42" s="154" t="s">
        <v>68</v>
      </c>
      <c r="AC42" s="166">
        <v>149</v>
      </c>
      <c r="AD42"/>
      <c r="AF42"/>
      <c r="AG42"/>
      <c r="BA42" s="152">
        <f t="shared" si="25"/>
        <v>500</v>
      </c>
      <c r="BB42" s="152">
        <f t="shared" si="28"/>
        <v>0</v>
      </c>
      <c r="BC42" s="152">
        <f t="shared" si="28"/>
        <v>0</v>
      </c>
      <c r="BD42" s="152">
        <f t="shared" si="28"/>
        <v>0</v>
      </c>
      <c r="BE42" s="152">
        <f t="shared" si="28"/>
        <v>0</v>
      </c>
      <c r="BF42" s="152">
        <f t="shared" si="28"/>
        <v>0</v>
      </c>
      <c r="BG42" s="152">
        <f t="shared" si="28"/>
        <v>0</v>
      </c>
      <c r="BH42" s="152">
        <f t="shared" si="28"/>
        <v>0</v>
      </c>
      <c r="BI42" s="152">
        <f t="shared" si="28"/>
        <v>0</v>
      </c>
      <c r="BJ42" s="152">
        <f t="shared" si="28"/>
        <v>0</v>
      </c>
      <c r="BK42" s="152">
        <f t="shared" si="28"/>
        <v>0</v>
      </c>
      <c r="BL42" s="152" t="e">
        <f t="shared" si="28"/>
        <v>#N/A</v>
      </c>
      <c r="BM42" s="152" t="e">
        <f t="shared" si="28"/>
        <v>#N/A</v>
      </c>
      <c r="BN42" s="152">
        <f t="shared" si="28"/>
        <v>0</v>
      </c>
      <c r="CA42" s="152" t="str">
        <f t="shared" si="7"/>
        <v/>
      </c>
      <c r="CB42" s="158" t="str">
        <f t="shared" si="8"/>
        <v/>
      </c>
      <c r="CC42" s="158" t="str">
        <f t="shared" si="9"/>
        <v/>
      </c>
      <c r="CD42" s="158" t="str">
        <f t="shared" si="9"/>
        <v/>
      </c>
      <c r="CE42" s="158" t="str">
        <f t="shared" si="9"/>
        <v/>
      </c>
      <c r="CF42" s="158" t="str">
        <f t="shared" si="10"/>
        <v/>
      </c>
      <c r="CG42" s="158" t="str">
        <f t="shared" si="11"/>
        <v/>
      </c>
      <c r="CH42" s="158" t="str">
        <f t="shared" si="12"/>
        <v/>
      </c>
      <c r="CK42" s="167"/>
      <c r="CQ42" s="152">
        <v>233</v>
      </c>
      <c r="DA42" t="str">
        <f t="shared" si="13"/>
        <v/>
      </c>
      <c r="DB42" t="str">
        <f t="shared" si="14"/>
        <v/>
      </c>
      <c r="DC42" t="str">
        <f t="shared" si="26"/>
        <v/>
      </c>
      <c r="DD42" t="str">
        <f t="shared" si="15"/>
        <v/>
      </c>
      <c r="DE42" t="str">
        <f t="shared" si="16"/>
        <v/>
      </c>
      <c r="DF42" t="str">
        <f t="shared" si="17"/>
        <v/>
      </c>
      <c r="DG42" t="str">
        <f t="shared" si="27"/>
        <v/>
      </c>
      <c r="DH42" t="str">
        <f t="shared" si="18"/>
        <v/>
      </c>
      <c r="DJ42" t="str">
        <f t="shared" si="19"/>
        <v/>
      </c>
      <c r="DL42" s="170"/>
      <c r="DQ42">
        <f t="shared" si="20"/>
        <v>0</v>
      </c>
      <c r="DR42" t="e">
        <f t="shared" si="21"/>
        <v>#NUM!</v>
      </c>
      <c r="DS42">
        <v>41</v>
      </c>
      <c r="DU42" s="163" t="str">
        <f>IF($DJ42="","",IF(VLOOKUP($DJ42,'AB AP'!D$19:M$32,9,0)="",VLOOKUP($DJ42,'AB AP'!D$19:M$32,8,0),VLOOKUP($DJ42,'AB AP'!D$19:M$32,9,0)))</f>
        <v/>
      </c>
      <c r="DV42" s="163" t="str">
        <f>IF($DJ42="","",IF(VLOOKUP($DJ42,'AB AP'!D$19:L$33,9,0)="",VLOOKUP($DJ42,'AB AP'!D$19:L$33,8,0),VLOOKUP($DJ42,'AB AP'!D$19:L$33,9,0)))</f>
        <v/>
      </c>
      <c r="DW42" s="163" t="str">
        <f>IF('AB AP'!H47="Agrar Basis",DV42,DU42)</f>
        <v/>
      </c>
      <c r="DZ42" s="163" t="str">
        <f>IF(ISNA(VLOOKUP($DJ42,'AB AP'!$D$19:$I$32,3,0)),"",IF((VLOOKUP($DJ42,'AB AP'!$D$19:$I$32,3,0))="+","áno","nie"))</f>
        <v/>
      </c>
      <c r="EA42" s="163" t="str">
        <f>IF(ISNA(VLOOKUP($DJ42,'AB AP'!$D$19:$I$32,4,0)),"",IF((VLOOKUP($DJ42,'AB AP'!$D$19:$I$32,4,0))="+","áno","nie"))</f>
        <v/>
      </c>
      <c r="EB42" s="163" t="str">
        <f>IF(ISNA(VLOOKUP($DJ42,'AB AP'!$D$19:$I$32,5,0)),"",IF((VLOOKUP($DJ42,'AB AP'!$D$19:$I$32,5,0))="+","áno","nie"))</f>
        <v/>
      </c>
      <c r="EC42" s="163" t="str">
        <f>IF(ISNA(VLOOKUP($DJ42,'AB AP'!$D$19:$I$32,6,0)),"",IF((VLOOKUP($DJ42,'AB AP'!$D$19:$I$32,6,0))="+","áno","nie"))</f>
        <v/>
      </c>
      <c r="ED42" t="str">
        <f t="shared" si="22"/>
        <v/>
      </c>
      <c r="EE42" s="163" t="str">
        <f t="shared" si="23"/>
        <v/>
      </c>
    </row>
    <row r="43" spans="1:135" x14ac:dyDescent="0.2">
      <c r="A43" s="152">
        <f t="shared" si="4"/>
        <v>0</v>
      </c>
      <c r="B43" s="152">
        <f>SUM(A$2:A43)</f>
        <v>0</v>
      </c>
      <c r="C43" s="152">
        <f t="shared" si="24"/>
        <v>500</v>
      </c>
      <c r="D43" s="152">
        <f>'AB AP'!A196</f>
        <v>0</v>
      </c>
      <c r="E43" s="152">
        <f>'AB AP'!B195</f>
        <v>0</v>
      </c>
      <c r="F43" s="156">
        <f>'AB AP'!D196</f>
        <v>0</v>
      </c>
      <c r="G43" s="156">
        <f>'AB AP'!E196</f>
        <v>0</v>
      </c>
      <c r="H43" s="156">
        <f>'AB AP'!F196</f>
        <v>0</v>
      </c>
      <c r="I43" s="165">
        <f>'AB AP'!K196</f>
        <v>0</v>
      </c>
      <c r="J43" s="151">
        <f>'AB AP'!L196</f>
        <v>0</v>
      </c>
      <c r="K43" s="165">
        <f>'AB AP'!N196</f>
        <v>0</v>
      </c>
      <c r="L43" s="152">
        <f t="shared" si="5"/>
        <v>0</v>
      </c>
      <c r="M43" s="152">
        <f t="shared" si="6"/>
        <v>0</v>
      </c>
      <c r="N43" s="152" t="e">
        <f t="shared" si="1"/>
        <v>#N/A</v>
      </c>
      <c r="O43" s="152" t="e">
        <f t="shared" si="2"/>
        <v>#N/A</v>
      </c>
      <c r="P43" s="165">
        <f>'AB AP'!N196</f>
        <v>0</v>
      </c>
      <c r="Q43" s="165"/>
      <c r="AA43" s="154">
        <v>152</v>
      </c>
      <c r="AB43" s="182" t="s">
        <v>144</v>
      </c>
      <c r="AC43" s="166">
        <v>152</v>
      </c>
      <c r="AD43"/>
      <c r="AF43"/>
      <c r="AG43"/>
      <c r="BA43" s="152">
        <f t="shared" si="25"/>
        <v>500</v>
      </c>
      <c r="BB43" s="152">
        <f t="shared" si="28"/>
        <v>0</v>
      </c>
      <c r="BC43" s="152">
        <f t="shared" si="28"/>
        <v>0</v>
      </c>
      <c r="BD43" s="152">
        <f t="shared" si="28"/>
        <v>0</v>
      </c>
      <c r="BE43" s="152">
        <f t="shared" si="28"/>
        <v>0</v>
      </c>
      <c r="BF43" s="152">
        <f t="shared" si="28"/>
        <v>0</v>
      </c>
      <c r="BG43" s="152">
        <f t="shared" si="28"/>
        <v>0</v>
      </c>
      <c r="BH43" s="152">
        <f t="shared" si="28"/>
        <v>0</v>
      </c>
      <c r="BI43" s="152">
        <f t="shared" si="28"/>
        <v>0</v>
      </c>
      <c r="BJ43" s="152">
        <f t="shared" si="28"/>
        <v>0</v>
      </c>
      <c r="BK43" s="152">
        <f t="shared" si="28"/>
        <v>0</v>
      </c>
      <c r="BL43" s="152" t="e">
        <f t="shared" si="28"/>
        <v>#N/A</v>
      </c>
      <c r="BM43" s="152" t="e">
        <f t="shared" si="28"/>
        <v>#N/A</v>
      </c>
      <c r="BN43" s="152">
        <f t="shared" si="28"/>
        <v>0</v>
      </c>
      <c r="CA43" s="152" t="str">
        <f t="shared" si="7"/>
        <v/>
      </c>
      <c r="CB43" s="158" t="str">
        <f t="shared" si="8"/>
        <v/>
      </c>
      <c r="CC43" s="158" t="str">
        <f t="shared" si="9"/>
        <v/>
      </c>
      <c r="CD43" s="158" t="str">
        <f t="shared" si="9"/>
        <v/>
      </c>
      <c r="CE43" s="158" t="str">
        <f t="shared" si="9"/>
        <v/>
      </c>
      <c r="CF43" s="158" t="str">
        <f t="shared" si="10"/>
        <v/>
      </c>
      <c r="CG43" s="158" t="str">
        <f t="shared" si="11"/>
        <v/>
      </c>
      <c r="CH43" s="158" t="str">
        <f t="shared" si="12"/>
        <v/>
      </c>
      <c r="CK43" s="167"/>
      <c r="CQ43" s="152">
        <v>232</v>
      </c>
      <c r="DA43" t="str">
        <f t="shared" si="13"/>
        <v/>
      </c>
      <c r="DB43" t="str">
        <f t="shared" si="14"/>
        <v/>
      </c>
      <c r="DC43" t="str">
        <f t="shared" si="26"/>
        <v/>
      </c>
      <c r="DD43" t="str">
        <f t="shared" si="15"/>
        <v/>
      </c>
      <c r="DE43" t="str">
        <f t="shared" si="16"/>
        <v/>
      </c>
      <c r="DF43" t="str">
        <f t="shared" si="17"/>
        <v/>
      </c>
      <c r="DG43" t="str">
        <f t="shared" si="27"/>
        <v/>
      </c>
      <c r="DH43" t="str">
        <f t="shared" si="18"/>
        <v/>
      </c>
      <c r="DJ43" t="str">
        <f t="shared" si="19"/>
        <v/>
      </c>
      <c r="DL43" s="170"/>
      <c r="DQ43">
        <f t="shared" si="20"/>
        <v>0</v>
      </c>
      <c r="DR43" t="e">
        <f t="shared" si="21"/>
        <v>#NUM!</v>
      </c>
      <c r="DS43">
        <v>42</v>
      </c>
      <c r="DU43" s="163" t="str">
        <f>IF($DJ43="","",IF(VLOOKUP($DJ43,'AB AP'!D$19:M$32,9,0)="",VLOOKUP($DJ43,'AB AP'!D$19:M$32,8,0),VLOOKUP($DJ43,'AB AP'!D$19:M$32,9,0)))</f>
        <v/>
      </c>
      <c r="DV43" s="163" t="str">
        <f>IF($DJ43="","",IF(VLOOKUP($DJ43,'AB AP'!D$19:L$33,9,0)="",VLOOKUP($DJ43,'AB AP'!D$19:L$33,8,0),VLOOKUP($DJ43,'AB AP'!D$19:L$33,9,0)))</f>
        <v/>
      </c>
      <c r="DW43" s="163" t="str">
        <f>IF('AB AP'!H48="Agrar Basis",DV43,DU43)</f>
        <v/>
      </c>
      <c r="DZ43" s="163" t="str">
        <f>IF(ISNA(VLOOKUP($DJ43,'AB AP'!$D$19:$I$32,3,0)),"",IF((VLOOKUP($DJ43,'AB AP'!$D$19:$I$32,3,0))="+","áno","nie"))</f>
        <v/>
      </c>
      <c r="EA43" s="163" t="str">
        <f>IF(ISNA(VLOOKUP($DJ43,'AB AP'!$D$19:$I$32,4,0)),"",IF((VLOOKUP($DJ43,'AB AP'!$D$19:$I$32,4,0))="+","áno","nie"))</f>
        <v/>
      </c>
      <c r="EB43" s="163" t="str">
        <f>IF(ISNA(VLOOKUP($DJ43,'AB AP'!$D$19:$I$32,5,0)),"",IF((VLOOKUP($DJ43,'AB AP'!$D$19:$I$32,5,0))="+","áno","nie"))</f>
        <v/>
      </c>
      <c r="EC43" s="163" t="str">
        <f>IF(ISNA(VLOOKUP($DJ43,'AB AP'!$D$19:$I$32,6,0)),"",IF((VLOOKUP($DJ43,'AB AP'!$D$19:$I$32,6,0))="+","áno","nie"))</f>
        <v/>
      </c>
      <c r="ED43" t="str">
        <f t="shared" si="22"/>
        <v/>
      </c>
      <c r="EE43" s="163" t="str">
        <f t="shared" si="23"/>
        <v/>
      </c>
    </row>
    <row r="44" spans="1:135" x14ac:dyDescent="0.2">
      <c r="A44" s="152">
        <f t="shared" si="4"/>
        <v>0</v>
      </c>
      <c r="B44" s="152">
        <f>SUM(A$2:A44)</f>
        <v>0</v>
      </c>
      <c r="C44" s="152">
        <f t="shared" si="24"/>
        <v>500</v>
      </c>
      <c r="D44" s="152">
        <f>'AB AP'!A197</f>
        <v>0</v>
      </c>
      <c r="E44" s="152">
        <f>'AB AP'!B196</f>
        <v>0</v>
      </c>
      <c r="F44" s="156">
        <f>'AB AP'!D197</f>
        <v>0</v>
      </c>
      <c r="G44" s="156">
        <f>'AB AP'!E197</f>
        <v>0</v>
      </c>
      <c r="H44" s="156">
        <f>'AB AP'!F197</f>
        <v>0</v>
      </c>
      <c r="I44" s="165">
        <f>'AB AP'!K197</f>
        <v>0</v>
      </c>
      <c r="J44" s="151">
        <f>'AB AP'!L197</f>
        <v>0</v>
      </c>
      <c r="K44" s="165">
        <f>'AB AP'!N197</f>
        <v>0</v>
      </c>
      <c r="L44" s="152">
        <f t="shared" si="5"/>
        <v>0</v>
      </c>
      <c r="M44" s="152">
        <f t="shared" si="6"/>
        <v>0</v>
      </c>
      <c r="N44" s="152" t="e">
        <f t="shared" si="1"/>
        <v>#N/A</v>
      </c>
      <c r="O44" s="152" t="e">
        <f t="shared" si="2"/>
        <v>#N/A</v>
      </c>
      <c r="P44" s="165">
        <f>'AB AP'!N197</f>
        <v>0</v>
      </c>
      <c r="Q44" s="165"/>
      <c r="AA44" s="154">
        <v>165</v>
      </c>
      <c r="AB44" s="154" t="s">
        <v>132</v>
      </c>
      <c r="AC44" s="166">
        <v>165</v>
      </c>
      <c r="AD44"/>
      <c r="AF44"/>
      <c r="AG44"/>
      <c r="BA44" s="152">
        <f t="shared" si="25"/>
        <v>500</v>
      </c>
      <c r="BB44" s="152">
        <f t="shared" si="28"/>
        <v>0</v>
      </c>
      <c r="BC44" s="152">
        <f t="shared" si="28"/>
        <v>0</v>
      </c>
      <c r="BD44" s="152">
        <f t="shared" si="28"/>
        <v>0</v>
      </c>
      <c r="BE44" s="152">
        <f t="shared" si="28"/>
        <v>0</v>
      </c>
      <c r="BF44" s="152">
        <f t="shared" si="28"/>
        <v>0</v>
      </c>
      <c r="BG44" s="152">
        <f t="shared" si="28"/>
        <v>0</v>
      </c>
      <c r="BH44" s="152">
        <f t="shared" si="28"/>
        <v>0</v>
      </c>
      <c r="BI44" s="152">
        <f t="shared" si="28"/>
        <v>0</v>
      </c>
      <c r="BJ44" s="152">
        <f t="shared" si="28"/>
        <v>0</v>
      </c>
      <c r="BK44" s="152">
        <f t="shared" si="28"/>
        <v>0</v>
      </c>
      <c r="BL44" s="152" t="e">
        <f t="shared" si="28"/>
        <v>#N/A</v>
      </c>
      <c r="BM44" s="152" t="e">
        <f t="shared" si="28"/>
        <v>#N/A</v>
      </c>
      <c r="BN44" s="152">
        <f t="shared" si="28"/>
        <v>0</v>
      </c>
      <c r="CA44" s="152" t="str">
        <f t="shared" si="7"/>
        <v/>
      </c>
      <c r="CB44" s="158" t="str">
        <f t="shared" si="8"/>
        <v/>
      </c>
      <c r="CC44" s="158" t="str">
        <f t="shared" si="9"/>
        <v/>
      </c>
      <c r="CD44" s="158" t="str">
        <f t="shared" si="9"/>
        <v/>
      </c>
      <c r="CE44" s="158" t="str">
        <f t="shared" si="9"/>
        <v/>
      </c>
      <c r="CF44" s="158" t="str">
        <f t="shared" si="10"/>
        <v/>
      </c>
      <c r="CG44" s="158" t="str">
        <f t="shared" si="11"/>
        <v/>
      </c>
      <c r="CH44" s="158" t="str">
        <f t="shared" si="12"/>
        <v/>
      </c>
      <c r="CK44" s="167"/>
      <c r="CQ44" s="152">
        <v>231</v>
      </c>
      <c r="DA44" t="str">
        <f t="shared" si="13"/>
        <v/>
      </c>
      <c r="DB44" t="str">
        <f t="shared" si="14"/>
        <v/>
      </c>
      <c r="DC44" t="str">
        <f t="shared" si="26"/>
        <v/>
      </c>
      <c r="DD44" t="str">
        <f t="shared" si="15"/>
        <v/>
      </c>
      <c r="DE44" t="str">
        <f t="shared" si="16"/>
        <v/>
      </c>
      <c r="DF44" t="str">
        <f t="shared" si="17"/>
        <v/>
      </c>
      <c r="DG44" t="str">
        <f t="shared" si="27"/>
        <v/>
      </c>
      <c r="DH44" t="str">
        <f t="shared" si="18"/>
        <v/>
      </c>
      <c r="DJ44" t="str">
        <f t="shared" si="19"/>
        <v/>
      </c>
      <c r="DL44" s="170"/>
      <c r="DQ44">
        <f t="shared" si="20"/>
        <v>0</v>
      </c>
      <c r="DR44" t="e">
        <f t="shared" si="21"/>
        <v>#NUM!</v>
      </c>
      <c r="DS44">
        <v>43</v>
      </c>
      <c r="DU44" s="163" t="str">
        <f>IF($DJ44="","",IF(VLOOKUP($DJ44,'AB AP'!D$19:M$32,9,0)="",VLOOKUP($DJ44,'AB AP'!D$19:M$32,8,0),VLOOKUP($DJ44,'AB AP'!D$19:M$32,9,0)))</f>
        <v/>
      </c>
      <c r="DV44" s="163" t="str">
        <f>IF($DJ44="","",IF(VLOOKUP($DJ44,'AB AP'!D$19:L$33,9,0)="",VLOOKUP($DJ44,'AB AP'!D$19:L$33,8,0),VLOOKUP($DJ44,'AB AP'!D$19:L$33,9,0)))</f>
        <v/>
      </c>
      <c r="DW44" s="163" t="str">
        <f>IF('AB AP'!H49="Agrar Basis",DV44,DU44)</f>
        <v/>
      </c>
      <c r="DZ44" s="163" t="str">
        <f>IF(ISNA(VLOOKUP($DJ44,'AB AP'!$D$19:$I$32,3,0)),"",IF((VLOOKUP($DJ44,'AB AP'!$D$19:$I$32,3,0))="+","áno","nie"))</f>
        <v/>
      </c>
      <c r="EA44" s="163" t="str">
        <f>IF(ISNA(VLOOKUP($DJ44,'AB AP'!$D$19:$I$32,4,0)),"",IF((VLOOKUP($DJ44,'AB AP'!$D$19:$I$32,4,0))="+","áno","nie"))</f>
        <v/>
      </c>
      <c r="EB44" s="163" t="str">
        <f>IF(ISNA(VLOOKUP($DJ44,'AB AP'!$D$19:$I$32,5,0)),"",IF((VLOOKUP($DJ44,'AB AP'!$D$19:$I$32,5,0))="+","áno","nie"))</f>
        <v/>
      </c>
      <c r="EC44" s="163" t="str">
        <f>IF(ISNA(VLOOKUP($DJ44,'AB AP'!$D$19:$I$32,6,0)),"",IF((VLOOKUP($DJ44,'AB AP'!$D$19:$I$32,6,0))="+","áno","nie"))</f>
        <v/>
      </c>
      <c r="ED44" t="str">
        <f t="shared" si="22"/>
        <v/>
      </c>
      <c r="EE44" s="163" t="str">
        <f t="shared" si="23"/>
        <v/>
      </c>
    </row>
    <row r="45" spans="1:135" x14ac:dyDescent="0.2">
      <c r="A45" s="152">
        <f t="shared" si="4"/>
        <v>0</v>
      </c>
      <c r="B45" s="152">
        <f>SUM(A$2:A45)</f>
        <v>0</v>
      </c>
      <c r="C45" s="152">
        <f t="shared" si="24"/>
        <v>500</v>
      </c>
      <c r="D45" s="152">
        <f>'AB AP'!A198</f>
        <v>0</v>
      </c>
      <c r="E45" s="152">
        <f>'AB AP'!B197</f>
        <v>0</v>
      </c>
      <c r="F45" s="156">
        <f>'AB AP'!D198</f>
        <v>0</v>
      </c>
      <c r="G45" s="156">
        <f>'AB AP'!E198</f>
        <v>0</v>
      </c>
      <c r="H45" s="156">
        <f>'AB AP'!F198</f>
        <v>0</v>
      </c>
      <c r="I45" s="165">
        <f>'AB AP'!K198</f>
        <v>0</v>
      </c>
      <c r="J45" s="151">
        <f>'AB AP'!L198</f>
        <v>0</v>
      </c>
      <c r="K45" s="165">
        <f>'AB AP'!N198</f>
        <v>0</v>
      </c>
      <c r="L45" s="152">
        <f t="shared" si="5"/>
        <v>0</v>
      </c>
      <c r="M45" s="152">
        <f t="shared" si="6"/>
        <v>0</v>
      </c>
      <c r="N45" s="152" t="e">
        <f t="shared" si="1"/>
        <v>#N/A</v>
      </c>
      <c r="O45" s="152" t="e">
        <f t="shared" si="2"/>
        <v>#N/A</v>
      </c>
      <c r="P45" s="165">
        <f>'AB AP'!N198</f>
        <v>0</v>
      </c>
      <c r="Q45" s="165"/>
      <c r="AA45" s="154">
        <v>178</v>
      </c>
      <c r="AB45" s="154" t="s">
        <v>142</v>
      </c>
      <c r="AC45" s="166">
        <v>178</v>
      </c>
      <c r="AD45"/>
      <c r="AF45"/>
      <c r="AG45"/>
      <c r="BA45" s="152">
        <f t="shared" si="25"/>
        <v>500</v>
      </c>
      <c r="BB45" s="152">
        <f t="shared" si="28"/>
        <v>0</v>
      </c>
      <c r="BC45" s="152">
        <f t="shared" si="28"/>
        <v>0</v>
      </c>
      <c r="BD45" s="152">
        <f t="shared" si="28"/>
        <v>0</v>
      </c>
      <c r="BE45" s="152">
        <f t="shared" si="28"/>
        <v>0</v>
      </c>
      <c r="BF45" s="152">
        <f t="shared" si="28"/>
        <v>0</v>
      </c>
      <c r="BG45" s="152">
        <f t="shared" si="28"/>
        <v>0</v>
      </c>
      <c r="BH45" s="152">
        <f t="shared" si="28"/>
        <v>0</v>
      </c>
      <c r="BI45" s="152">
        <f t="shared" si="28"/>
        <v>0</v>
      </c>
      <c r="BJ45" s="152">
        <f t="shared" si="28"/>
        <v>0</v>
      </c>
      <c r="BK45" s="152">
        <f t="shared" si="28"/>
        <v>0</v>
      </c>
      <c r="BL45" s="152" t="e">
        <f t="shared" si="28"/>
        <v>#N/A</v>
      </c>
      <c r="BM45" s="152" t="e">
        <f t="shared" si="28"/>
        <v>#N/A</v>
      </c>
      <c r="BN45" s="152">
        <f t="shared" si="28"/>
        <v>0</v>
      </c>
      <c r="CA45" s="152" t="str">
        <f t="shared" si="7"/>
        <v/>
      </c>
      <c r="CB45" s="158" t="str">
        <f t="shared" si="8"/>
        <v/>
      </c>
      <c r="CC45" s="158" t="str">
        <f t="shared" si="9"/>
        <v/>
      </c>
      <c r="CD45" s="158" t="str">
        <f t="shared" si="9"/>
        <v/>
      </c>
      <c r="CE45" s="158" t="str">
        <f t="shared" si="9"/>
        <v/>
      </c>
      <c r="CF45" s="158" t="str">
        <f t="shared" si="10"/>
        <v/>
      </c>
      <c r="CG45" s="158" t="str">
        <f t="shared" si="11"/>
        <v/>
      </c>
      <c r="CH45" s="158" t="str">
        <f t="shared" si="12"/>
        <v/>
      </c>
      <c r="CK45" s="167"/>
      <c r="CQ45" s="152">
        <v>230</v>
      </c>
      <c r="DA45" t="str">
        <f t="shared" si="13"/>
        <v/>
      </c>
      <c r="DB45" t="str">
        <f t="shared" si="14"/>
        <v/>
      </c>
      <c r="DC45" t="str">
        <f t="shared" si="26"/>
        <v/>
      </c>
      <c r="DD45" t="str">
        <f t="shared" si="15"/>
        <v/>
      </c>
      <c r="DE45" t="str">
        <f t="shared" si="16"/>
        <v/>
      </c>
      <c r="DF45" t="str">
        <f t="shared" si="17"/>
        <v/>
      </c>
      <c r="DG45" t="str">
        <f t="shared" si="27"/>
        <v/>
      </c>
      <c r="DH45" t="str">
        <f t="shared" si="18"/>
        <v/>
      </c>
      <c r="DJ45" t="str">
        <f t="shared" si="19"/>
        <v/>
      </c>
      <c r="DL45" s="170"/>
      <c r="DQ45">
        <f t="shared" si="20"/>
        <v>0</v>
      </c>
      <c r="DR45" t="e">
        <f t="shared" si="21"/>
        <v>#NUM!</v>
      </c>
      <c r="DS45">
        <v>44</v>
      </c>
      <c r="DU45" s="163" t="str">
        <f>IF($DJ45="","",IF(VLOOKUP($DJ45,'AB AP'!D$19:M$32,9,0)="",VLOOKUP($DJ45,'AB AP'!D$19:M$32,8,0),VLOOKUP($DJ45,'AB AP'!D$19:M$32,9,0)))</f>
        <v/>
      </c>
      <c r="DV45" s="163" t="str">
        <f>IF($DJ45="","",IF(VLOOKUP($DJ45,'AB AP'!D$19:L$33,9,0)="",VLOOKUP($DJ45,'AB AP'!D$19:L$33,8,0),VLOOKUP($DJ45,'AB AP'!D$19:L$33,9,0)))</f>
        <v/>
      </c>
      <c r="DW45" s="163" t="str">
        <f>IF('AB AP'!H50="Agrar Basis",DV45,DU45)</f>
        <v/>
      </c>
      <c r="DZ45" s="163" t="str">
        <f>IF(ISNA(VLOOKUP($DJ45,'AB AP'!$D$19:$I$32,3,0)),"",IF((VLOOKUP($DJ45,'AB AP'!$D$19:$I$32,3,0))="+","áno","nie"))</f>
        <v/>
      </c>
      <c r="EA45" s="163" t="str">
        <f>IF(ISNA(VLOOKUP($DJ45,'AB AP'!$D$19:$I$32,4,0)),"",IF((VLOOKUP($DJ45,'AB AP'!$D$19:$I$32,4,0))="+","áno","nie"))</f>
        <v/>
      </c>
      <c r="EB45" s="163" t="str">
        <f>IF(ISNA(VLOOKUP($DJ45,'AB AP'!$D$19:$I$32,5,0)),"",IF((VLOOKUP($DJ45,'AB AP'!$D$19:$I$32,5,0))="+","áno","nie"))</f>
        <v/>
      </c>
      <c r="EC45" s="163" t="str">
        <f>IF(ISNA(VLOOKUP($DJ45,'AB AP'!$D$19:$I$32,6,0)),"",IF((VLOOKUP($DJ45,'AB AP'!$D$19:$I$32,6,0))="+","áno","nie"))</f>
        <v/>
      </c>
      <c r="ED45" t="str">
        <f t="shared" si="22"/>
        <v/>
      </c>
      <c r="EE45" s="163" t="str">
        <f t="shared" si="23"/>
        <v/>
      </c>
    </row>
    <row r="46" spans="1:135" x14ac:dyDescent="0.2">
      <c r="A46" s="152">
        <f t="shared" si="4"/>
        <v>0</v>
      </c>
      <c r="B46" s="152">
        <f>SUM(A$2:A46)</f>
        <v>0</v>
      </c>
      <c r="C46" s="152">
        <f t="shared" si="24"/>
        <v>500</v>
      </c>
      <c r="D46" s="152">
        <f>'AB AP'!A199</f>
        <v>0</v>
      </c>
      <c r="E46" s="152">
        <f>'AB AP'!B198</f>
        <v>0</v>
      </c>
      <c r="F46" s="156">
        <f>'AB AP'!D199</f>
        <v>0</v>
      </c>
      <c r="G46" s="156">
        <f>'AB AP'!E199</f>
        <v>0</v>
      </c>
      <c r="H46" s="156">
        <f>'AB AP'!F199</f>
        <v>0</v>
      </c>
      <c r="I46" s="165">
        <f>'AB AP'!K199</f>
        <v>0</v>
      </c>
      <c r="J46" s="151">
        <f>'AB AP'!L199</f>
        <v>0</v>
      </c>
      <c r="K46" s="165">
        <f>'AB AP'!N199</f>
        <v>0</v>
      </c>
      <c r="L46" s="152">
        <f t="shared" si="5"/>
        <v>0</v>
      </c>
      <c r="M46" s="152">
        <f t="shared" si="6"/>
        <v>0</v>
      </c>
      <c r="N46" s="152" t="e">
        <f t="shared" si="1"/>
        <v>#N/A</v>
      </c>
      <c r="O46" s="152" t="e">
        <f t="shared" si="2"/>
        <v>#N/A</v>
      </c>
      <c r="P46" s="165">
        <f>'AB AP'!N199</f>
        <v>0</v>
      </c>
      <c r="Q46" s="165"/>
      <c r="AA46" s="154">
        <v>179</v>
      </c>
      <c r="AB46" s="154" t="s">
        <v>1387</v>
      </c>
      <c r="AC46" s="166">
        <v>179</v>
      </c>
      <c r="AD46"/>
      <c r="AF46"/>
      <c r="AG46"/>
      <c r="BA46" s="152">
        <f t="shared" si="25"/>
        <v>500</v>
      </c>
      <c r="BB46" s="152">
        <f t="shared" si="28"/>
        <v>0</v>
      </c>
      <c r="BC46" s="152">
        <f t="shared" si="28"/>
        <v>0</v>
      </c>
      <c r="BD46" s="152">
        <f t="shared" si="28"/>
        <v>0</v>
      </c>
      <c r="BE46" s="152">
        <f t="shared" si="28"/>
        <v>0</v>
      </c>
      <c r="BF46" s="152">
        <f t="shared" si="28"/>
        <v>0</v>
      </c>
      <c r="BG46" s="152">
        <f t="shared" si="28"/>
        <v>0</v>
      </c>
      <c r="BH46" s="152">
        <f t="shared" si="28"/>
        <v>0</v>
      </c>
      <c r="BI46" s="152">
        <f t="shared" si="28"/>
        <v>0</v>
      </c>
      <c r="BJ46" s="152">
        <f t="shared" si="28"/>
        <v>0</v>
      </c>
      <c r="BK46" s="152">
        <f t="shared" si="28"/>
        <v>0</v>
      </c>
      <c r="BL46" s="152" t="e">
        <f t="shared" si="28"/>
        <v>#N/A</v>
      </c>
      <c r="BM46" s="152" t="e">
        <f t="shared" si="28"/>
        <v>#N/A</v>
      </c>
      <c r="BN46" s="152">
        <f t="shared" si="28"/>
        <v>0</v>
      </c>
      <c r="CA46" s="152" t="str">
        <f t="shared" si="7"/>
        <v/>
      </c>
      <c r="CB46" s="158" t="str">
        <f t="shared" si="8"/>
        <v/>
      </c>
      <c r="CC46" s="158" t="str">
        <f t="shared" si="9"/>
        <v/>
      </c>
      <c r="CD46" s="158" t="str">
        <f t="shared" si="9"/>
        <v/>
      </c>
      <c r="CE46" s="158" t="str">
        <f t="shared" si="9"/>
        <v/>
      </c>
      <c r="CF46" s="158" t="str">
        <f t="shared" si="10"/>
        <v/>
      </c>
      <c r="CG46" s="158" t="str">
        <f t="shared" si="11"/>
        <v/>
      </c>
      <c r="CH46" s="158" t="str">
        <f t="shared" si="12"/>
        <v/>
      </c>
      <c r="CK46" s="167"/>
      <c r="CQ46" s="152">
        <v>229</v>
      </c>
      <c r="DA46" t="str">
        <f t="shared" si="13"/>
        <v/>
      </c>
      <c r="DB46" t="str">
        <f t="shared" si="14"/>
        <v/>
      </c>
      <c r="DC46" t="str">
        <f t="shared" si="26"/>
        <v/>
      </c>
      <c r="DD46" t="str">
        <f t="shared" si="15"/>
        <v/>
      </c>
      <c r="DE46" t="str">
        <f t="shared" si="16"/>
        <v/>
      </c>
      <c r="DF46" t="str">
        <f t="shared" si="17"/>
        <v/>
      </c>
      <c r="DG46" t="str">
        <f t="shared" si="27"/>
        <v/>
      </c>
      <c r="DH46" t="str">
        <f t="shared" si="18"/>
        <v/>
      </c>
      <c r="DJ46" t="str">
        <f t="shared" si="19"/>
        <v/>
      </c>
      <c r="DL46" s="170"/>
      <c r="DQ46">
        <f t="shared" si="20"/>
        <v>0</v>
      </c>
      <c r="DR46" t="e">
        <f t="shared" si="21"/>
        <v>#NUM!</v>
      </c>
      <c r="DS46">
        <v>45</v>
      </c>
      <c r="DU46" s="163" t="str">
        <f>IF($DJ46="","",IF(VLOOKUP($DJ46,'AB AP'!D$19:M$32,9,0)="",VLOOKUP($DJ46,'AB AP'!D$19:M$32,8,0),VLOOKUP($DJ46,'AB AP'!D$19:M$32,9,0)))</f>
        <v/>
      </c>
      <c r="DV46" s="163" t="str">
        <f>IF($DJ46="","",IF(VLOOKUP($DJ46,'AB AP'!D$19:L$33,9,0)="",VLOOKUP($DJ46,'AB AP'!D$19:L$33,8,0),VLOOKUP($DJ46,'AB AP'!D$19:L$33,9,0)))</f>
        <v/>
      </c>
      <c r="DW46" s="163" t="str">
        <f>IF('AB AP'!H51="Agrar Basis",DV46,DU46)</f>
        <v/>
      </c>
      <c r="DZ46" s="163" t="str">
        <f>IF(ISNA(VLOOKUP($DJ46,'AB AP'!$D$19:$I$32,3,0)),"",IF((VLOOKUP($DJ46,'AB AP'!$D$19:$I$32,3,0))="+","áno","nie"))</f>
        <v/>
      </c>
      <c r="EA46" s="163" t="str">
        <f>IF(ISNA(VLOOKUP($DJ46,'AB AP'!$D$19:$I$32,4,0)),"",IF((VLOOKUP($DJ46,'AB AP'!$D$19:$I$32,4,0))="+","áno","nie"))</f>
        <v/>
      </c>
      <c r="EB46" s="163" t="str">
        <f>IF(ISNA(VLOOKUP($DJ46,'AB AP'!$D$19:$I$32,5,0)),"",IF((VLOOKUP($DJ46,'AB AP'!$D$19:$I$32,5,0))="+","áno","nie"))</f>
        <v/>
      </c>
      <c r="EC46" s="163" t="str">
        <f>IF(ISNA(VLOOKUP($DJ46,'AB AP'!$D$19:$I$32,6,0)),"",IF((VLOOKUP($DJ46,'AB AP'!$D$19:$I$32,6,0))="+","áno","nie"))</f>
        <v/>
      </c>
      <c r="ED46" t="str">
        <f t="shared" si="22"/>
        <v/>
      </c>
      <c r="EE46" s="163" t="str">
        <f t="shared" si="23"/>
        <v/>
      </c>
    </row>
    <row r="47" spans="1:135" x14ac:dyDescent="0.2">
      <c r="A47" s="152">
        <f t="shared" si="4"/>
        <v>0</v>
      </c>
      <c r="B47" s="152">
        <f>SUM(A$2:A47)</f>
        <v>0</v>
      </c>
      <c r="C47" s="152">
        <f t="shared" si="24"/>
        <v>500</v>
      </c>
      <c r="D47" s="152">
        <f>'AB AP'!A200</f>
        <v>0</v>
      </c>
      <c r="E47" s="152">
        <f>'AB AP'!B199</f>
        <v>0</v>
      </c>
      <c r="F47" s="156">
        <f>'AB AP'!D200</f>
        <v>0</v>
      </c>
      <c r="G47" s="156">
        <f>'AB AP'!E200</f>
        <v>0</v>
      </c>
      <c r="H47" s="156">
        <f>'AB AP'!F200</f>
        <v>0</v>
      </c>
      <c r="I47" s="165">
        <f>'AB AP'!K200</f>
        <v>0</v>
      </c>
      <c r="J47" s="151">
        <f>'AB AP'!L200</f>
        <v>0</v>
      </c>
      <c r="K47" s="165">
        <f>'AB AP'!N200</f>
        <v>0</v>
      </c>
      <c r="L47" s="152">
        <f t="shared" si="5"/>
        <v>0</v>
      </c>
      <c r="M47" s="152">
        <f t="shared" si="6"/>
        <v>0</v>
      </c>
      <c r="N47" s="152" t="e">
        <f t="shared" si="1"/>
        <v>#N/A</v>
      </c>
      <c r="O47" s="152" t="e">
        <f t="shared" si="2"/>
        <v>#N/A</v>
      </c>
      <c r="P47" s="165">
        <f>'AB AP'!N200</f>
        <v>0</v>
      </c>
      <c r="Q47" s="165"/>
      <c r="AA47" s="154">
        <v>181</v>
      </c>
      <c r="AB47" s="154" t="s">
        <v>1388</v>
      </c>
      <c r="AC47" s="166">
        <v>181</v>
      </c>
      <c r="AD47"/>
      <c r="AF47"/>
      <c r="AG47"/>
      <c r="BA47" s="152">
        <f t="shared" si="25"/>
        <v>500</v>
      </c>
      <c r="BB47" s="152">
        <f t="shared" si="28"/>
        <v>0</v>
      </c>
      <c r="BC47" s="152">
        <f t="shared" si="28"/>
        <v>0</v>
      </c>
      <c r="BD47" s="152">
        <f t="shared" si="28"/>
        <v>0</v>
      </c>
      <c r="BE47" s="152">
        <f t="shared" si="28"/>
        <v>0</v>
      </c>
      <c r="BF47" s="152">
        <f t="shared" si="28"/>
        <v>0</v>
      </c>
      <c r="BG47" s="152">
        <f t="shared" si="28"/>
        <v>0</v>
      </c>
      <c r="BH47" s="152">
        <f t="shared" si="28"/>
        <v>0</v>
      </c>
      <c r="BI47" s="152">
        <f t="shared" si="28"/>
        <v>0</v>
      </c>
      <c r="BJ47" s="152">
        <f t="shared" si="28"/>
        <v>0</v>
      </c>
      <c r="BK47" s="152">
        <f t="shared" si="28"/>
        <v>0</v>
      </c>
      <c r="BL47" s="152" t="e">
        <f t="shared" si="28"/>
        <v>#N/A</v>
      </c>
      <c r="BM47" s="152" t="e">
        <f t="shared" si="28"/>
        <v>#N/A</v>
      </c>
      <c r="BN47" s="152">
        <f t="shared" si="28"/>
        <v>0</v>
      </c>
      <c r="CA47" s="152" t="str">
        <f t="shared" si="7"/>
        <v/>
      </c>
      <c r="CB47" s="158" t="str">
        <f t="shared" si="8"/>
        <v/>
      </c>
      <c r="CC47" s="158" t="str">
        <f t="shared" si="9"/>
        <v/>
      </c>
      <c r="CD47" s="158" t="str">
        <f t="shared" si="9"/>
        <v/>
      </c>
      <c r="CE47" s="158" t="str">
        <f t="shared" si="9"/>
        <v/>
      </c>
      <c r="CF47" s="158" t="str">
        <f t="shared" si="10"/>
        <v/>
      </c>
      <c r="CG47" s="158" t="str">
        <f t="shared" si="11"/>
        <v/>
      </c>
      <c r="CH47" s="158" t="str">
        <f t="shared" si="12"/>
        <v/>
      </c>
      <c r="CK47" s="167"/>
      <c r="CQ47" s="152">
        <v>228</v>
      </c>
      <c r="DA47" t="str">
        <f t="shared" si="13"/>
        <v/>
      </c>
      <c r="DB47" t="str">
        <f t="shared" si="14"/>
        <v/>
      </c>
      <c r="DC47" t="str">
        <f t="shared" si="26"/>
        <v/>
      </c>
      <c r="DD47" t="str">
        <f t="shared" si="15"/>
        <v/>
      </c>
      <c r="DE47" t="str">
        <f t="shared" si="16"/>
        <v/>
      </c>
      <c r="DF47" t="str">
        <f t="shared" si="17"/>
        <v/>
      </c>
      <c r="DG47" t="str">
        <f t="shared" si="27"/>
        <v/>
      </c>
      <c r="DH47" t="str">
        <f t="shared" si="18"/>
        <v/>
      </c>
      <c r="DJ47" t="str">
        <f t="shared" si="19"/>
        <v/>
      </c>
      <c r="DL47" s="170"/>
      <c r="DQ47">
        <f t="shared" si="20"/>
        <v>0</v>
      </c>
      <c r="DR47" t="e">
        <f t="shared" si="21"/>
        <v>#NUM!</v>
      </c>
      <c r="DS47">
        <v>46</v>
      </c>
      <c r="DU47" s="163" t="str">
        <f>IF($DJ47="","",IF(VLOOKUP($DJ47,'AB AP'!D$19:M$32,9,0)="",VLOOKUP($DJ47,'AB AP'!D$19:M$32,8,0),VLOOKUP($DJ47,'AB AP'!D$19:M$32,9,0)))</f>
        <v/>
      </c>
      <c r="DV47" s="163" t="str">
        <f>IF($DJ47="","",IF(VLOOKUP($DJ47,'AB AP'!D$19:L$33,9,0)="",VLOOKUP($DJ47,'AB AP'!D$19:L$33,8,0),VLOOKUP($DJ47,'AB AP'!D$19:L$33,9,0)))</f>
        <v/>
      </c>
      <c r="DW47" s="163" t="str">
        <f>IF('AB AP'!H52="Agrar Basis",DV47,DU47)</f>
        <v/>
      </c>
      <c r="DZ47" s="163" t="str">
        <f>IF(ISNA(VLOOKUP($DJ47,'AB AP'!$D$19:$I$32,3,0)),"",IF((VLOOKUP($DJ47,'AB AP'!$D$19:$I$32,3,0))="+","áno","nie"))</f>
        <v/>
      </c>
      <c r="EA47" s="163" t="str">
        <f>IF(ISNA(VLOOKUP($DJ47,'AB AP'!$D$19:$I$32,4,0)),"",IF((VLOOKUP($DJ47,'AB AP'!$D$19:$I$32,4,0))="+","áno","nie"))</f>
        <v/>
      </c>
      <c r="EB47" s="163" t="str">
        <f>IF(ISNA(VLOOKUP($DJ47,'AB AP'!$D$19:$I$32,5,0)),"",IF((VLOOKUP($DJ47,'AB AP'!$D$19:$I$32,5,0))="+","áno","nie"))</f>
        <v/>
      </c>
      <c r="EC47" s="163" t="str">
        <f>IF(ISNA(VLOOKUP($DJ47,'AB AP'!$D$19:$I$32,6,0)),"",IF((VLOOKUP($DJ47,'AB AP'!$D$19:$I$32,6,0))="+","áno","nie"))</f>
        <v/>
      </c>
      <c r="ED47" t="str">
        <f t="shared" si="22"/>
        <v/>
      </c>
      <c r="EE47" s="163" t="str">
        <f t="shared" si="23"/>
        <v/>
      </c>
    </row>
    <row r="48" spans="1:135" x14ac:dyDescent="0.2">
      <c r="A48" s="152">
        <f t="shared" si="4"/>
        <v>0</v>
      </c>
      <c r="B48" s="152">
        <f>SUM(A$2:A48)</f>
        <v>0</v>
      </c>
      <c r="C48" s="152">
        <f t="shared" si="24"/>
        <v>500</v>
      </c>
      <c r="D48" s="152">
        <f>'AB AP'!A201</f>
        <v>0</v>
      </c>
      <c r="E48" s="152">
        <f>'AB AP'!B200</f>
        <v>0</v>
      </c>
      <c r="F48" s="156">
        <f>'AB AP'!D201</f>
        <v>0</v>
      </c>
      <c r="G48" s="156">
        <f>'AB AP'!E201</f>
        <v>0</v>
      </c>
      <c r="H48" s="156">
        <f>'AB AP'!F201</f>
        <v>0</v>
      </c>
      <c r="I48" s="165">
        <f>'AB AP'!K201</f>
        <v>0</v>
      </c>
      <c r="J48" s="151">
        <f>'AB AP'!L201</f>
        <v>0</v>
      </c>
      <c r="K48" s="165">
        <f>'AB AP'!N201</f>
        <v>0</v>
      </c>
      <c r="L48" s="152">
        <f t="shared" si="5"/>
        <v>0</v>
      </c>
      <c r="M48" s="152">
        <f t="shared" si="6"/>
        <v>0</v>
      </c>
      <c r="N48" s="152" t="e">
        <f t="shared" si="1"/>
        <v>#N/A</v>
      </c>
      <c r="O48" s="152" t="e">
        <f t="shared" si="2"/>
        <v>#N/A</v>
      </c>
      <c r="P48" s="165">
        <f>'AB AP'!N201</f>
        <v>0</v>
      </c>
      <c r="Q48" s="165"/>
      <c r="AA48" s="154">
        <v>194</v>
      </c>
      <c r="AB48" s="182" t="s">
        <v>54</v>
      </c>
      <c r="AC48" s="166">
        <v>194</v>
      </c>
      <c r="AD48"/>
      <c r="AF48"/>
      <c r="AG48"/>
      <c r="BA48" s="152">
        <f t="shared" si="25"/>
        <v>500</v>
      </c>
      <c r="BB48" s="152">
        <f t="shared" si="28"/>
        <v>0</v>
      </c>
      <c r="BC48" s="152">
        <f t="shared" si="28"/>
        <v>0</v>
      </c>
      <c r="BD48" s="152">
        <f t="shared" si="28"/>
        <v>0</v>
      </c>
      <c r="BE48" s="152">
        <f t="shared" si="28"/>
        <v>0</v>
      </c>
      <c r="BF48" s="152">
        <f t="shared" si="28"/>
        <v>0</v>
      </c>
      <c r="BG48" s="152">
        <f t="shared" si="28"/>
        <v>0</v>
      </c>
      <c r="BH48" s="152">
        <f t="shared" si="28"/>
        <v>0</v>
      </c>
      <c r="BI48" s="152">
        <f t="shared" si="28"/>
        <v>0</v>
      </c>
      <c r="BJ48" s="152">
        <f t="shared" si="28"/>
        <v>0</v>
      </c>
      <c r="BK48" s="152">
        <f t="shared" si="28"/>
        <v>0</v>
      </c>
      <c r="BL48" s="152" t="e">
        <f t="shared" si="28"/>
        <v>#N/A</v>
      </c>
      <c r="BM48" s="152" t="e">
        <f t="shared" si="28"/>
        <v>#N/A</v>
      </c>
      <c r="BN48" s="152">
        <f t="shared" si="28"/>
        <v>0</v>
      </c>
      <c r="CA48" s="152" t="str">
        <f t="shared" si="7"/>
        <v/>
      </c>
      <c r="CB48" s="158" t="str">
        <f t="shared" si="8"/>
        <v/>
      </c>
      <c r="CC48" s="158" t="str">
        <f t="shared" si="9"/>
        <v/>
      </c>
      <c r="CD48" s="158" t="str">
        <f t="shared" si="9"/>
        <v/>
      </c>
      <c r="CE48" s="158" t="str">
        <f t="shared" si="9"/>
        <v/>
      </c>
      <c r="CF48" s="158" t="str">
        <f t="shared" si="10"/>
        <v/>
      </c>
      <c r="CG48" s="158" t="str">
        <f t="shared" si="11"/>
        <v/>
      </c>
      <c r="CH48" s="158" t="str">
        <f t="shared" si="12"/>
        <v/>
      </c>
      <c r="CK48" s="167"/>
      <c r="CQ48" s="152">
        <v>227</v>
      </c>
      <c r="DA48" t="str">
        <f t="shared" si="13"/>
        <v/>
      </c>
      <c r="DB48" t="str">
        <f t="shared" si="14"/>
        <v/>
      </c>
      <c r="DC48" t="str">
        <f t="shared" si="26"/>
        <v/>
      </c>
      <c r="DD48" t="str">
        <f t="shared" si="15"/>
        <v/>
      </c>
      <c r="DE48" t="str">
        <f t="shared" si="16"/>
        <v/>
      </c>
      <c r="DF48" t="str">
        <f t="shared" si="17"/>
        <v/>
      </c>
      <c r="DG48" t="str">
        <f t="shared" si="27"/>
        <v/>
      </c>
      <c r="DH48" t="str">
        <f t="shared" si="18"/>
        <v/>
      </c>
      <c r="DJ48" t="str">
        <f t="shared" si="19"/>
        <v/>
      </c>
      <c r="DL48" s="170"/>
      <c r="DQ48">
        <f t="shared" si="20"/>
        <v>0</v>
      </c>
      <c r="DR48" t="e">
        <f t="shared" si="21"/>
        <v>#NUM!</v>
      </c>
      <c r="DS48">
        <v>47</v>
      </c>
      <c r="DU48" s="163" t="str">
        <f>IF($DJ48="","",IF(VLOOKUP($DJ48,'AB AP'!D$19:M$32,9,0)="",VLOOKUP($DJ48,'AB AP'!D$19:M$32,8,0),VLOOKUP($DJ48,'AB AP'!D$19:M$32,9,0)))</f>
        <v/>
      </c>
      <c r="DV48" s="163" t="str">
        <f>IF($DJ48="","",IF(VLOOKUP($DJ48,'AB AP'!D$19:L$33,9,0)="",VLOOKUP($DJ48,'AB AP'!D$19:L$33,8,0),VLOOKUP($DJ48,'AB AP'!D$19:L$33,9,0)))</f>
        <v/>
      </c>
      <c r="DW48" s="163" t="str">
        <f>IF('AB AP'!H53="Agrar Basis",DV48,DU48)</f>
        <v/>
      </c>
      <c r="DZ48" s="163" t="str">
        <f>IF(ISNA(VLOOKUP($DJ48,'AB AP'!$D$19:$I$32,3,0)),"",IF((VLOOKUP($DJ48,'AB AP'!$D$19:$I$32,3,0))="+","áno","nie"))</f>
        <v/>
      </c>
      <c r="EA48" s="163" t="str">
        <f>IF(ISNA(VLOOKUP($DJ48,'AB AP'!$D$19:$I$32,4,0)),"",IF((VLOOKUP($DJ48,'AB AP'!$D$19:$I$32,4,0))="+","áno","nie"))</f>
        <v/>
      </c>
      <c r="EB48" s="163" t="str">
        <f>IF(ISNA(VLOOKUP($DJ48,'AB AP'!$D$19:$I$32,5,0)),"",IF((VLOOKUP($DJ48,'AB AP'!$D$19:$I$32,5,0))="+","áno","nie"))</f>
        <v/>
      </c>
      <c r="EC48" s="163" t="str">
        <f>IF(ISNA(VLOOKUP($DJ48,'AB AP'!$D$19:$I$32,6,0)),"",IF((VLOOKUP($DJ48,'AB AP'!$D$19:$I$32,6,0))="+","áno","nie"))</f>
        <v/>
      </c>
      <c r="ED48" t="str">
        <f t="shared" si="22"/>
        <v/>
      </c>
      <c r="EE48" s="163" t="str">
        <f t="shared" si="23"/>
        <v/>
      </c>
    </row>
    <row r="49" spans="1:135" x14ac:dyDescent="0.2">
      <c r="A49" s="152">
        <f t="shared" si="4"/>
        <v>0</v>
      </c>
      <c r="B49" s="152">
        <f>SUM(A$2:A49)</f>
        <v>0</v>
      </c>
      <c r="C49" s="152">
        <f t="shared" si="24"/>
        <v>500</v>
      </c>
      <c r="D49" s="152">
        <f>'AB AP'!A202</f>
        <v>0</v>
      </c>
      <c r="E49" s="152">
        <f>'AB AP'!B201</f>
        <v>0</v>
      </c>
      <c r="F49" s="156">
        <f>'AB AP'!D202</f>
        <v>0</v>
      </c>
      <c r="G49" s="156">
        <f>'AB AP'!E202</f>
        <v>0</v>
      </c>
      <c r="H49" s="156">
        <f>'AB AP'!F202</f>
        <v>0</v>
      </c>
      <c r="I49" s="165">
        <f>'AB AP'!K202</f>
        <v>0</v>
      </c>
      <c r="J49" s="151">
        <f>'AB AP'!L202</f>
        <v>0</v>
      </c>
      <c r="K49" s="165">
        <f>'AB AP'!N202</f>
        <v>0</v>
      </c>
      <c r="L49" s="152">
        <f t="shared" si="5"/>
        <v>0</v>
      </c>
      <c r="M49" s="152">
        <f t="shared" si="6"/>
        <v>0</v>
      </c>
      <c r="N49" s="152" t="e">
        <f t="shared" si="1"/>
        <v>#N/A</v>
      </c>
      <c r="O49" s="152" t="e">
        <f t="shared" si="2"/>
        <v>#N/A</v>
      </c>
      <c r="P49" s="165">
        <f>'AB AP'!N202</f>
        <v>0</v>
      </c>
      <c r="Q49" s="165"/>
      <c r="AA49" s="154">
        <v>195</v>
      </c>
      <c r="AB49" s="154" t="s">
        <v>143</v>
      </c>
      <c r="AC49" s="166">
        <v>195</v>
      </c>
      <c r="AD49"/>
      <c r="AF49"/>
      <c r="AG49"/>
      <c r="BA49" s="152">
        <f t="shared" si="25"/>
        <v>500</v>
      </c>
      <c r="BB49" s="152">
        <f t="shared" si="28"/>
        <v>0</v>
      </c>
      <c r="BC49" s="152">
        <f t="shared" si="28"/>
        <v>0</v>
      </c>
      <c r="BD49" s="152">
        <f t="shared" si="28"/>
        <v>0</v>
      </c>
      <c r="BE49" s="152">
        <f t="shared" si="28"/>
        <v>0</v>
      </c>
      <c r="BF49" s="152">
        <f t="shared" si="28"/>
        <v>0</v>
      </c>
      <c r="BG49" s="152">
        <f t="shared" si="28"/>
        <v>0</v>
      </c>
      <c r="BH49" s="152">
        <f t="shared" si="28"/>
        <v>0</v>
      </c>
      <c r="BI49" s="152">
        <f t="shared" si="28"/>
        <v>0</v>
      </c>
      <c r="BJ49" s="152">
        <f t="shared" si="28"/>
        <v>0</v>
      </c>
      <c r="BK49" s="152">
        <f t="shared" si="28"/>
        <v>0</v>
      </c>
      <c r="BL49" s="152" t="e">
        <f t="shared" si="28"/>
        <v>#N/A</v>
      </c>
      <c r="BM49" s="152" t="e">
        <f t="shared" si="28"/>
        <v>#N/A</v>
      </c>
      <c r="BN49" s="152">
        <f t="shared" si="28"/>
        <v>0</v>
      </c>
      <c r="CA49" s="152" t="str">
        <f t="shared" si="7"/>
        <v/>
      </c>
      <c r="CB49" s="158" t="str">
        <f t="shared" si="8"/>
        <v/>
      </c>
      <c r="CC49" s="158" t="str">
        <f t="shared" si="9"/>
        <v/>
      </c>
      <c r="CD49" s="158" t="str">
        <f t="shared" si="9"/>
        <v/>
      </c>
      <c r="CE49" s="158" t="str">
        <f t="shared" si="9"/>
        <v/>
      </c>
      <c r="CF49" s="158" t="str">
        <f t="shared" si="10"/>
        <v/>
      </c>
      <c r="CG49" s="158" t="str">
        <f t="shared" si="11"/>
        <v/>
      </c>
      <c r="CH49" s="158" t="str">
        <f t="shared" si="12"/>
        <v/>
      </c>
      <c r="CK49" s="167"/>
      <c r="CQ49" s="152">
        <v>226</v>
      </c>
      <c r="DA49" t="str">
        <f t="shared" si="13"/>
        <v/>
      </c>
      <c r="DB49" t="str">
        <f t="shared" si="14"/>
        <v/>
      </c>
      <c r="DC49" t="str">
        <f t="shared" si="26"/>
        <v/>
      </c>
      <c r="DD49" t="str">
        <f t="shared" si="15"/>
        <v/>
      </c>
      <c r="DE49" t="str">
        <f t="shared" si="16"/>
        <v/>
      </c>
      <c r="DF49" t="str">
        <f t="shared" si="17"/>
        <v/>
      </c>
      <c r="DG49" t="str">
        <f t="shared" si="27"/>
        <v/>
      </c>
      <c r="DH49" t="str">
        <f t="shared" si="18"/>
        <v/>
      </c>
      <c r="DJ49" t="str">
        <f t="shared" si="19"/>
        <v/>
      </c>
      <c r="DL49" s="170"/>
      <c r="DQ49">
        <f t="shared" si="20"/>
        <v>0</v>
      </c>
      <c r="DR49" t="e">
        <f t="shared" si="21"/>
        <v>#NUM!</v>
      </c>
      <c r="DS49">
        <v>48</v>
      </c>
      <c r="DU49" s="163" t="str">
        <f>IF($DJ49="","",IF(VLOOKUP($DJ49,'AB AP'!D$19:M$32,9,0)="",VLOOKUP($DJ49,'AB AP'!D$19:M$32,8,0),VLOOKUP($DJ49,'AB AP'!D$19:M$32,9,0)))</f>
        <v/>
      </c>
      <c r="DV49" s="163" t="str">
        <f>IF($DJ49="","",IF(VLOOKUP($DJ49,'AB AP'!D$19:L$33,9,0)="",VLOOKUP($DJ49,'AB AP'!D$19:L$33,8,0),VLOOKUP($DJ49,'AB AP'!D$19:L$33,9,0)))</f>
        <v/>
      </c>
      <c r="DW49" s="163" t="str">
        <f>IF('AB AP'!H54="Agrar Basis",DV49,DU49)</f>
        <v/>
      </c>
      <c r="DZ49" s="163" t="str">
        <f>IF(ISNA(VLOOKUP($DJ49,'AB AP'!$D$19:$I$32,3,0)),"",IF((VLOOKUP($DJ49,'AB AP'!$D$19:$I$32,3,0))="+","áno","nie"))</f>
        <v/>
      </c>
      <c r="EA49" s="163" t="str">
        <f>IF(ISNA(VLOOKUP($DJ49,'AB AP'!$D$19:$I$32,4,0)),"",IF((VLOOKUP($DJ49,'AB AP'!$D$19:$I$32,4,0))="+","áno","nie"))</f>
        <v/>
      </c>
      <c r="EB49" s="163" t="str">
        <f>IF(ISNA(VLOOKUP($DJ49,'AB AP'!$D$19:$I$32,5,0)),"",IF((VLOOKUP($DJ49,'AB AP'!$D$19:$I$32,5,0))="+","áno","nie"))</f>
        <v/>
      </c>
      <c r="EC49" s="163" t="str">
        <f>IF(ISNA(VLOOKUP($DJ49,'AB AP'!$D$19:$I$32,6,0)),"",IF((VLOOKUP($DJ49,'AB AP'!$D$19:$I$32,6,0))="+","áno","nie"))</f>
        <v/>
      </c>
      <c r="ED49" t="str">
        <f t="shared" si="22"/>
        <v/>
      </c>
      <c r="EE49" s="163" t="str">
        <f t="shared" si="23"/>
        <v/>
      </c>
    </row>
    <row r="50" spans="1:135" x14ac:dyDescent="0.2">
      <c r="A50" s="152">
        <f t="shared" si="4"/>
        <v>0</v>
      </c>
      <c r="B50" s="152">
        <f>SUM(A$2:A50)</f>
        <v>0</v>
      </c>
      <c r="C50" s="152">
        <f t="shared" si="24"/>
        <v>500</v>
      </c>
      <c r="D50" s="152">
        <f>'AB AP'!A203</f>
        <v>0</v>
      </c>
      <c r="E50" s="152">
        <f>'AB AP'!B202</f>
        <v>0</v>
      </c>
      <c r="F50" s="156">
        <f>'AB AP'!D203</f>
        <v>0</v>
      </c>
      <c r="G50" s="156">
        <f>'AB AP'!E203</f>
        <v>0</v>
      </c>
      <c r="H50" s="156">
        <f>'AB AP'!F203</f>
        <v>0</v>
      </c>
      <c r="I50" s="165">
        <f>'AB AP'!K203</f>
        <v>0</v>
      </c>
      <c r="J50" s="151">
        <f>'AB AP'!L203</f>
        <v>0</v>
      </c>
      <c r="K50" s="165">
        <f>'AB AP'!N203</f>
        <v>0</v>
      </c>
      <c r="L50" s="152">
        <f t="shared" si="5"/>
        <v>0</v>
      </c>
      <c r="M50" s="152">
        <f t="shared" si="6"/>
        <v>0</v>
      </c>
      <c r="N50" s="152" t="e">
        <f t="shared" si="1"/>
        <v>#N/A</v>
      </c>
      <c r="O50" s="152" t="e">
        <f t="shared" si="2"/>
        <v>#N/A</v>
      </c>
      <c r="P50" s="165">
        <f>'AB AP'!N203</f>
        <v>0</v>
      </c>
      <c r="Q50" s="165"/>
      <c r="AA50" s="154">
        <v>204</v>
      </c>
      <c r="AB50" s="154" t="s">
        <v>1389</v>
      </c>
      <c r="AC50" s="166">
        <v>204</v>
      </c>
      <c r="AD50"/>
      <c r="AF50"/>
      <c r="AG50"/>
      <c r="BA50" s="152">
        <f t="shared" si="25"/>
        <v>500</v>
      </c>
      <c r="BB50" s="152">
        <f t="shared" ref="BB50:BN66" si="29">D50</f>
        <v>0</v>
      </c>
      <c r="BC50" s="152">
        <f t="shared" si="29"/>
        <v>0</v>
      </c>
      <c r="BD50" s="152">
        <f t="shared" si="29"/>
        <v>0</v>
      </c>
      <c r="BE50" s="152">
        <f t="shared" si="29"/>
        <v>0</v>
      </c>
      <c r="BF50" s="152">
        <f t="shared" si="29"/>
        <v>0</v>
      </c>
      <c r="BG50" s="152">
        <f t="shared" si="29"/>
        <v>0</v>
      </c>
      <c r="BH50" s="152">
        <f t="shared" si="29"/>
        <v>0</v>
      </c>
      <c r="BI50" s="152">
        <f t="shared" si="29"/>
        <v>0</v>
      </c>
      <c r="BJ50" s="152">
        <f t="shared" si="29"/>
        <v>0</v>
      </c>
      <c r="BK50" s="152">
        <f t="shared" si="29"/>
        <v>0</v>
      </c>
      <c r="BL50" s="152" t="e">
        <f t="shared" si="29"/>
        <v>#N/A</v>
      </c>
      <c r="BM50" s="152" t="e">
        <f t="shared" si="29"/>
        <v>#N/A</v>
      </c>
      <c r="BN50" s="152">
        <f t="shared" si="29"/>
        <v>0</v>
      </c>
      <c r="CA50" s="152" t="str">
        <f t="shared" si="7"/>
        <v/>
      </c>
      <c r="CB50" s="158" t="str">
        <f t="shared" si="8"/>
        <v/>
      </c>
      <c r="CC50" s="158" t="str">
        <f t="shared" si="9"/>
        <v/>
      </c>
      <c r="CD50" s="158" t="str">
        <f t="shared" si="9"/>
        <v/>
      </c>
      <c r="CE50" s="158" t="str">
        <f t="shared" si="9"/>
        <v/>
      </c>
      <c r="CF50" s="158" t="str">
        <f t="shared" si="10"/>
        <v/>
      </c>
      <c r="CG50" s="158" t="str">
        <f t="shared" si="11"/>
        <v/>
      </c>
      <c r="CH50" s="158" t="str">
        <f t="shared" si="12"/>
        <v/>
      </c>
      <c r="CK50" s="167"/>
      <c r="CQ50" s="152">
        <v>225</v>
      </c>
      <c r="DA50" t="str">
        <f t="shared" si="13"/>
        <v/>
      </c>
      <c r="DB50" t="str">
        <f t="shared" si="14"/>
        <v/>
      </c>
      <c r="DC50" t="str">
        <f t="shared" si="26"/>
        <v/>
      </c>
      <c r="DD50" t="str">
        <f t="shared" si="15"/>
        <v/>
      </c>
      <c r="DE50" t="str">
        <f t="shared" si="16"/>
        <v/>
      </c>
      <c r="DF50" t="str">
        <f t="shared" si="17"/>
        <v/>
      </c>
      <c r="DG50" t="str">
        <f t="shared" si="27"/>
        <v/>
      </c>
      <c r="DH50" t="str">
        <f t="shared" si="18"/>
        <v/>
      </c>
      <c r="DJ50" t="str">
        <f t="shared" si="19"/>
        <v/>
      </c>
      <c r="DL50" s="170"/>
      <c r="DQ50">
        <f t="shared" si="20"/>
        <v>0</v>
      </c>
      <c r="DR50" t="e">
        <f t="shared" si="21"/>
        <v>#NUM!</v>
      </c>
      <c r="DS50">
        <v>49</v>
      </c>
      <c r="DU50" s="163" t="str">
        <f>IF($DJ50="","",IF(VLOOKUP($DJ50,'AB AP'!D$19:M$32,9,0)="",VLOOKUP($DJ50,'AB AP'!D$19:M$32,8,0),VLOOKUP($DJ50,'AB AP'!D$19:M$32,9,0)))</f>
        <v/>
      </c>
      <c r="DV50" s="163" t="str">
        <f>IF($DJ50="","",IF(VLOOKUP($DJ50,'AB AP'!D$19:L$33,9,0)="",VLOOKUP($DJ50,'AB AP'!D$19:L$33,8,0),VLOOKUP($DJ50,'AB AP'!D$19:L$33,9,0)))</f>
        <v/>
      </c>
      <c r="DW50" s="163" t="str">
        <f>IF('AB AP'!H55="Agrar Basis",DV50,DU50)</f>
        <v/>
      </c>
      <c r="DZ50" s="163" t="str">
        <f>IF(ISNA(VLOOKUP($DJ50,'AB AP'!$D$19:$I$32,3,0)),"",IF((VLOOKUP($DJ50,'AB AP'!$D$19:$I$32,3,0))="+","áno","nie"))</f>
        <v/>
      </c>
      <c r="EA50" s="163" t="str">
        <f>IF(ISNA(VLOOKUP($DJ50,'AB AP'!$D$19:$I$32,4,0)),"",IF((VLOOKUP($DJ50,'AB AP'!$D$19:$I$32,4,0))="+","áno","nie"))</f>
        <v/>
      </c>
      <c r="EB50" s="163" t="str">
        <f>IF(ISNA(VLOOKUP($DJ50,'AB AP'!$D$19:$I$32,5,0)),"",IF((VLOOKUP($DJ50,'AB AP'!$D$19:$I$32,5,0))="+","áno","nie"))</f>
        <v/>
      </c>
      <c r="EC50" s="163" t="str">
        <f>IF(ISNA(VLOOKUP($DJ50,'AB AP'!$D$19:$I$32,6,0)),"",IF((VLOOKUP($DJ50,'AB AP'!$D$19:$I$32,6,0))="+","áno","nie"))</f>
        <v/>
      </c>
      <c r="ED50" t="str">
        <f t="shared" si="22"/>
        <v/>
      </c>
      <c r="EE50" s="163" t="str">
        <f t="shared" si="23"/>
        <v/>
      </c>
    </row>
    <row r="51" spans="1:135" x14ac:dyDescent="0.2">
      <c r="A51" s="152">
        <f t="shared" si="4"/>
        <v>0</v>
      </c>
      <c r="B51" s="152">
        <f>SUM(A$2:A51)</f>
        <v>0</v>
      </c>
      <c r="C51" s="152">
        <f t="shared" si="24"/>
        <v>500</v>
      </c>
      <c r="D51" s="152">
        <f>'AB AP'!A204</f>
        <v>0</v>
      </c>
      <c r="E51" s="152">
        <f>'AB AP'!B203</f>
        <v>0</v>
      </c>
      <c r="F51" s="156">
        <f>'AB AP'!D204</f>
        <v>0</v>
      </c>
      <c r="G51" s="156">
        <f>'AB AP'!E204</f>
        <v>0</v>
      </c>
      <c r="H51" s="156">
        <f>'AB AP'!F204</f>
        <v>0</v>
      </c>
      <c r="I51" s="165">
        <f>'AB AP'!K204</f>
        <v>0</v>
      </c>
      <c r="J51" s="151">
        <f>'AB AP'!L204</f>
        <v>0</v>
      </c>
      <c r="K51" s="165">
        <f>'AB AP'!N204</f>
        <v>0</v>
      </c>
      <c r="L51" s="152">
        <f t="shared" si="5"/>
        <v>0</v>
      </c>
      <c r="M51" s="152">
        <f t="shared" si="6"/>
        <v>0</v>
      </c>
      <c r="N51" s="152" t="e">
        <f t="shared" si="1"/>
        <v>#N/A</v>
      </c>
      <c r="O51" s="152" t="e">
        <f t="shared" si="2"/>
        <v>#N/A</v>
      </c>
      <c r="P51" s="165">
        <f>'AB AP'!N204</f>
        <v>0</v>
      </c>
      <c r="Q51" s="165"/>
      <c r="AA51" s="154">
        <v>217</v>
      </c>
      <c r="AB51" s="154" t="s">
        <v>135</v>
      </c>
      <c r="AC51" s="166">
        <v>217</v>
      </c>
      <c r="AD51"/>
      <c r="AF51"/>
      <c r="AG51"/>
      <c r="BA51" s="152">
        <f t="shared" si="25"/>
        <v>500</v>
      </c>
      <c r="BB51" s="152">
        <f t="shared" si="29"/>
        <v>0</v>
      </c>
      <c r="BC51" s="152">
        <f t="shared" si="29"/>
        <v>0</v>
      </c>
      <c r="BD51" s="152">
        <f t="shared" si="29"/>
        <v>0</v>
      </c>
      <c r="BE51" s="152">
        <f t="shared" si="29"/>
        <v>0</v>
      </c>
      <c r="BF51" s="152">
        <f t="shared" si="29"/>
        <v>0</v>
      </c>
      <c r="BG51" s="152">
        <f t="shared" si="29"/>
        <v>0</v>
      </c>
      <c r="BH51" s="152">
        <f t="shared" si="29"/>
        <v>0</v>
      </c>
      <c r="BI51" s="152">
        <f t="shared" si="29"/>
        <v>0</v>
      </c>
      <c r="BJ51" s="152">
        <f t="shared" si="29"/>
        <v>0</v>
      </c>
      <c r="BK51" s="152">
        <f t="shared" si="29"/>
        <v>0</v>
      </c>
      <c r="BL51" s="152" t="e">
        <f t="shared" si="29"/>
        <v>#N/A</v>
      </c>
      <c r="BM51" s="152" t="e">
        <f t="shared" si="29"/>
        <v>#N/A</v>
      </c>
      <c r="BN51" s="152">
        <f t="shared" si="29"/>
        <v>0</v>
      </c>
      <c r="CA51" s="152" t="str">
        <f t="shared" si="7"/>
        <v/>
      </c>
      <c r="CB51" s="158" t="str">
        <f t="shared" si="8"/>
        <v/>
      </c>
      <c r="CC51" s="158" t="str">
        <f t="shared" si="9"/>
        <v/>
      </c>
      <c r="CD51" s="158" t="str">
        <f t="shared" si="9"/>
        <v/>
      </c>
      <c r="CE51" s="158" t="str">
        <f t="shared" si="9"/>
        <v/>
      </c>
      <c r="CF51" s="158" t="str">
        <f t="shared" si="10"/>
        <v/>
      </c>
      <c r="CG51" s="158" t="str">
        <f t="shared" si="11"/>
        <v/>
      </c>
      <c r="CH51" s="158" t="str">
        <f t="shared" si="12"/>
        <v/>
      </c>
      <c r="CK51" s="167"/>
      <c r="CQ51" s="152">
        <v>224</v>
      </c>
      <c r="DA51" t="str">
        <f t="shared" si="13"/>
        <v/>
      </c>
      <c r="DB51" t="str">
        <f t="shared" si="14"/>
        <v/>
      </c>
      <c r="DC51" t="str">
        <f t="shared" si="26"/>
        <v/>
      </c>
      <c r="DD51" t="str">
        <f t="shared" si="15"/>
        <v/>
      </c>
      <c r="DE51" t="str">
        <f t="shared" si="16"/>
        <v/>
      </c>
      <c r="DF51" t="str">
        <f t="shared" si="17"/>
        <v/>
      </c>
      <c r="DG51" t="str">
        <f t="shared" si="27"/>
        <v/>
      </c>
      <c r="DH51" t="str">
        <f t="shared" si="18"/>
        <v/>
      </c>
      <c r="DJ51" t="str">
        <f t="shared" si="19"/>
        <v/>
      </c>
      <c r="DL51" s="170"/>
      <c r="DQ51">
        <f t="shared" si="20"/>
        <v>0</v>
      </c>
      <c r="DR51" t="e">
        <f t="shared" si="21"/>
        <v>#NUM!</v>
      </c>
      <c r="DS51">
        <v>50</v>
      </c>
      <c r="DU51" s="163" t="str">
        <f>IF($DJ51="","",IF(VLOOKUP($DJ51,'AB AP'!D$19:M$32,9,0)="",VLOOKUP($DJ51,'AB AP'!D$19:M$32,8,0),VLOOKUP($DJ51,'AB AP'!D$19:M$32,9,0)))</f>
        <v/>
      </c>
      <c r="DV51" s="163" t="str">
        <f>IF($DJ51="","",IF(VLOOKUP($DJ51,'AB AP'!D$19:L$33,9,0)="",VLOOKUP($DJ51,'AB AP'!D$19:L$33,8,0),VLOOKUP($DJ51,'AB AP'!D$19:L$33,9,0)))</f>
        <v/>
      </c>
      <c r="DW51" s="163" t="str">
        <f>IF('AB AP'!H56="Agrar Basis",DV51,DU51)</f>
        <v/>
      </c>
      <c r="DZ51" s="163" t="str">
        <f>IF(ISNA(VLOOKUP($DJ51,'AB AP'!$D$19:$I$32,3,0)),"",IF((VLOOKUP($DJ51,'AB AP'!$D$19:$I$32,3,0))="+","áno","nie"))</f>
        <v/>
      </c>
      <c r="EA51" s="163" t="str">
        <f>IF(ISNA(VLOOKUP($DJ51,'AB AP'!$D$19:$I$32,4,0)),"",IF((VLOOKUP($DJ51,'AB AP'!$D$19:$I$32,4,0))="+","áno","nie"))</f>
        <v/>
      </c>
      <c r="EB51" s="163" t="str">
        <f>IF(ISNA(VLOOKUP($DJ51,'AB AP'!$D$19:$I$32,5,0)),"",IF((VLOOKUP($DJ51,'AB AP'!$D$19:$I$32,5,0))="+","áno","nie"))</f>
        <v/>
      </c>
      <c r="EC51" s="163" t="str">
        <f>IF(ISNA(VLOOKUP($DJ51,'AB AP'!$D$19:$I$32,6,0)),"",IF((VLOOKUP($DJ51,'AB AP'!$D$19:$I$32,6,0))="+","áno","nie"))</f>
        <v/>
      </c>
      <c r="ED51" t="str">
        <f t="shared" si="22"/>
        <v/>
      </c>
      <c r="EE51" s="163" t="str">
        <f t="shared" si="23"/>
        <v/>
      </c>
    </row>
    <row r="52" spans="1:135" x14ac:dyDescent="0.2">
      <c r="A52" s="152">
        <f t="shared" si="4"/>
        <v>0</v>
      </c>
      <c r="B52" s="152">
        <f>SUM(A$2:A52)</f>
        <v>0</v>
      </c>
      <c r="C52" s="152">
        <f t="shared" si="24"/>
        <v>500</v>
      </c>
      <c r="D52" s="152">
        <f>'AB AP'!A205</f>
        <v>0</v>
      </c>
      <c r="E52" s="152">
        <f>'AB AP'!B204</f>
        <v>0</v>
      </c>
      <c r="F52" s="156">
        <f>'AB AP'!D205</f>
        <v>0</v>
      </c>
      <c r="G52" s="156">
        <f>'AB AP'!E205</f>
        <v>0</v>
      </c>
      <c r="H52" s="156">
        <f>'AB AP'!F205</f>
        <v>0</v>
      </c>
      <c r="I52" s="165">
        <f>'AB AP'!K205</f>
        <v>0</v>
      </c>
      <c r="J52" s="151">
        <f>'AB AP'!L205</f>
        <v>0</v>
      </c>
      <c r="K52" s="165">
        <f>'AB AP'!N205</f>
        <v>0</v>
      </c>
      <c r="L52" s="152">
        <f t="shared" si="5"/>
        <v>0</v>
      </c>
      <c r="M52" s="152">
        <f t="shared" si="6"/>
        <v>0</v>
      </c>
      <c r="N52" s="152" t="e">
        <f t="shared" si="1"/>
        <v>#N/A</v>
      </c>
      <c r="O52" s="152" t="e">
        <f t="shared" si="2"/>
        <v>#N/A</v>
      </c>
      <c r="P52" s="165">
        <f>'AB AP'!N205</f>
        <v>0</v>
      </c>
      <c r="Q52" s="165"/>
      <c r="AA52" s="154">
        <v>220</v>
      </c>
      <c r="AB52" s="154" t="s">
        <v>123</v>
      </c>
      <c r="AC52" s="166">
        <v>220</v>
      </c>
      <c r="AD52"/>
      <c r="AF52"/>
      <c r="AG52"/>
      <c r="BA52" s="152">
        <f t="shared" si="25"/>
        <v>500</v>
      </c>
      <c r="BB52" s="152">
        <f t="shared" si="29"/>
        <v>0</v>
      </c>
      <c r="BC52" s="152">
        <f t="shared" si="29"/>
        <v>0</v>
      </c>
      <c r="BD52" s="152">
        <f t="shared" si="29"/>
        <v>0</v>
      </c>
      <c r="BE52" s="152">
        <f t="shared" si="29"/>
        <v>0</v>
      </c>
      <c r="BF52" s="152">
        <f t="shared" si="29"/>
        <v>0</v>
      </c>
      <c r="BG52" s="152">
        <f t="shared" si="29"/>
        <v>0</v>
      </c>
      <c r="BH52" s="152">
        <f t="shared" si="29"/>
        <v>0</v>
      </c>
      <c r="BI52" s="152">
        <f t="shared" si="29"/>
        <v>0</v>
      </c>
      <c r="BJ52" s="152">
        <f t="shared" si="29"/>
        <v>0</v>
      </c>
      <c r="BK52" s="152">
        <f t="shared" si="29"/>
        <v>0</v>
      </c>
      <c r="BL52" s="152" t="e">
        <f t="shared" si="29"/>
        <v>#N/A</v>
      </c>
      <c r="BM52" s="152" t="e">
        <f t="shared" si="29"/>
        <v>#N/A</v>
      </c>
      <c r="BN52" s="152">
        <f t="shared" si="29"/>
        <v>0</v>
      </c>
      <c r="CA52" s="152" t="str">
        <f t="shared" si="7"/>
        <v/>
      </c>
      <c r="CB52" s="158" t="str">
        <f t="shared" si="8"/>
        <v/>
      </c>
      <c r="CC52" s="158" t="str">
        <f t="shared" si="9"/>
        <v/>
      </c>
      <c r="CD52" s="158" t="str">
        <f t="shared" si="9"/>
        <v/>
      </c>
      <c r="CE52" s="158" t="str">
        <f t="shared" si="9"/>
        <v/>
      </c>
      <c r="CF52" s="158" t="str">
        <f t="shared" si="10"/>
        <v/>
      </c>
      <c r="CG52" s="158" t="str">
        <f t="shared" si="11"/>
        <v/>
      </c>
      <c r="CH52" s="158" t="str">
        <f t="shared" si="12"/>
        <v/>
      </c>
      <c r="CK52" s="167"/>
      <c r="CQ52" s="152">
        <v>223</v>
      </c>
      <c r="DA52" t="str">
        <f t="shared" si="13"/>
        <v/>
      </c>
      <c r="DB52" t="str">
        <f t="shared" si="14"/>
        <v/>
      </c>
      <c r="DC52" t="str">
        <f t="shared" si="26"/>
        <v/>
      </c>
      <c r="DD52" t="str">
        <f t="shared" si="15"/>
        <v/>
      </c>
      <c r="DE52" t="str">
        <f t="shared" si="16"/>
        <v/>
      </c>
      <c r="DF52" t="str">
        <f t="shared" si="17"/>
        <v/>
      </c>
      <c r="DG52" t="str">
        <f t="shared" si="27"/>
        <v/>
      </c>
      <c r="DH52" t="str">
        <f t="shared" si="18"/>
        <v/>
      </c>
      <c r="DJ52" t="str">
        <f t="shared" si="19"/>
        <v/>
      </c>
      <c r="DL52" s="170"/>
      <c r="DQ52">
        <f t="shared" si="20"/>
        <v>0</v>
      </c>
      <c r="DR52" t="e">
        <f t="shared" si="21"/>
        <v>#NUM!</v>
      </c>
      <c r="DS52">
        <v>51</v>
      </c>
      <c r="DU52" s="163" t="str">
        <f>IF($DJ52="","",IF(VLOOKUP($DJ52,'AB AP'!D$19:M$32,9,0)="",VLOOKUP($DJ52,'AB AP'!D$19:M$32,8,0),VLOOKUP($DJ52,'AB AP'!D$19:M$32,9,0)))</f>
        <v/>
      </c>
      <c r="DV52" s="163" t="str">
        <f>IF($DJ52="","",IF(VLOOKUP($DJ52,'AB AP'!D$19:L$33,9,0)="",VLOOKUP($DJ52,'AB AP'!D$19:L$33,8,0),VLOOKUP($DJ52,'AB AP'!D$19:L$33,9,0)))</f>
        <v/>
      </c>
      <c r="DW52" s="163" t="str">
        <f>IF('AB AP'!H57="Agrar Basis",DV52,DU52)</f>
        <v/>
      </c>
      <c r="DZ52" s="163" t="str">
        <f>IF(ISNA(VLOOKUP($DJ52,'AB AP'!$D$19:$I$32,3,0)),"",IF((VLOOKUP($DJ52,'AB AP'!$D$19:$I$32,3,0))="+","áno","nie"))</f>
        <v/>
      </c>
      <c r="EA52" s="163" t="str">
        <f>IF(ISNA(VLOOKUP($DJ52,'AB AP'!$D$19:$I$32,4,0)),"",IF((VLOOKUP($DJ52,'AB AP'!$D$19:$I$32,4,0))="+","áno","nie"))</f>
        <v/>
      </c>
      <c r="EB52" s="163" t="str">
        <f>IF(ISNA(VLOOKUP($DJ52,'AB AP'!$D$19:$I$32,5,0)),"",IF((VLOOKUP($DJ52,'AB AP'!$D$19:$I$32,5,0))="+","áno","nie"))</f>
        <v/>
      </c>
      <c r="EC52" s="163" t="str">
        <f>IF(ISNA(VLOOKUP($DJ52,'AB AP'!$D$19:$I$32,6,0)),"",IF((VLOOKUP($DJ52,'AB AP'!$D$19:$I$32,6,0))="+","áno","nie"))</f>
        <v/>
      </c>
      <c r="ED52" t="str">
        <f t="shared" si="22"/>
        <v/>
      </c>
      <c r="EE52" s="163" t="str">
        <f t="shared" si="23"/>
        <v/>
      </c>
    </row>
    <row r="53" spans="1:135" x14ac:dyDescent="0.2">
      <c r="A53" s="152">
        <f t="shared" si="4"/>
        <v>0</v>
      </c>
      <c r="B53" s="152">
        <f>SUM(A$2:A53)</f>
        <v>0</v>
      </c>
      <c r="C53" s="152">
        <f t="shared" si="24"/>
        <v>500</v>
      </c>
      <c r="D53" s="152">
        <f>'AB AP'!A206</f>
        <v>0</v>
      </c>
      <c r="E53" s="152">
        <f>'AB AP'!B205</f>
        <v>0</v>
      </c>
      <c r="F53" s="156">
        <f>'AB AP'!D206</f>
        <v>0</v>
      </c>
      <c r="G53" s="156">
        <f>'AB AP'!E206</f>
        <v>0</v>
      </c>
      <c r="H53" s="156">
        <f>'AB AP'!F206</f>
        <v>0</v>
      </c>
      <c r="I53" s="165">
        <f>'AB AP'!K206</f>
        <v>0</v>
      </c>
      <c r="J53" s="151">
        <f>'AB AP'!L206</f>
        <v>0</v>
      </c>
      <c r="K53" s="165">
        <f>'AB AP'!N206</f>
        <v>0</v>
      </c>
      <c r="L53" s="152">
        <f t="shared" si="5"/>
        <v>0</v>
      </c>
      <c r="M53" s="152">
        <f t="shared" si="6"/>
        <v>0</v>
      </c>
      <c r="N53" s="152" t="e">
        <f t="shared" si="1"/>
        <v>#N/A</v>
      </c>
      <c r="O53" s="152" t="e">
        <f t="shared" si="2"/>
        <v>#N/A</v>
      </c>
      <c r="P53" s="165">
        <f>'AB AP'!N206</f>
        <v>0</v>
      </c>
      <c r="Q53" s="165"/>
      <c r="AA53" s="154">
        <v>221</v>
      </c>
      <c r="AB53" s="154" t="s">
        <v>1390</v>
      </c>
      <c r="AC53" s="166">
        <v>221</v>
      </c>
      <c r="AD53"/>
      <c r="AF53"/>
      <c r="AG53"/>
      <c r="BA53" s="152">
        <f t="shared" si="25"/>
        <v>500</v>
      </c>
      <c r="BB53" s="152">
        <f t="shared" si="29"/>
        <v>0</v>
      </c>
      <c r="BC53" s="152">
        <f t="shared" si="29"/>
        <v>0</v>
      </c>
      <c r="BD53" s="152">
        <f t="shared" si="29"/>
        <v>0</v>
      </c>
      <c r="BE53" s="152">
        <f t="shared" si="29"/>
        <v>0</v>
      </c>
      <c r="BF53" s="152">
        <f t="shared" si="29"/>
        <v>0</v>
      </c>
      <c r="BG53" s="152">
        <f t="shared" si="29"/>
        <v>0</v>
      </c>
      <c r="BH53" s="152">
        <f t="shared" si="29"/>
        <v>0</v>
      </c>
      <c r="BI53" s="152">
        <f t="shared" si="29"/>
        <v>0</v>
      </c>
      <c r="BJ53" s="152">
        <f t="shared" si="29"/>
        <v>0</v>
      </c>
      <c r="BK53" s="152">
        <f t="shared" si="29"/>
        <v>0</v>
      </c>
      <c r="BL53" s="152" t="e">
        <f t="shared" si="29"/>
        <v>#N/A</v>
      </c>
      <c r="BM53" s="152" t="e">
        <f t="shared" si="29"/>
        <v>#N/A</v>
      </c>
      <c r="BN53" s="152">
        <f t="shared" si="29"/>
        <v>0</v>
      </c>
      <c r="CA53" s="152" t="str">
        <f t="shared" si="7"/>
        <v/>
      </c>
      <c r="CB53" s="158" t="str">
        <f t="shared" si="8"/>
        <v/>
      </c>
      <c r="CC53" s="158" t="str">
        <f t="shared" si="9"/>
        <v/>
      </c>
      <c r="CD53" s="158" t="str">
        <f t="shared" si="9"/>
        <v/>
      </c>
      <c r="CE53" s="158" t="str">
        <f t="shared" si="9"/>
        <v/>
      </c>
      <c r="CF53" s="158" t="str">
        <f t="shared" si="10"/>
        <v/>
      </c>
      <c r="CG53" s="158" t="str">
        <f t="shared" si="11"/>
        <v/>
      </c>
      <c r="CH53" s="158" t="str">
        <f t="shared" si="12"/>
        <v/>
      </c>
      <c r="CK53" s="167"/>
      <c r="CQ53" s="152">
        <v>222</v>
      </c>
      <c r="DA53" t="str">
        <f t="shared" si="13"/>
        <v/>
      </c>
      <c r="DB53" t="str">
        <f t="shared" si="14"/>
        <v/>
      </c>
      <c r="DC53" t="str">
        <f t="shared" si="26"/>
        <v/>
      </c>
      <c r="DD53" t="str">
        <f t="shared" si="15"/>
        <v/>
      </c>
      <c r="DE53" t="str">
        <f t="shared" si="16"/>
        <v/>
      </c>
      <c r="DF53" t="str">
        <f t="shared" si="17"/>
        <v/>
      </c>
      <c r="DG53" t="str">
        <f t="shared" si="27"/>
        <v/>
      </c>
      <c r="DH53" t="str">
        <f t="shared" si="18"/>
        <v/>
      </c>
      <c r="DJ53" t="str">
        <f t="shared" si="19"/>
        <v/>
      </c>
      <c r="DL53" s="170"/>
      <c r="DQ53">
        <f t="shared" si="20"/>
        <v>0</v>
      </c>
      <c r="DR53" t="e">
        <f t="shared" si="21"/>
        <v>#NUM!</v>
      </c>
      <c r="DS53">
        <v>52</v>
      </c>
      <c r="DU53" s="163" t="str">
        <f>IF($DJ53="","",IF(VLOOKUP($DJ53,'AB AP'!D$19:M$32,9,0)="",VLOOKUP($DJ53,'AB AP'!D$19:M$32,8,0),VLOOKUP($DJ53,'AB AP'!D$19:M$32,9,0)))</f>
        <v/>
      </c>
      <c r="DV53" s="163" t="str">
        <f>IF($DJ53="","",IF(VLOOKUP($DJ53,'AB AP'!D$19:L$33,9,0)="",VLOOKUP($DJ53,'AB AP'!D$19:L$33,8,0),VLOOKUP($DJ53,'AB AP'!D$19:L$33,9,0)))</f>
        <v/>
      </c>
      <c r="DW53" s="163" t="str">
        <f>IF('AB AP'!H58="Agrar Basis",DV53,DU53)</f>
        <v/>
      </c>
      <c r="DZ53" s="163" t="str">
        <f>IF(ISNA(VLOOKUP($DJ53,'AB AP'!$D$19:$I$32,3,0)),"",IF((VLOOKUP($DJ53,'AB AP'!$D$19:$I$32,3,0))="+","áno","nie"))</f>
        <v/>
      </c>
      <c r="EA53" s="163" t="str">
        <f>IF(ISNA(VLOOKUP($DJ53,'AB AP'!$D$19:$I$32,4,0)),"",IF((VLOOKUP($DJ53,'AB AP'!$D$19:$I$32,4,0))="+","áno","nie"))</f>
        <v/>
      </c>
      <c r="EB53" s="163" t="str">
        <f>IF(ISNA(VLOOKUP($DJ53,'AB AP'!$D$19:$I$32,5,0)),"",IF((VLOOKUP($DJ53,'AB AP'!$D$19:$I$32,5,0))="+","áno","nie"))</f>
        <v/>
      </c>
      <c r="EC53" s="163" t="str">
        <f>IF(ISNA(VLOOKUP($DJ53,'AB AP'!$D$19:$I$32,6,0)),"",IF((VLOOKUP($DJ53,'AB AP'!$D$19:$I$32,6,0))="+","áno","nie"))</f>
        <v/>
      </c>
      <c r="ED53" t="str">
        <f t="shared" si="22"/>
        <v/>
      </c>
      <c r="EE53" s="163" t="str">
        <f t="shared" si="23"/>
        <v/>
      </c>
    </row>
    <row r="54" spans="1:135" x14ac:dyDescent="0.2">
      <c r="A54" s="152">
        <f t="shared" si="4"/>
        <v>0</v>
      </c>
      <c r="B54" s="152">
        <f>SUM(A$2:A54)</f>
        <v>0</v>
      </c>
      <c r="C54" s="152">
        <f t="shared" si="24"/>
        <v>500</v>
      </c>
      <c r="D54" s="152">
        <f>'AB AP'!A207</f>
        <v>0</v>
      </c>
      <c r="E54" s="152">
        <f>'AB AP'!B206</f>
        <v>0</v>
      </c>
      <c r="F54" s="156">
        <f>'AB AP'!D207</f>
        <v>0</v>
      </c>
      <c r="G54" s="156">
        <f>'AB AP'!E207</f>
        <v>0</v>
      </c>
      <c r="H54" s="156">
        <f>'AB AP'!F207</f>
        <v>0</v>
      </c>
      <c r="I54" s="165">
        <f>'AB AP'!K207</f>
        <v>0</v>
      </c>
      <c r="J54" s="151">
        <f>'AB AP'!L207</f>
        <v>0</v>
      </c>
      <c r="K54" s="165">
        <f>'AB AP'!N207</f>
        <v>0</v>
      </c>
      <c r="L54" s="152">
        <f t="shared" si="5"/>
        <v>0</v>
      </c>
      <c r="M54" s="152">
        <f t="shared" si="6"/>
        <v>0</v>
      </c>
      <c r="N54" s="152" t="e">
        <f t="shared" si="1"/>
        <v>#N/A</v>
      </c>
      <c r="O54" s="152" t="e">
        <f t="shared" si="2"/>
        <v>#N/A</v>
      </c>
      <c r="P54" s="165">
        <f>'AB AP'!N207</f>
        <v>0</v>
      </c>
      <c r="Q54" s="165"/>
      <c r="AA54" s="154">
        <v>225</v>
      </c>
      <c r="AB54" s="154" t="s">
        <v>1391</v>
      </c>
      <c r="AC54" s="166">
        <v>225</v>
      </c>
      <c r="AD54"/>
      <c r="AF54"/>
      <c r="AG54"/>
      <c r="BA54" s="152">
        <f t="shared" si="25"/>
        <v>500</v>
      </c>
      <c r="BB54" s="152">
        <f t="shared" si="29"/>
        <v>0</v>
      </c>
      <c r="BC54" s="152">
        <f t="shared" si="29"/>
        <v>0</v>
      </c>
      <c r="BD54" s="152">
        <f t="shared" si="29"/>
        <v>0</v>
      </c>
      <c r="BE54" s="152">
        <f t="shared" si="29"/>
        <v>0</v>
      </c>
      <c r="BF54" s="152">
        <f t="shared" si="29"/>
        <v>0</v>
      </c>
      <c r="BG54" s="152">
        <f t="shared" si="29"/>
        <v>0</v>
      </c>
      <c r="BH54" s="152">
        <f t="shared" si="29"/>
        <v>0</v>
      </c>
      <c r="BI54" s="152">
        <f t="shared" si="29"/>
        <v>0</v>
      </c>
      <c r="BJ54" s="152">
        <f t="shared" si="29"/>
        <v>0</v>
      </c>
      <c r="BK54" s="152">
        <f t="shared" si="29"/>
        <v>0</v>
      </c>
      <c r="BL54" s="152" t="e">
        <f t="shared" si="29"/>
        <v>#N/A</v>
      </c>
      <c r="BM54" s="152" t="e">
        <f t="shared" si="29"/>
        <v>#N/A</v>
      </c>
      <c r="BN54" s="152">
        <f t="shared" si="29"/>
        <v>0</v>
      </c>
      <c r="CA54" s="152" t="str">
        <f t="shared" si="7"/>
        <v/>
      </c>
      <c r="CB54" s="158" t="str">
        <f t="shared" si="8"/>
        <v/>
      </c>
      <c r="CC54" s="158" t="str">
        <f t="shared" si="9"/>
        <v/>
      </c>
      <c r="CD54" s="158" t="str">
        <f t="shared" si="9"/>
        <v/>
      </c>
      <c r="CE54" s="158" t="str">
        <f t="shared" si="9"/>
        <v/>
      </c>
      <c r="CF54" s="158" t="str">
        <f t="shared" si="10"/>
        <v/>
      </c>
      <c r="CG54" s="158" t="str">
        <f t="shared" si="11"/>
        <v/>
      </c>
      <c r="CH54" s="158" t="str">
        <f t="shared" si="12"/>
        <v/>
      </c>
      <c r="CK54" s="167"/>
      <c r="CQ54" s="152">
        <v>221</v>
      </c>
      <c r="DA54" t="str">
        <f t="shared" si="13"/>
        <v/>
      </c>
      <c r="DB54" t="str">
        <f t="shared" si="14"/>
        <v/>
      </c>
      <c r="DC54" t="str">
        <f t="shared" si="26"/>
        <v/>
      </c>
      <c r="DD54" t="str">
        <f t="shared" si="15"/>
        <v/>
      </c>
      <c r="DE54" t="str">
        <f t="shared" si="16"/>
        <v/>
      </c>
      <c r="DF54" t="str">
        <f t="shared" si="17"/>
        <v/>
      </c>
      <c r="DG54" t="str">
        <f t="shared" si="27"/>
        <v/>
      </c>
      <c r="DH54" t="str">
        <f t="shared" si="18"/>
        <v/>
      </c>
      <c r="DJ54" t="str">
        <f t="shared" si="19"/>
        <v/>
      </c>
      <c r="DL54" s="170"/>
      <c r="DQ54">
        <f t="shared" si="20"/>
        <v>0</v>
      </c>
      <c r="DR54" t="e">
        <f t="shared" si="21"/>
        <v>#NUM!</v>
      </c>
      <c r="DS54">
        <v>53</v>
      </c>
      <c r="DU54" s="163" t="str">
        <f>IF($DJ54="","",IF(VLOOKUP($DJ54,'AB AP'!D$19:M$32,9,0)="",VLOOKUP($DJ54,'AB AP'!D$19:M$32,8,0),VLOOKUP($DJ54,'AB AP'!D$19:M$32,9,0)))</f>
        <v/>
      </c>
      <c r="DV54" s="163" t="str">
        <f>IF($DJ54="","",IF(VLOOKUP($DJ54,'AB AP'!D$19:L$33,9,0)="",VLOOKUP($DJ54,'AB AP'!D$19:L$33,8,0),VLOOKUP($DJ54,'AB AP'!D$19:L$33,9,0)))</f>
        <v/>
      </c>
      <c r="DW54" s="163" t="str">
        <f>IF('AB AP'!H59="Agrar Basis",DV54,DU54)</f>
        <v/>
      </c>
      <c r="DZ54" s="163" t="str">
        <f>IF(ISNA(VLOOKUP($DJ54,'AB AP'!$D$19:$I$32,3,0)),"",IF((VLOOKUP($DJ54,'AB AP'!$D$19:$I$32,3,0))="+","áno","nie"))</f>
        <v/>
      </c>
      <c r="EA54" s="163" t="str">
        <f>IF(ISNA(VLOOKUP($DJ54,'AB AP'!$D$19:$I$32,4,0)),"",IF((VLOOKUP($DJ54,'AB AP'!$D$19:$I$32,4,0))="+","áno","nie"))</f>
        <v/>
      </c>
      <c r="EB54" s="163" t="str">
        <f>IF(ISNA(VLOOKUP($DJ54,'AB AP'!$D$19:$I$32,5,0)),"",IF((VLOOKUP($DJ54,'AB AP'!$D$19:$I$32,5,0))="+","áno","nie"))</f>
        <v/>
      </c>
      <c r="EC54" s="163" t="str">
        <f>IF(ISNA(VLOOKUP($DJ54,'AB AP'!$D$19:$I$32,6,0)),"",IF((VLOOKUP($DJ54,'AB AP'!$D$19:$I$32,6,0))="+","áno","nie"))</f>
        <v/>
      </c>
      <c r="ED54" t="str">
        <f t="shared" si="22"/>
        <v/>
      </c>
      <c r="EE54" s="163" t="str">
        <f t="shared" si="23"/>
        <v/>
      </c>
    </row>
    <row r="55" spans="1:135" x14ac:dyDescent="0.2">
      <c r="A55" s="152">
        <f t="shared" si="4"/>
        <v>0</v>
      </c>
      <c r="B55" s="152">
        <f>SUM(A$2:A55)</f>
        <v>0</v>
      </c>
      <c r="C55" s="152">
        <f t="shared" si="24"/>
        <v>500</v>
      </c>
      <c r="D55" s="152">
        <f>'AB AP'!A208</f>
        <v>0</v>
      </c>
      <c r="E55" s="152">
        <f>'AB AP'!B207</f>
        <v>0</v>
      </c>
      <c r="F55" s="156">
        <f>'AB AP'!D208</f>
        <v>0</v>
      </c>
      <c r="G55" s="156">
        <f>'AB AP'!E208</f>
        <v>0</v>
      </c>
      <c r="H55" s="156">
        <f>'AB AP'!F208</f>
        <v>0</v>
      </c>
      <c r="I55" s="165">
        <f>'AB AP'!K208</f>
        <v>0</v>
      </c>
      <c r="J55" s="151">
        <f>'AB AP'!L208</f>
        <v>0</v>
      </c>
      <c r="K55" s="165">
        <f>'AB AP'!N208</f>
        <v>0</v>
      </c>
      <c r="L55" s="152">
        <f t="shared" si="5"/>
        <v>0</v>
      </c>
      <c r="M55" s="152">
        <f t="shared" si="6"/>
        <v>0</v>
      </c>
      <c r="N55" s="152" t="e">
        <f t="shared" si="1"/>
        <v>#N/A</v>
      </c>
      <c r="O55" s="152" t="e">
        <f t="shared" si="2"/>
        <v>#N/A</v>
      </c>
      <c r="P55" s="165">
        <f>'AB AP'!N208</f>
        <v>0</v>
      </c>
      <c r="Q55" s="165"/>
      <c r="AA55" s="154">
        <v>233</v>
      </c>
      <c r="AB55" s="154" t="s">
        <v>1392</v>
      </c>
      <c r="AC55" s="166">
        <v>233</v>
      </c>
      <c r="AD55"/>
      <c r="AF55"/>
      <c r="AG55"/>
      <c r="BA55" s="152">
        <f t="shared" si="25"/>
        <v>500</v>
      </c>
      <c r="BB55" s="152">
        <f t="shared" si="29"/>
        <v>0</v>
      </c>
      <c r="BC55" s="152">
        <f t="shared" si="29"/>
        <v>0</v>
      </c>
      <c r="BD55" s="152">
        <f t="shared" si="29"/>
        <v>0</v>
      </c>
      <c r="BE55" s="152">
        <f t="shared" si="29"/>
        <v>0</v>
      </c>
      <c r="BF55" s="152">
        <f t="shared" si="29"/>
        <v>0</v>
      </c>
      <c r="BG55" s="152">
        <f t="shared" si="29"/>
        <v>0</v>
      </c>
      <c r="BH55" s="152">
        <f t="shared" si="29"/>
        <v>0</v>
      </c>
      <c r="BI55" s="152">
        <f t="shared" si="29"/>
        <v>0</v>
      </c>
      <c r="BJ55" s="152">
        <f t="shared" si="29"/>
        <v>0</v>
      </c>
      <c r="BK55" s="152">
        <f t="shared" si="29"/>
        <v>0</v>
      </c>
      <c r="BL55" s="152" t="e">
        <f t="shared" si="29"/>
        <v>#N/A</v>
      </c>
      <c r="BM55" s="152" t="e">
        <f t="shared" si="29"/>
        <v>#N/A</v>
      </c>
      <c r="BN55" s="152">
        <f t="shared" si="29"/>
        <v>0</v>
      </c>
      <c r="CA55" s="152" t="str">
        <f t="shared" si="7"/>
        <v/>
      </c>
      <c r="CB55" s="158" t="str">
        <f t="shared" si="8"/>
        <v/>
      </c>
      <c r="CC55" s="158" t="str">
        <f t="shared" si="9"/>
        <v/>
      </c>
      <c r="CD55" s="158" t="str">
        <f t="shared" si="9"/>
        <v/>
      </c>
      <c r="CE55" s="158" t="str">
        <f t="shared" si="9"/>
        <v/>
      </c>
      <c r="CF55" s="158" t="str">
        <f t="shared" si="10"/>
        <v/>
      </c>
      <c r="CG55" s="158" t="str">
        <f t="shared" si="11"/>
        <v/>
      </c>
      <c r="CH55" s="158" t="str">
        <f t="shared" si="12"/>
        <v/>
      </c>
      <c r="CK55" s="167"/>
      <c r="CQ55" s="152">
        <v>220</v>
      </c>
      <c r="DA55" t="str">
        <f t="shared" si="13"/>
        <v/>
      </c>
      <c r="DB55" t="str">
        <f t="shared" si="14"/>
        <v/>
      </c>
      <c r="DC55" t="str">
        <f t="shared" si="26"/>
        <v/>
      </c>
      <c r="DD55" t="str">
        <f t="shared" si="15"/>
        <v/>
      </c>
      <c r="DE55" t="str">
        <f t="shared" si="16"/>
        <v/>
      </c>
      <c r="DF55" t="str">
        <f t="shared" si="17"/>
        <v/>
      </c>
      <c r="DG55" t="str">
        <f t="shared" si="27"/>
        <v/>
      </c>
      <c r="DH55" t="str">
        <f t="shared" si="18"/>
        <v/>
      </c>
      <c r="DJ55" t="str">
        <f t="shared" si="19"/>
        <v/>
      </c>
      <c r="DL55" s="170"/>
      <c r="DQ55">
        <f t="shared" si="20"/>
        <v>0</v>
      </c>
      <c r="DR55" t="e">
        <f t="shared" si="21"/>
        <v>#NUM!</v>
      </c>
      <c r="DS55">
        <v>54</v>
      </c>
      <c r="DU55" s="163" t="str">
        <f>IF($DJ55="","",IF(VLOOKUP($DJ55,'AB AP'!D$19:M$32,9,0)="",VLOOKUP($DJ55,'AB AP'!D$19:M$32,8,0),VLOOKUP($DJ55,'AB AP'!D$19:M$32,9,0)))</f>
        <v/>
      </c>
      <c r="DV55" s="163" t="str">
        <f>IF($DJ55="","",IF(VLOOKUP($DJ55,'AB AP'!D$19:L$33,9,0)="",VLOOKUP($DJ55,'AB AP'!D$19:L$33,8,0),VLOOKUP($DJ55,'AB AP'!D$19:L$33,9,0)))</f>
        <v/>
      </c>
      <c r="DW55" s="163" t="str">
        <f>IF('AB AP'!H60="Agrar Basis",DV55,DU55)</f>
        <v/>
      </c>
      <c r="DZ55" s="163" t="str">
        <f>IF(ISNA(VLOOKUP($DJ55,'AB AP'!$D$19:$I$32,3,0)),"",IF((VLOOKUP($DJ55,'AB AP'!$D$19:$I$32,3,0))="+","áno","nie"))</f>
        <v/>
      </c>
      <c r="EA55" s="163" t="str">
        <f>IF(ISNA(VLOOKUP($DJ55,'AB AP'!$D$19:$I$32,4,0)),"",IF((VLOOKUP($DJ55,'AB AP'!$D$19:$I$32,4,0))="+","áno","nie"))</f>
        <v/>
      </c>
      <c r="EB55" s="163" t="str">
        <f>IF(ISNA(VLOOKUP($DJ55,'AB AP'!$D$19:$I$32,5,0)),"",IF((VLOOKUP($DJ55,'AB AP'!$D$19:$I$32,5,0))="+","áno","nie"))</f>
        <v/>
      </c>
      <c r="EC55" s="163" t="str">
        <f>IF(ISNA(VLOOKUP($DJ55,'AB AP'!$D$19:$I$32,6,0)),"",IF((VLOOKUP($DJ55,'AB AP'!$D$19:$I$32,6,0))="+","áno","nie"))</f>
        <v/>
      </c>
      <c r="ED55" t="str">
        <f t="shared" si="22"/>
        <v/>
      </c>
      <c r="EE55" s="163" t="str">
        <f t="shared" si="23"/>
        <v/>
      </c>
    </row>
    <row r="56" spans="1:135" x14ac:dyDescent="0.2">
      <c r="A56" s="152">
        <f t="shared" si="4"/>
        <v>0</v>
      </c>
      <c r="B56" s="152">
        <f>SUM(A$2:A56)</f>
        <v>0</v>
      </c>
      <c r="C56" s="152">
        <f t="shared" si="24"/>
        <v>500</v>
      </c>
      <c r="D56" s="152">
        <f>'AB AP'!A209</f>
        <v>0</v>
      </c>
      <c r="E56" s="152">
        <f>'AB AP'!B208</f>
        <v>0</v>
      </c>
      <c r="F56" s="156">
        <f>'AB AP'!D209</f>
        <v>0</v>
      </c>
      <c r="G56" s="156">
        <f>'AB AP'!E209</f>
        <v>0</v>
      </c>
      <c r="H56" s="156">
        <f>'AB AP'!F209</f>
        <v>0</v>
      </c>
      <c r="I56" s="165">
        <f>'AB AP'!K209</f>
        <v>0</v>
      </c>
      <c r="J56" s="151">
        <f>'AB AP'!L209</f>
        <v>0</v>
      </c>
      <c r="K56" s="165">
        <f>'AB AP'!N209</f>
        <v>0</v>
      </c>
      <c r="L56" s="152">
        <f t="shared" si="5"/>
        <v>0</v>
      </c>
      <c r="M56" s="152">
        <f t="shared" si="6"/>
        <v>0</v>
      </c>
      <c r="N56" s="152" t="e">
        <f t="shared" si="1"/>
        <v>#N/A</v>
      </c>
      <c r="O56" s="152" t="e">
        <f t="shared" si="2"/>
        <v>#N/A</v>
      </c>
      <c r="P56" s="165">
        <f>'AB AP'!N209</f>
        <v>0</v>
      </c>
      <c r="Q56" s="165"/>
      <c r="AA56" s="154">
        <v>234</v>
      </c>
      <c r="AB56" s="154" t="s">
        <v>1393</v>
      </c>
      <c r="AC56" s="166">
        <v>234</v>
      </c>
      <c r="AD56"/>
      <c r="AF56"/>
      <c r="AG56"/>
      <c r="BA56" s="152">
        <f t="shared" si="25"/>
        <v>500</v>
      </c>
      <c r="BB56" s="152">
        <f t="shared" si="29"/>
        <v>0</v>
      </c>
      <c r="BC56" s="152">
        <f t="shared" si="29"/>
        <v>0</v>
      </c>
      <c r="BD56" s="152">
        <f t="shared" si="29"/>
        <v>0</v>
      </c>
      <c r="BE56" s="152">
        <f t="shared" si="29"/>
        <v>0</v>
      </c>
      <c r="BF56" s="152">
        <f t="shared" si="29"/>
        <v>0</v>
      </c>
      <c r="BG56" s="152">
        <f t="shared" si="29"/>
        <v>0</v>
      </c>
      <c r="BH56" s="152">
        <f t="shared" si="29"/>
        <v>0</v>
      </c>
      <c r="BI56" s="152">
        <f t="shared" si="29"/>
        <v>0</v>
      </c>
      <c r="BJ56" s="152">
        <f t="shared" si="29"/>
        <v>0</v>
      </c>
      <c r="BK56" s="152">
        <f t="shared" si="29"/>
        <v>0</v>
      </c>
      <c r="BL56" s="152" t="e">
        <f t="shared" si="29"/>
        <v>#N/A</v>
      </c>
      <c r="BM56" s="152" t="e">
        <f t="shared" si="29"/>
        <v>#N/A</v>
      </c>
      <c r="BN56" s="152">
        <f t="shared" si="29"/>
        <v>0</v>
      </c>
      <c r="CA56" s="152" t="str">
        <f t="shared" si="7"/>
        <v/>
      </c>
      <c r="CB56" s="158" t="str">
        <f t="shared" si="8"/>
        <v/>
      </c>
      <c r="CC56" s="158" t="str">
        <f t="shared" si="9"/>
        <v/>
      </c>
      <c r="CD56" s="158" t="str">
        <f t="shared" si="9"/>
        <v/>
      </c>
      <c r="CE56" s="158" t="str">
        <f t="shared" si="9"/>
        <v/>
      </c>
      <c r="CF56" s="158" t="str">
        <f t="shared" si="10"/>
        <v/>
      </c>
      <c r="CG56" s="158" t="str">
        <f t="shared" si="11"/>
        <v/>
      </c>
      <c r="CH56" s="158" t="str">
        <f t="shared" si="12"/>
        <v/>
      </c>
      <c r="CK56" s="167"/>
      <c r="CQ56" s="152">
        <v>219</v>
      </c>
      <c r="DA56" t="str">
        <f t="shared" si="13"/>
        <v/>
      </c>
      <c r="DB56" t="str">
        <f t="shared" si="14"/>
        <v/>
      </c>
      <c r="DC56" t="str">
        <f t="shared" si="26"/>
        <v/>
      </c>
      <c r="DD56" t="str">
        <f t="shared" si="15"/>
        <v/>
      </c>
      <c r="DE56" t="str">
        <f t="shared" si="16"/>
        <v/>
      </c>
      <c r="DF56" t="str">
        <f t="shared" si="17"/>
        <v/>
      </c>
      <c r="DG56" t="str">
        <f t="shared" si="27"/>
        <v/>
      </c>
      <c r="DH56" t="str">
        <f t="shared" si="18"/>
        <v/>
      </c>
      <c r="DJ56" t="str">
        <f t="shared" si="19"/>
        <v/>
      </c>
      <c r="DL56" s="170"/>
      <c r="DQ56">
        <f t="shared" si="20"/>
        <v>0</v>
      </c>
      <c r="DR56" t="e">
        <f t="shared" si="21"/>
        <v>#NUM!</v>
      </c>
      <c r="DS56">
        <v>55</v>
      </c>
      <c r="DU56" s="163" t="str">
        <f>IF($DJ56="","",IF(VLOOKUP($DJ56,'AB AP'!D$19:M$32,9,0)="",VLOOKUP($DJ56,'AB AP'!D$19:M$32,8,0),VLOOKUP($DJ56,'AB AP'!D$19:M$32,9,0)))</f>
        <v/>
      </c>
      <c r="DV56" s="163" t="str">
        <f>IF($DJ56="","",IF(VLOOKUP($DJ56,'AB AP'!D$19:L$33,9,0)="",VLOOKUP($DJ56,'AB AP'!D$19:L$33,8,0),VLOOKUP($DJ56,'AB AP'!D$19:L$33,9,0)))</f>
        <v/>
      </c>
      <c r="DW56" s="163" t="str">
        <f>IF('AB AP'!H61="Agrar Basis",DV56,DU56)</f>
        <v/>
      </c>
      <c r="DZ56" s="163" t="str">
        <f>IF(ISNA(VLOOKUP($DJ56,'AB AP'!$D$19:$I$32,3,0)),"",IF((VLOOKUP($DJ56,'AB AP'!$D$19:$I$32,3,0))="+","áno","nie"))</f>
        <v/>
      </c>
      <c r="EA56" s="163" t="str">
        <f>IF(ISNA(VLOOKUP($DJ56,'AB AP'!$D$19:$I$32,4,0)),"",IF((VLOOKUP($DJ56,'AB AP'!$D$19:$I$32,4,0))="+","áno","nie"))</f>
        <v/>
      </c>
      <c r="EB56" s="163" t="str">
        <f>IF(ISNA(VLOOKUP($DJ56,'AB AP'!$D$19:$I$32,5,0)),"",IF((VLOOKUP($DJ56,'AB AP'!$D$19:$I$32,5,0))="+","áno","nie"))</f>
        <v/>
      </c>
      <c r="EC56" s="163" t="str">
        <f>IF(ISNA(VLOOKUP($DJ56,'AB AP'!$D$19:$I$32,6,0)),"",IF((VLOOKUP($DJ56,'AB AP'!$D$19:$I$32,6,0))="+","áno","nie"))</f>
        <v/>
      </c>
      <c r="ED56" t="str">
        <f t="shared" si="22"/>
        <v/>
      </c>
      <c r="EE56" s="163" t="str">
        <f t="shared" si="23"/>
        <v/>
      </c>
    </row>
    <row r="57" spans="1:135" x14ac:dyDescent="0.2">
      <c r="A57" s="152">
        <f t="shared" si="4"/>
        <v>0</v>
      </c>
      <c r="B57" s="152">
        <f>SUM(A$2:A57)</f>
        <v>0</v>
      </c>
      <c r="C57" s="152">
        <f t="shared" si="24"/>
        <v>500</v>
      </c>
      <c r="D57" s="152">
        <f>'AB AP'!A210</f>
        <v>0</v>
      </c>
      <c r="E57" s="152">
        <f>'AB AP'!B209</f>
        <v>0</v>
      </c>
      <c r="F57" s="156">
        <f>'AB AP'!D210</f>
        <v>0</v>
      </c>
      <c r="G57" s="156">
        <f>'AB AP'!E210</f>
        <v>0</v>
      </c>
      <c r="H57" s="156">
        <f>'AB AP'!F210</f>
        <v>0</v>
      </c>
      <c r="I57" s="165">
        <f>'AB AP'!K210</f>
        <v>0</v>
      </c>
      <c r="J57" s="151">
        <f>'AB AP'!L210</f>
        <v>0</v>
      </c>
      <c r="K57" s="165">
        <f>'AB AP'!N210</f>
        <v>0</v>
      </c>
      <c r="L57" s="152">
        <f t="shared" si="5"/>
        <v>0</v>
      </c>
      <c r="M57" s="152">
        <f t="shared" si="6"/>
        <v>0</v>
      </c>
      <c r="N57" s="152" t="e">
        <f t="shared" si="1"/>
        <v>#N/A</v>
      </c>
      <c r="O57" s="152" t="e">
        <f t="shared" si="2"/>
        <v>#N/A</v>
      </c>
      <c r="P57" s="165">
        <f>'AB AP'!N210</f>
        <v>0</v>
      </c>
      <c r="Q57" s="165"/>
      <c r="AA57" s="154">
        <v>235</v>
      </c>
      <c r="AB57" s="154" t="s">
        <v>1394</v>
      </c>
      <c r="AC57" s="166">
        <v>235</v>
      </c>
      <c r="AD57"/>
      <c r="AF57"/>
      <c r="AG57"/>
      <c r="BA57" s="152">
        <f t="shared" si="25"/>
        <v>500</v>
      </c>
      <c r="BB57" s="152">
        <f t="shared" si="29"/>
        <v>0</v>
      </c>
      <c r="BC57" s="152">
        <f t="shared" si="29"/>
        <v>0</v>
      </c>
      <c r="BD57" s="152">
        <f t="shared" si="29"/>
        <v>0</v>
      </c>
      <c r="BE57" s="152">
        <f t="shared" si="29"/>
        <v>0</v>
      </c>
      <c r="BF57" s="152">
        <f t="shared" si="29"/>
        <v>0</v>
      </c>
      <c r="BG57" s="152">
        <f t="shared" si="29"/>
        <v>0</v>
      </c>
      <c r="BH57" s="152">
        <f t="shared" si="29"/>
        <v>0</v>
      </c>
      <c r="BI57" s="152">
        <f t="shared" si="29"/>
        <v>0</v>
      </c>
      <c r="BJ57" s="152">
        <f t="shared" si="29"/>
        <v>0</v>
      </c>
      <c r="BK57" s="152">
        <f t="shared" si="29"/>
        <v>0</v>
      </c>
      <c r="BL57" s="152" t="e">
        <f t="shared" si="29"/>
        <v>#N/A</v>
      </c>
      <c r="BM57" s="152" t="e">
        <f t="shared" si="29"/>
        <v>#N/A</v>
      </c>
      <c r="BN57" s="152">
        <f t="shared" si="29"/>
        <v>0</v>
      </c>
      <c r="CA57" s="152" t="str">
        <f t="shared" si="7"/>
        <v/>
      </c>
      <c r="CB57" s="158" t="str">
        <f t="shared" si="8"/>
        <v/>
      </c>
      <c r="CC57" s="158" t="str">
        <f t="shared" si="9"/>
        <v/>
      </c>
      <c r="CD57" s="158" t="str">
        <f t="shared" si="9"/>
        <v/>
      </c>
      <c r="CE57" s="158" t="str">
        <f t="shared" si="9"/>
        <v/>
      </c>
      <c r="CF57" s="158" t="str">
        <f t="shared" si="10"/>
        <v/>
      </c>
      <c r="CG57" s="158" t="str">
        <f t="shared" si="11"/>
        <v/>
      </c>
      <c r="CH57" s="158" t="str">
        <f t="shared" si="12"/>
        <v/>
      </c>
      <c r="CK57" s="167"/>
      <c r="CQ57" s="152">
        <v>218</v>
      </c>
      <c r="DA57" t="str">
        <f t="shared" si="13"/>
        <v/>
      </c>
      <c r="DB57" t="str">
        <f t="shared" si="14"/>
        <v/>
      </c>
      <c r="DC57" t="str">
        <f t="shared" si="26"/>
        <v/>
      </c>
      <c r="DD57" t="str">
        <f t="shared" si="15"/>
        <v/>
      </c>
      <c r="DE57" t="str">
        <f t="shared" si="16"/>
        <v/>
      </c>
      <c r="DF57" t="str">
        <f t="shared" si="17"/>
        <v/>
      </c>
      <c r="DG57" t="str">
        <f t="shared" si="27"/>
        <v/>
      </c>
      <c r="DH57" t="str">
        <f t="shared" si="18"/>
        <v/>
      </c>
      <c r="DJ57" t="str">
        <f t="shared" si="19"/>
        <v/>
      </c>
      <c r="DL57" s="170"/>
      <c r="DQ57">
        <f t="shared" si="20"/>
        <v>0</v>
      </c>
      <c r="DR57" t="e">
        <f t="shared" si="21"/>
        <v>#NUM!</v>
      </c>
      <c r="DS57">
        <v>56</v>
      </c>
      <c r="DU57" s="163" t="str">
        <f>IF($DJ57="","",IF(VLOOKUP($DJ57,'AB AP'!D$19:M$32,9,0)="",VLOOKUP($DJ57,'AB AP'!D$19:M$32,8,0),VLOOKUP($DJ57,'AB AP'!D$19:M$32,9,0)))</f>
        <v/>
      </c>
      <c r="DV57" s="163" t="str">
        <f>IF($DJ57="","",IF(VLOOKUP($DJ57,'AB AP'!D$19:L$33,9,0)="",VLOOKUP($DJ57,'AB AP'!D$19:L$33,8,0),VLOOKUP($DJ57,'AB AP'!D$19:L$33,9,0)))</f>
        <v/>
      </c>
      <c r="DW57" s="163" t="str">
        <f>IF('AB AP'!H62="Agrar Basis",DV57,DU57)</f>
        <v/>
      </c>
      <c r="DZ57" s="163" t="str">
        <f>IF(ISNA(VLOOKUP($DJ57,'AB AP'!$D$19:$I$32,3,0)),"",IF((VLOOKUP($DJ57,'AB AP'!$D$19:$I$32,3,0))="+","áno","nie"))</f>
        <v/>
      </c>
      <c r="EA57" s="163" t="str">
        <f>IF(ISNA(VLOOKUP($DJ57,'AB AP'!$D$19:$I$32,4,0)),"",IF((VLOOKUP($DJ57,'AB AP'!$D$19:$I$32,4,0))="+","áno","nie"))</f>
        <v/>
      </c>
      <c r="EB57" s="163" t="str">
        <f>IF(ISNA(VLOOKUP($DJ57,'AB AP'!$D$19:$I$32,5,0)),"",IF((VLOOKUP($DJ57,'AB AP'!$D$19:$I$32,5,0))="+","áno","nie"))</f>
        <v/>
      </c>
      <c r="EC57" s="163" t="str">
        <f>IF(ISNA(VLOOKUP($DJ57,'AB AP'!$D$19:$I$32,6,0)),"",IF((VLOOKUP($DJ57,'AB AP'!$D$19:$I$32,6,0))="+","áno","nie"))</f>
        <v/>
      </c>
      <c r="ED57" t="str">
        <f t="shared" si="22"/>
        <v/>
      </c>
      <c r="EE57" s="163" t="str">
        <f t="shared" si="23"/>
        <v/>
      </c>
    </row>
    <row r="58" spans="1:135" x14ac:dyDescent="0.2">
      <c r="A58" s="152">
        <f t="shared" si="4"/>
        <v>0</v>
      </c>
      <c r="B58" s="152">
        <f>SUM(A$2:A58)</f>
        <v>0</v>
      </c>
      <c r="C58" s="152">
        <f t="shared" si="24"/>
        <v>500</v>
      </c>
      <c r="D58" s="152">
        <f>'AB AP'!A211</f>
        <v>0</v>
      </c>
      <c r="E58" s="152">
        <f>'AB AP'!B210</f>
        <v>0</v>
      </c>
      <c r="F58" s="156">
        <f>'AB AP'!D211</f>
        <v>0</v>
      </c>
      <c r="G58" s="156">
        <f>'AB AP'!E211</f>
        <v>0</v>
      </c>
      <c r="H58" s="156">
        <f>'AB AP'!F211</f>
        <v>0</v>
      </c>
      <c r="I58" s="165">
        <f>'AB AP'!K211</f>
        <v>0</v>
      </c>
      <c r="J58" s="151">
        <f>'AB AP'!L211</f>
        <v>0</v>
      </c>
      <c r="K58" s="165">
        <f>'AB AP'!N211</f>
        <v>0</v>
      </c>
      <c r="L58" s="152">
        <f t="shared" si="5"/>
        <v>0</v>
      </c>
      <c r="M58" s="152">
        <f t="shared" si="6"/>
        <v>0</v>
      </c>
      <c r="N58" s="152" t="e">
        <f t="shared" si="1"/>
        <v>#N/A</v>
      </c>
      <c r="O58" s="152" t="e">
        <f t="shared" si="2"/>
        <v>#N/A</v>
      </c>
      <c r="P58" s="165">
        <f>'AB AP'!N211</f>
        <v>0</v>
      </c>
      <c r="Q58" s="165"/>
      <c r="AA58" s="154">
        <v>236</v>
      </c>
      <c r="AB58" s="154" t="s">
        <v>1395</v>
      </c>
      <c r="AC58" s="166">
        <v>236</v>
      </c>
      <c r="AD58"/>
      <c r="AF58"/>
      <c r="AG58"/>
      <c r="BA58" s="152">
        <f t="shared" si="25"/>
        <v>500</v>
      </c>
      <c r="BB58" s="152">
        <f t="shared" si="29"/>
        <v>0</v>
      </c>
      <c r="BC58" s="152">
        <f t="shared" si="29"/>
        <v>0</v>
      </c>
      <c r="BD58" s="152">
        <f t="shared" si="29"/>
        <v>0</v>
      </c>
      <c r="BE58" s="152">
        <f t="shared" si="29"/>
        <v>0</v>
      </c>
      <c r="BF58" s="152">
        <f t="shared" si="29"/>
        <v>0</v>
      </c>
      <c r="BG58" s="152">
        <f t="shared" si="29"/>
        <v>0</v>
      </c>
      <c r="BH58" s="152">
        <f t="shared" si="29"/>
        <v>0</v>
      </c>
      <c r="BI58" s="152">
        <f t="shared" si="29"/>
        <v>0</v>
      </c>
      <c r="BJ58" s="152">
        <f t="shared" si="29"/>
        <v>0</v>
      </c>
      <c r="BK58" s="152">
        <f t="shared" si="29"/>
        <v>0</v>
      </c>
      <c r="BL58" s="152" t="e">
        <f t="shared" si="29"/>
        <v>#N/A</v>
      </c>
      <c r="BM58" s="152" t="e">
        <f t="shared" si="29"/>
        <v>#N/A</v>
      </c>
      <c r="BN58" s="152">
        <f t="shared" si="29"/>
        <v>0</v>
      </c>
      <c r="CA58" s="152" t="str">
        <f t="shared" si="7"/>
        <v/>
      </c>
      <c r="CB58" s="158" t="str">
        <f t="shared" si="8"/>
        <v/>
      </c>
      <c r="CC58" s="158" t="str">
        <f t="shared" si="9"/>
        <v/>
      </c>
      <c r="CD58" s="158" t="str">
        <f t="shared" si="9"/>
        <v/>
      </c>
      <c r="CE58" s="158" t="str">
        <f t="shared" si="9"/>
        <v/>
      </c>
      <c r="CF58" s="158" t="str">
        <f t="shared" si="10"/>
        <v/>
      </c>
      <c r="CG58" s="158" t="str">
        <f t="shared" si="11"/>
        <v/>
      </c>
      <c r="CH58" s="158" t="str">
        <f t="shared" si="12"/>
        <v/>
      </c>
      <c r="CK58" s="167"/>
      <c r="CQ58" s="152">
        <v>217</v>
      </c>
      <c r="DA58" t="str">
        <f t="shared" si="13"/>
        <v/>
      </c>
      <c r="DB58" t="str">
        <f t="shared" si="14"/>
        <v/>
      </c>
      <c r="DC58" t="str">
        <f t="shared" si="26"/>
        <v/>
      </c>
      <c r="DD58" t="str">
        <f t="shared" si="15"/>
        <v/>
      </c>
      <c r="DE58" t="str">
        <f t="shared" si="16"/>
        <v/>
      </c>
      <c r="DF58" t="str">
        <f t="shared" si="17"/>
        <v/>
      </c>
      <c r="DG58" t="str">
        <f t="shared" si="27"/>
        <v/>
      </c>
      <c r="DH58" t="str">
        <f t="shared" si="18"/>
        <v/>
      </c>
      <c r="DJ58" t="str">
        <f t="shared" si="19"/>
        <v/>
      </c>
      <c r="DL58" s="170"/>
      <c r="DQ58">
        <f t="shared" si="20"/>
        <v>0</v>
      </c>
      <c r="DR58" t="e">
        <f t="shared" si="21"/>
        <v>#NUM!</v>
      </c>
      <c r="DS58">
        <v>57</v>
      </c>
      <c r="DU58" s="163" t="str">
        <f>IF($DJ58="","",IF(VLOOKUP($DJ58,'AB AP'!D$19:M$32,9,0)="",VLOOKUP($DJ58,'AB AP'!D$19:M$32,8,0),VLOOKUP($DJ58,'AB AP'!D$19:M$32,9,0)))</f>
        <v/>
      </c>
      <c r="DV58" s="163" t="str">
        <f>IF($DJ58="","",IF(VLOOKUP($DJ58,'AB AP'!D$19:L$33,9,0)="",VLOOKUP($DJ58,'AB AP'!D$19:L$33,8,0),VLOOKUP($DJ58,'AB AP'!D$19:L$33,9,0)))</f>
        <v/>
      </c>
      <c r="DW58" s="163" t="str">
        <f>IF('AB AP'!H63="Agrar Basis",DV58,DU58)</f>
        <v/>
      </c>
      <c r="DZ58" s="163" t="str">
        <f>IF(ISNA(VLOOKUP($DJ58,'AB AP'!$D$19:$I$32,3,0)),"",IF((VLOOKUP($DJ58,'AB AP'!$D$19:$I$32,3,0))="+","áno","nie"))</f>
        <v/>
      </c>
      <c r="EA58" s="163" t="str">
        <f>IF(ISNA(VLOOKUP($DJ58,'AB AP'!$D$19:$I$32,4,0)),"",IF((VLOOKUP($DJ58,'AB AP'!$D$19:$I$32,4,0))="+","áno","nie"))</f>
        <v/>
      </c>
      <c r="EB58" s="163" t="str">
        <f>IF(ISNA(VLOOKUP($DJ58,'AB AP'!$D$19:$I$32,5,0)),"",IF((VLOOKUP($DJ58,'AB AP'!$D$19:$I$32,5,0))="+","áno","nie"))</f>
        <v/>
      </c>
      <c r="EC58" s="163" t="str">
        <f>IF(ISNA(VLOOKUP($DJ58,'AB AP'!$D$19:$I$32,6,0)),"",IF((VLOOKUP($DJ58,'AB AP'!$D$19:$I$32,6,0))="+","áno","nie"))</f>
        <v/>
      </c>
      <c r="ED58" t="str">
        <f t="shared" si="22"/>
        <v/>
      </c>
      <c r="EE58" s="163" t="str">
        <f t="shared" si="23"/>
        <v/>
      </c>
    </row>
    <row r="59" spans="1:135" x14ac:dyDescent="0.2">
      <c r="A59" s="152">
        <f t="shared" si="4"/>
        <v>0</v>
      </c>
      <c r="B59" s="152">
        <f>SUM(A$2:A59)</f>
        <v>0</v>
      </c>
      <c r="C59" s="152">
        <f t="shared" si="24"/>
        <v>500</v>
      </c>
      <c r="D59" s="152">
        <f>'AB AP'!A212</f>
        <v>0</v>
      </c>
      <c r="E59" s="152">
        <f>'AB AP'!B211</f>
        <v>0</v>
      </c>
      <c r="F59" s="156">
        <f>'AB AP'!D212</f>
        <v>0</v>
      </c>
      <c r="G59" s="156">
        <f>'AB AP'!E212</f>
        <v>0</v>
      </c>
      <c r="H59" s="156">
        <f>'AB AP'!F212</f>
        <v>0</v>
      </c>
      <c r="I59" s="165">
        <f>'AB AP'!K212</f>
        <v>0</v>
      </c>
      <c r="J59" s="151">
        <f>'AB AP'!L212</f>
        <v>0</v>
      </c>
      <c r="K59" s="165">
        <f>'AB AP'!N212</f>
        <v>0</v>
      </c>
      <c r="L59" s="152">
        <f t="shared" si="5"/>
        <v>0</v>
      </c>
      <c r="M59" s="152">
        <f t="shared" si="6"/>
        <v>0</v>
      </c>
      <c r="N59" s="152" t="e">
        <f t="shared" si="1"/>
        <v>#N/A</v>
      </c>
      <c r="O59" s="152" t="e">
        <f t="shared" si="2"/>
        <v>#N/A</v>
      </c>
      <c r="P59" s="165">
        <f>'AB AP'!N212</f>
        <v>0</v>
      </c>
      <c r="Q59" s="165"/>
      <c r="AA59" s="154">
        <v>237</v>
      </c>
      <c r="AB59" s="154" t="s">
        <v>1396</v>
      </c>
      <c r="AC59" s="166">
        <v>237</v>
      </c>
      <c r="AD59"/>
      <c r="AF59"/>
      <c r="AG59"/>
      <c r="BA59" s="152">
        <f t="shared" si="25"/>
        <v>500</v>
      </c>
      <c r="BB59" s="152">
        <f t="shared" si="29"/>
        <v>0</v>
      </c>
      <c r="BC59" s="152">
        <f t="shared" si="29"/>
        <v>0</v>
      </c>
      <c r="BD59" s="152">
        <f t="shared" si="29"/>
        <v>0</v>
      </c>
      <c r="BE59" s="152">
        <f t="shared" si="29"/>
        <v>0</v>
      </c>
      <c r="BF59" s="152">
        <f t="shared" si="29"/>
        <v>0</v>
      </c>
      <c r="BG59" s="152">
        <f t="shared" si="29"/>
        <v>0</v>
      </c>
      <c r="BH59" s="152">
        <f t="shared" si="29"/>
        <v>0</v>
      </c>
      <c r="BI59" s="152">
        <f t="shared" si="29"/>
        <v>0</v>
      </c>
      <c r="BJ59" s="152">
        <f t="shared" si="29"/>
        <v>0</v>
      </c>
      <c r="BK59" s="152">
        <f t="shared" si="29"/>
        <v>0</v>
      </c>
      <c r="BL59" s="152" t="e">
        <f t="shared" si="29"/>
        <v>#N/A</v>
      </c>
      <c r="BM59" s="152" t="e">
        <f t="shared" si="29"/>
        <v>#N/A</v>
      </c>
      <c r="BN59" s="152">
        <f t="shared" si="29"/>
        <v>0</v>
      </c>
      <c r="CA59" s="152" t="str">
        <f t="shared" si="7"/>
        <v/>
      </c>
      <c r="CB59" s="158" t="str">
        <f t="shared" si="8"/>
        <v/>
      </c>
      <c r="CC59" s="158" t="str">
        <f t="shared" si="9"/>
        <v/>
      </c>
      <c r="CD59" s="158" t="str">
        <f t="shared" si="9"/>
        <v/>
      </c>
      <c r="CE59" s="158" t="str">
        <f t="shared" si="9"/>
        <v/>
      </c>
      <c r="CF59" s="158" t="str">
        <f t="shared" si="10"/>
        <v/>
      </c>
      <c r="CG59" s="158" t="str">
        <f t="shared" si="11"/>
        <v/>
      </c>
      <c r="CH59" s="158" t="str">
        <f t="shared" si="12"/>
        <v/>
      </c>
      <c r="CK59" s="167"/>
      <c r="CQ59" s="152">
        <v>216</v>
      </c>
      <c r="DA59" t="str">
        <f t="shared" si="13"/>
        <v/>
      </c>
      <c r="DB59" t="str">
        <f t="shared" si="14"/>
        <v/>
      </c>
      <c r="DC59" t="str">
        <f t="shared" si="26"/>
        <v/>
      </c>
      <c r="DD59" t="str">
        <f t="shared" si="15"/>
        <v/>
      </c>
      <c r="DE59" t="str">
        <f t="shared" si="16"/>
        <v/>
      </c>
      <c r="DF59" t="str">
        <f t="shared" si="17"/>
        <v/>
      </c>
      <c r="DG59" t="str">
        <f t="shared" si="27"/>
        <v/>
      </c>
      <c r="DH59" t="str">
        <f t="shared" si="18"/>
        <v/>
      </c>
      <c r="DJ59" t="str">
        <f t="shared" si="19"/>
        <v/>
      </c>
      <c r="DL59" s="170"/>
      <c r="DQ59">
        <f t="shared" si="20"/>
        <v>0</v>
      </c>
      <c r="DR59" t="e">
        <f t="shared" si="21"/>
        <v>#NUM!</v>
      </c>
      <c r="DS59">
        <v>58</v>
      </c>
      <c r="DU59" s="163" t="str">
        <f>IF($DJ59="","",IF(VLOOKUP($DJ59,'AB AP'!D$19:M$32,9,0)="",VLOOKUP($DJ59,'AB AP'!D$19:M$32,8,0),VLOOKUP($DJ59,'AB AP'!D$19:M$32,9,0)))</f>
        <v/>
      </c>
      <c r="DV59" s="163" t="str">
        <f>IF($DJ59="","",IF(VLOOKUP($DJ59,'AB AP'!D$19:L$33,9,0)="",VLOOKUP($DJ59,'AB AP'!D$19:L$33,8,0),VLOOKUP($DJ59,'AB AP'!D$19:L$33,9,0)))</f>
        <v/>
      </c>
      <c r="DW59" s="163" t="str">
        <f>IF('AB AP'!H64="Agrar Basis",DV59,DU59)</f>
        <v/>
      </c>
      <c r="DZ59" s="163" t="str">
        <f>IF(ISNA(VLOOKUP($DJ59,'AB AP'!$D$19:$I$32,3,0)),"",IF((VLOOKUP($DJ59,'AB AP'!$D$19:$I$32,3,0))="+","áno","nie"))</f>
        <v/>
      </c>
      <c r="EA59" s="163" t="str">
        <f>IF(ISNA(VLOOKUP($DJ59,'AB AP'!$D$19:$I$32,4,0)),"",IF((VLOOKUP($DJ59,'AB AP'!$D$19:$I$32,4,0))="+","áno","nie"))</f>
        <v/>
      </c>
      <c r="EB59" s="163" t="str">
        <f>IF(ISNA(VLOOKUP($DJ59,'AB AP'!$D$19:$I$32,5,0)),"",IF((VLOOKUP($DJ59,'AB AP'!$D$19:$I$32,5,0))="+","áno","nie"))</f>
        <v/>
      </c>
      <c r="EC59" s="163" t="str">
        <f>IF(ISNA(VLOOKUP($DJ59,'AB AP'!$D$19:$I$32,6,0)),"",IF((VLOOKUP($DJ59,'AB AP'!$D$19:$I$32,6,0))="+","áno","nie"))</f>
        <v/>
      </c>
      <c r="ED59" t="str">
        <f t="shared" si="22"/>
        <v/>
      </c>
      <c r="EE59" s="163" t="str">
        <f t="shared" si="23"/>
        <v/>
      </c>
    </row>
    <row r="60" spans="1:135" x14ac:dyDescent="0.2">
      <c r="A60" s="152">
        <f t="shared" si="4"/>
        <v>0</v>
      </c>
      <c r="B60" s="152">
        <f>SUM(A$2:A60)</f>
        <v>0</v>
      </c>
      <c r="C60" s="152">
        <f t="shared" si="24"/>
        <v>500</v>
      </c>
      <c r="D60" s="152">
        <f>'AB AP'!A213</f>
        <v>0</v>
      </c>
      <c r="E60" s="152">
        <f>'AB AP'!B212</f>
        <v>0</v>
      </c>
      <c r="F60" s="156">
        <f>'AB AP'!D213</f>
        <v>0</v>
      </c>
      <c r="G60" s="156">
        <f>'AB AP'!E213</f>
        <v>0</v>
      </c>
      <c r="H60" s="156">
        <f>'AB AP'!F213</f>
        <v>0</v>
      </c>
      <c r="I60" s="165">
        <f>'AB AP'!K213</f>
        <v>0</v>
      </c>
      <c r="J60" s="151">
        <f>'AB AP'!L213</f>
        <v>0</v>
      </c>
      <c r="K60" s="165">
        <f>'AB AP'!N213</f>
        <v>0</v>
      </c>
      <c r="L60" s="152">
        <f t="shared" si="5"/>
        <v>0</v>
      </c>
      <c r="M60" s="152">
        <f t="shared" si="6"/>
        <v>0</v>
      </c>
      <c r="N60" s="152" t="e">
        <f t="shared" si="1"/>
        <v>#N/A</v>
      </c>
      <c r="O60" s="152" t="e">
        <f t="shared" si="2"/>
        <v>#N/A</v>
      </c>
      <c r="P60" s="165">
        <f>'AB AP'!N213</f>
        <v>0</v>
      </c>
      <c r="Q60" s="165"/>
      <c r="AA60" s="154">
        <v>238</v>
      </c>
      <c r="AB60" s="154" t="s">
        <v>1397</v>
      </c>
      <c r="AC60" s="166">
        <v>238</v>
      </c>
      <c r="AD60"/>
      <c r="AF60"/>
      <c r="AG60"/>
      <c r="BA60" s="152">
        <f t="shared" si="25"/>
        <v>500</v>
      </c>
      <c r="BB60" s="152">
        <f t="shared" si="29"/>
        <v>0</v>
      </c>
      <c r="BC60" s="152">
        <f t="shared" si="29"/>
        <v>0</v>
      </c>
      <c r="BD60" s="152">
        <f t="shared" si="29"/>
        <v>0</v>
      </c>
      <c r="BE60" s="152">
        <f t="shared" si="29"/>
        <v>0</v>
      </c>
      <c r="BF60" s="152">
        <f t="shared" si="29"/>
        <v>0</v>
      </c>
      <c r="BG60" s="152">
        <f t="shared" si="29"/>
        <v>0</v>
      </c>
      <c r="BH60" s="152">
        <f t="shared" si="29"/>
        <v>0</v>
      </c>
      <c r="BI60" s="152">
        <f t="shared" si="29"/>
        <v>0</v>
      </c>
      <c r="BJ60" s="152">
        <f t="shared" si="29"/>
        <v>0</v>
      </c>
      <c r="BK60" s="152">
        <f t="shared" si="29"/>
        <v>0</v>
      </c>
      <c r="BL60" s="152" t="e">
        <f t="shared" si="29"/>
        <v>#N/A</v>
      </c>
      <c r="BM60" s="152" t="e">
        <f t="shared" si="29"/>
        <v>#N/A</v>
      </c>
      <c r="BN60" s="152">
        <f t="shared" si="29"/>
        <v>0</v>
      </c>
      <c r="CA60" s="152" t="str">
        <f t="shared" si="7"/>
        <v/>
      </c>
      <c r="CB60" s="158" t="str">
        <f t="shared" si="8"/>
        <v/>
      </c>
      <c r="CC60" s="158" t="str">
        <f t="shared" si="9"/>
        <v/>
      </c>
      <c r="CD60" s="158" t="str">
        <f t="shared" si="9"/>
        <v/>
      </c>
      <c r="CE60" s="158" t="str">
        <f t="shared" si="9"/>
        <v/>
      </c>
      <c r="CF60" s="158" t="str">
        <f t="shared" si="10"/>
        <v/>
      </c>
      <c r="CG60" s="158" t="str">
        <f t="shared" si="11"/>
        <v/>
      </c>
      <c r="CH60" s="158" t="str">
        <f t="shared" si="12"/>
        <v/>
      </c>
      <c r="CK60" s="167"/>
      <c r="CQ60" s="152">
        <v>215</v>
      </c>
      <c r="DA60" t="str">
        <f t="shared" si="13"/>
        <v/>
      </c>
      <c r="DB60" t="str">
        <f t="shared" si="14"/>
        <v/>
      </c>
      <c r="DC60" t="str">
        <f t="shared" si="26"/>
        <v/>
      </c>
      <c r="DD60" t="str">
        <f t="shared" si="15"/>
        <v/>
      </c>
      <c r="DE60" t="str">
        <f t="shared" si="16"/>
        <v/>
      </c>
      <c r="DF60" t="str">
        <f t="shared" si="17"/>
        <v/>
      </c>
      <c r="DG60" t="str">
        <f t="shared" si="27"/>
        <v/>
      </c>
      <c r="DH60" t="str">
        <f t="shared" si="18"/>
        <v/>
      </c>
      <c r="DJ60" t="str">
        <f t="shared" si="19"/>
        <v/>
      </c>
      <c r="DL60" s="170"/>
      <c r="DQ60">
        <f t="shared" si="20"/>
        <v>0</v>
      </c>
      <c r="DR60" t="e">
        <f t="shared" si="21"/>
        <v>#NUM!</v>
      </c>
      <c r="DS60">
        <v>59</v>
      </c>
      <c r="DU60" s="163" t="str">
        <f>IF($DJ60="","",IF(VLOOKUP($DJ60,'AB AP'!D$19:M$32,9,0)="",VLOOKUP($DJ60,'AB AP'!D$19:M$32,8,0),VLOOKUP($DJ60,'AB AP'!D$19:M$32,9,0)))</f>
        <v/>
      </c>
      <c r="DV60" s="163" t="str">
        <f>IF($DJ60="","",IF(VLOOKUP($DJ60,'AB AP'!D$19:L$33,9,0)="",VLOOKUP($DJ60,'AB AP'!D$19:L$33,8,0),VLOOKUP($DJ60,'AB AP'!D$19:L$33,9,0)))</f>
        <v/>
      </c>
      <c r="DW60" s="163" t="str">
        <f>IF('AB AP'!H65="Agrar Basis",DV60,DU60)</f>
        <v/>
      </c>
      <c r="DZ60" s="163" t="str">
        <f>IF(ISNA(VLOOKUP($DJ60,'AB AP'!$D$19:$I$32,3,0)),"",IF((VLOOKUP($DJ60,'AB AP'!$D$19:$I$32,3,0))="+","áno","nie"))</f>
        <v/>
      </c>
      <c r="EA60" s="163" t="str">
        <f>IF(ISNA(VLOOKUP($DJ60,'AB AP'!$D$19:$I$32,4,0)),"",IF((VLOOKUP($DJ60,'AB AP'!$D$19:$I$32,4,0))="+","áno","nie"))</f>
        <v/>
      </c>
      <c r="EB60" s="163" t="str">
        <f>IF(ISNA(VLOOKUP($DJ60,'AB AP'!$D$19:$I$32,5,0)),"",IF((VLOOKUP($DJ60,'AB AP'!$D$19:$I$32,5,0))="+","áno","nie"))</f>
        <v/>
      </c>
      <c r="EC60" s="163" t="str">
        <f>IF(ISNA(VLOOKUP($DJ60,'AB AP'!$D$19:$I$32,6,0)),"",IF((VLOOKUP($DJ60,'AB AP'!$D$19:$I$32,6,0))="+","áno","nie"))</f>
        <v/>
      </c>
      <c r="ED60" t="str">
        <f t="shared" si="22"/>
        <v/>
      </c>
      <c r="EE60" s="163" t="str">
        <f t="shared" si="23"/>
        <v/>
      </c>
    </row>
    <row r="61" spans="1:135" x14ac:dyDescent="0.2">
      <c r="A61" s="152">
        <f t="shared" si="4"/>
        <v>0</v>
      </c>
      <c r="B61" s="152">
        <f>SUM(A$2:A61)</f>
        <v>0</v>
      </c>
      <c r="C61" s="152">
        <f t="shared" si="24"/>
        <v>500</v>
      </c>
      <c r="D61" s="152">
        <f>'AB AP'!A214</f>
        <v>0</v>
      </c>
      <c r="E61" s="152">
        <f>'AB AP'!B213</f>
        <v>0</v>
      </c>
      <c r="F61" s="156">
        <f>'AB AP'!D214</f>
        <v>0</v>
      </c>
      <c r="G61" s="156">
        <f>'AB AP'!E214</f>
        <v>0</v>
      </c>
      <c r="H61" s="156">
        <f>'AB AP'!F214</f>
        <v>0</v>
      </c>
      <c r="I61" s="165">
        <f>'AB AP'!K214</f>
        <v>0</v>
      </c>
      <c r="J61" s="151">
        <f>'AB AP'!L214</f>
        <v>0</v>
      </c>
      <c r="K61" s="165">
        <f>'AB AP'!N214</f>
        <v>0</v>
      </c>
      <c r="L61" s="152">
        <f t="shared" si="5"/>
        <v>0</v>
      </c>
      <c r="M61" s="152">
        <f t="shared" si="6"/>
        <v>0</v>
      </c>
      <c r="N61" s="152" t="e">
        <f t="shared" si="1"/>
        <v>#N/A</v>
      </c>
      <c r="O61" s="152" t="e">
        <f t="shared" si="2"/>
        <v>#N/A</v>
      </c>
      <c r="P61" s="165">
        <f>'AB AP'!N214</f>
        <v>0</v>
      </c>
      <c r="Q61" s="165"/>
      <c r="AA61" s="154">
        <v>246</v>
      </c>
      <c r="AB61" s="154" t="s">
        <v>131</v>
      </c>
      <c r="AC61" s="166">
        <v>246</v>
      </c>
      <c r="AD61"/>
      <c r="AF61"/>
      <c r="AG61"/>
      <c r="BA61" s="152">
        <f t="shared" si="25"/>
        <v>500</v>
      </c>
      <c r="BB61" s="152">
        <f t="shared" si="29"/>
        <v>0</v>
      </c>
      <c r="BC61" s="152">
        <f t="shared" si="29"/>
        <v>0</v>
      </c>
      <c r="BD61" s="152">
        <f t="shared" si="29"/>
        <v>0</v>
      </c>
      <c r="BE61" s="152">
        <f t="shared" si="29"/>
        <v>0</v>
      </c>
      <c r="BF61" s="152">
        <f t="shared" si="29"/>
        <v>0</v>
      </c>
      <c r="BG61" s="152">
        <f t="shared" si="29"/>
        <v>0</v>
      </c>
      <c r="BH61" s="152">
        <f t="shared" si="29"/>
        <v>0</v>
      </c>
      <c r="BI61" s="152">
        <f t="shared" si="29"/>
        <v>0</v>
      </c>
      <c r="BJ61" s="152">
        <f t="shared" si="29"/>
        <v>0</v>
      </c>
      <c r="BK61" s="152">
        <f t="shared" si="29"/>
        <v>0</v>
      </c>
      <c r="BL61" s="152" t="e">
        <f t="shared" si="29"/>
        <v>#N/A</v>
      </c>
      <c r="BM61" s="152" t="e">
        <f t="shared" si="29"/>
        <v>#N/A</v>
      </c>
      <c r="BN61" s="152">
        <f t="shared" si="29"/>
        <v>0</v>
      </c>
      <c r="CA61" s="152" t="str">
        <f t="shared" si="7"/>
        <v/>
      </c>
      <c r="CB61" s="158" t="str">
        <f t="shared" si="8"/>
        <v/>
      </c>
      <c r="CC61" s="158" t="str">
        <f t="shared" si="9"/>
        <v/>
      </c>
      <c r="CD61" s="158" t="str">
        <f t="shared" si="9"/>
        <v/>
      </c>
      <c r="CE61" s="158" t="str">
        <f t="shared" si="9"/>
        <v/>
      </c>
      <c r="CF61" s="158" t="str">
        <f t="shared" si="10"/>
        <v/>
      </c>
      <c r="CG61" s="158" t="str">
        <f t="shared" si="11"/>
        <v/>
      </c>
      <c r="CH61" s="158" t="str">
        <f t="shared" si="12"/>
        <v/>
      </c>
      <c r="CK61" s="167"/>
      <c r="CQ61" s="152">
        <v>214</v>
      </c>
      <c r="DA61" t="str">
        <f t="shared" si="13"/>
        <v/>
      </c>
      <c r="DB61" t="str">
        <f t="shared" si="14"/>
        <v/>
      </c>
      <c r="DC61" t="str">
        <f t="shared" si="26"/>
        <v/>
      </c>
      <c r="DD61" t="str">
        <f t="shared" si="15"/>
        <v/>
      </c>
      <c r="DE61" t="str">
        <f t="shared" si="16"/>
        <v/>
      </c>
      <c r="DF61" t="str">
        <f t="shared" si="17"/>
        <v/>
      </c>
      <c r="DG61" t="str">
        <f t="shared" si="27"/>
        <v/>
      </c>
      <c r="DH61" t="str">
        <f t="shared" si="18"/>
        <v/>
      </c>
      <c r="DJ61" t="str">
        <f t="shared" si="19"/>
        <v/>
      </c>
      <c r="DL61" s="170"/>
      <c r="DQ61">
        <f t="shared" si="20"/>
        <v>0</v>
      </c>
      <c r="DR61" t="e">
        <f t="shared" si="21"/>
        <v>#NUM!</v>
      </c>
      <c r="DS61">
        <v>60</v>
      </c>
      <c r="DU61" s="163" t="str">
        <f>IF($DJ61="","",IF(VLOOKUP($DJ61,'AB AP'!D$19:M$32,9,0)="",VLOOKUP($DJ61,'AB AP'!D$19:M$32,8,0),VLOOKUP($DJ61,'AB AP'!D$19:M$32,9,0)))</f>
        <v/>
      </c>
      <c r="DV61" s="163" t="str">
        <f>IF($DJ61="","",IF(VLOOKUP($DJ61,'AB AP'!D$19:L$33,9,0)="",VLOOKUP($DJ61,'AB AP'!D$19:L$33,8,0),VLOOKUP($DJ61,'AB AP'!D$19:L$33,9,0)))</f>
        <v/>
      </c>
      <c r="DW61" s="163" t="str">
        <f>IF('AB AP'!H66="Agrar Basis",DV61,DU61)</f>
        <v/>
      </c>
      <c r="DZ61" s="163" t="str">
        <f>IF(ISNA(VLOOKUP($DJ61,'AB AP'!$D$19:$I$32,3,0)),"",IF((VLOOKUP($DJ61,'AB AP'!$D$19:$I$32,3,0))="+","áno","nie"))</f>
        <v/>
      </c>
      <c r="EA61" s="163" t="str">
        <f>IF(ISNA(VLOOKUP($DJ61,'AB AP'!$D$19:$I$32,4,0)),"",IF((VLOOKUP($DJ61,'AB AP'!$D$19:$I$32,4,0))="+","áno","nie"))</f>
        <v/>
      </c>
      <c r="EB61" s="163" t="str">
        <f>IF(ISNA(VLOOKUP($DJ61,'AB AP'!$D$19:$I$32,5,0)),"",IF((VLOOKUP($DJ61,'AB AP'!$D$19:$I$32,5,0))="+","áno","nie"))</f>
        <v/>
      </c>
      <c r="EC61" s="163" t="str">
        <f>IF(ISNA(VLOOKUP($DJ61,'AB AP'!$D$19:$I$32,6,0)),"",IF((VLOOKUP($DJ61,'AB AP'!$D$19:$I$32,6,0))="+","áno","nie"))</f>
        <v/>
      </c>
      <c r="ED61" t="str">
        <f t="shared" si="22"/>
        <v/>
      </c>
      <c r="EE61" s="163" t="str">
        <f t="shared" si="23"/>
        <v/>
      </c>
    </row>
    <row r="62" spans="1:135" x14ac:dyDescent="0.2">
      <c r="A62" s="152">
        <f t="shared" si="4"/>
        <v>0</v>
      </c>
      <c r="B62" s="152">
        <f>SUM(A$2:A62)</f>
        <v>0</v>
      </c>
      <c r="C62" s="152">
        <f t="shared" si="24"/>
        <v>500</v>
      </c>
      <c r="D62" s="152">
        <f>'AB AP'!A215</f>
        <v>0</v>
      </c>
      <c r="E62" s="152">
        <f>'AB AP'!B214</f>
        <v>0</v>
      </c>
      <c r="F62" s="156">
        <f>'AB AP'!D215</f>
        <v>0</v>
      </c>
      <c r="G62" s="156">
        <f>'AB AP'!E215</f>
        <v>0</v>
      </c>
      <c r="H62" s="156">
        <f>'AB AP'!F215</f>
        <v>0</v>
      </c>
      <c r="I62" s="165">
        <f>'AB AP'!K215</f>
        <v>0</v>
      </c>
      <c r="J62" s="151">
        <f>'AB AP'!L215</f>
        <v>0</v>
      </c>
      <c r="K62" s="165">
        <f>'AB AP'!N215</f>
        <v>0</v>
      </c>
      <c r="L62" s="152">
        <f t="shared" si="5"/>
        <v>0</v>
      </c>
      <c r="M62" s="152">
        <f t="shared" si="6"/>
        <v>0</v>
      </c>
      <c r="N62" s="152" t="e">
        <f t="shared" si="1"/>
        <v>#N/A</v>
      </c>
      <c r="O62" s="152" t="e">
        <f t="shared" si="2"/>
        <v>#N/A</v>
      </c>
      <c r="P62" s="165">
        <f>'AB AP'!N215</f>
        <v>0</v>
      </c>
      <c r="Q62" s="165"/>
      <c r="AA62" s="154">
        <v>247</v>
      </c>
      <c r="AB62" s="154" t="s">
        <v>1398</v>
      </c>
      <c r="AC62" s="166">
        <v>247</v>
      </c>
      <c r="AD62"/>
      <c r="AF62"/>
      <c r="AG62"/>
      <c r="BA62" s="152">
        <f t="shared" si="25"/>
        <v>500</v>
      </c>
      <c r="BB62" s="152">
        <f t="shared" si="29"/>
        <v>0</v>
      </c>
      <c r="BC62" s="152">
        <f t="shared" si="29"/>
        <v>0</v>
      </c>
      <c r="BD62" s="152">
        <f t="shared" si="29"/>
        <v>0</v>
      </c>
      <c r="BE62" s="152">
        <f t="shared" si="29"/>
        <v>0</v>
      </c>
      <c r="BF62" s="152">
        <f t="shared" si="29"/>
        <v>0</v>
      </c>
      <c r="BG62" s="152">
        <f t="shared" si="29"/>
        <v>0</v>
      </c>
      <c r="BH62" s="152">
        <f t="shared" si="29"/>
        <v>0</v>
      </c>
      <c r="BI62" s="152">
        <f t="shared" si="29"/>
        <v>0</v>
      </c>
      <c r="BJ62" s="152">
        <f t="shared" si="29"/>
        <v>0</v>
      </c>
      <c r="BK62" s="152">
        <f t="shared" si="29"/>
        <v>0</v>
      </c>
      <c r="BL62" s="152" t="e">
        <f t="shared" si="29"/>
        <v>#N/A</v>
      </c>
      <c r="BM62" s="152" t="e">
        <f t="shared" si="29"/>
        <v>#N/A</v>
      </c>
      <c r="BN62" s="152">
        <f t="shared" si="29"/>
        <v>0</v>
      </c>
      <c r="CA62" s="152" t="str">
        <f t="shared" si="7"/>
        <v/>
      </c>
      <c r="CB62" s="158" t="str">
        <f t="shared" si="8"/>
        <v/>
      </c>
      <c r="CC62" s="158" t="str">
        <f t="shared" si="9"/>
        <v/>
      </c>
      <c r="CD62" s="158" t="str">
        <f t="shared" si="9"/>
        <v/>
      </c>
      <c r="CE62" s="158" t="str">
        <f t="shared" si="9"/>
        <v/>
      </c>
      <c r="CF62" s="158" t="str">
        <f t="shared" si="10"/>
        <v/>
      </c>
      <c r="CG62" s="158" t="str">
        <f t="shared" si="11"/>
        <v/>
      </c>
      <c r="CH62" s="158" t="str">
        <f t="shared" si="12"/>
        <v/>
      </c>
      <c r="CK62" s="167"/>
      <c r="CQ62" s="152">
        <v>213</v>
      </c>
      <c r="DA62" t="str">
        <f t="shared" si="13"/>
        <v/>
      </c>
      <c r="DB62" t="str">
        <f t="shared" si="14"/>
        <v/>
      </c>
      <c r="DC62" t="str">
        <f t="shared" si="26"/>
        <v/>
      </c>
      <c r="DD62" t="str">
        <f t="shared" si="15"/>
        <v/>
      </c>
      <c r="DE62" t="str">
        <f t="shared" si="16"/>
        <v/>
      </c>
      <c r="DF62" t="str">
        <f t="shared" si="17"/>
        <v/>
      </c>
      <c r="DG62" t="str">
        <f t="shared" si="27"/>
        <v/>
      </c>
      <c r="DH62" t="str">
        <f t="shared" si="18"/>
        <v/>
      </c>
      <c r="DJ62" t="str">
        <f t="shared" si="19"/>
        <v/>
      </c>
      <c r="DL62" s="170"/>
      <c r="DQ62">
        <f t="shared" si="20"/>
        <v>0</v>
      </c>
      <c r="DR62" t="e">
        <f t="shared" si="21"/>
        <v>#NUM!</v>
      </c>
      <c r="DS62">
        <v>61</v>
      </c>
      <c r="DU62" s="163" t="str">
        <f>IF($DJ62="","",IF(VLOOKUP($DJ62,'AB AP'!D$19:M$32,9,0)="",VLOOKUP($DJ62,'AB AP'!D$19:M$32,8,0),VLOOKUP($DJ62,'AB AP'!D$19:M$32,9,0)))</f>
        <v/>
      </c>
      <c r="DV62" s="163" t="str">
        <f>IF($DJ62="","",IF(VLOOKUP($DJ62,'AB AP'!D$19:L$33,9,0)="",VLOOKUP($DJ62,'AB AP'!D$19:L$33,8,0),VLOOKUP($DJ62,'AB AP'!D$19:L$33,9,0)))</f>
        <v/>
      </c>
      <c r="DW62" s="163" t="str">
        <f>IF('AB AP'!H67="Agrar Basis",DV62,DU62)</f>
        <v/>
      </c>
      <c r="DZ62" s="163" t="str">
        <f>IF(ISNA(VLOOKUP($DJ62,'AB AP'!$D$19:$I$32,3,0)),"",IF((VLOOKUP($DJ62,'AB AP'!$D$19:$I$32,3,0))="+","áno","nie"))</f>
        <v/>
      </c>
      <c r="EA62" s="163" t="str">
        <f>IF(ISNA(VLOOKUP($DJ62,'AB AP'!$D$19:$I$32,4,0)),"",IF((VLOOKUP($DJ62,'AB AP'!$D$19:$I$32,4,0))="+","áno","nie"))</f>
        <v/>
      </c>
      <c r="EB62" s="163" t="str">
        <f>IF(ISNA(VLOOKUP($DJ62,'AB AP'!$D$19:$I$32,5,0)),"",IF((VLOOKUP($DJ62,'AB AP'!$D$19:$I$32,5,0))="+","áno","nie"))</f>
        <v/>
      </c>
      <c r="EC62" s="163" t="str">
        <f>IF(ISNA(VLOOKUP($DJ62,'AB AP'!$D$19:$I$32,6,0)),"",IF((VLOOKUP($DJ62,'AB AP'!$D$19:$I$32,6,0))="+","áno","nie"))</f>
        <v/>
      </c>
      <c r="ED62" t="str">
        <f t="shared" si="22"/>
        <v/>
      </c>
      <c r="EE62" s="163" t="str">
        <f t="shared" si="23"/>
        <v/>
      </c>
    </row>
    <row r="63" spans="1:135" x14ac:dyDescent="0.2">
      <c r="A63" s="152">
        <f t="shared" si="4"/>
        <v>0</v>
      </c>
      <c r="B63" s="152">
        <f>SUM(A$2:A63)</f>
        <v>0</v>
      </c>
      <c r="C63" s="152">
        <f t="shared" si="24"/>
        <v>500</v>
      </c>
      <c r="D63" s="152">
        <f>'AB AP'!A216</f>
        <v>0</v>
      </c>
      <c r="E63" s="152">
        <f>'AB AP'!B215</f>
        <v>0</v>
      </c>
      <c r="F63" s="156">
        <f>'AB AP'!D216</f>
        <v>0</v>
      </c>
      <c r="G63" s="156">
        <f>'AB AP'!E216</f>
        <v>0</v>
      </c>
      <c r="H63" s="156">
        <f>'AB AP'!F216</f>
        <v>0</v>
      </c>
      <c r="I63" s="165">
        <f>'AB AP'!K216</f>
        <v>0</v>
      </c>
      <c r="J63" s="151">
        <f>'AB AP'!L216</f>
        <v>0</v>
      </c>
      <c r="K63" s="165">
        <f>'AB AP'!N216</f>
        <v>0</v>
      </c>
      <c r="L63" s="152">
        <f t="shared" si="5"/>
        <v>0</v>
      </c>
      <c r="M63" s="152">
        <f t="shared" si="6"/>
        <v>0</v>
      </c>
      <c r="N63" s="152" t="e">
        <f t="shared" si="1"/>
        <v>#N/A</v>
      </c>
      <c r="O63" s="152" t="e">
        <f t="shared" si="2"/>
        <v>#N/A</v>
      </c>
      <c r="P63" s="165">
        <f>'AB AP'!N216</f>
        <v>0</v>
      </c>
      <c r="Q63" s="165"/>
      <c r="AA63" s="154">
        <v>248</v>
      </c>
      <c r="AB63" s="154" t="s">
        <v>1399</v>
      </c>
      <c r="AC63" s="166">
        <v>248</v>
      </c>
      <c r="AD63"/>
      <c r="AF63"/>
      <c r="AG63"/>
      <c r="BA63" s="152">
        <f t="shared" si="25"/>
        <v>500</v>
      </c>
      <c r="BB63" s="152">
        <f t="shared" si="29"/>
        <v>0</v>
      </c>
      <c r="BC63" s="152">
        <f t="shared" si="29"/>
        <v>0</v>
      </c>
      <c r="BD63" s="152">
        <f t="shared" si="29"/>
        <v>0</v>
      </c>
      <c r="BE63" s="152">
        <f t="shared" si="29"/>
        <v>0</v>
      </c>
      <c r="BF63" s="152">
        <f t="shared" si="29"/>
        <v>0</v>
      </c>
      <c r="BG63" s="152">
        <f t="shared" si="29"/>
        <v>0</v>
      </c>
      <c r="BH63" s="152">
        <f t="shared" si="29"/>
        <v>0</v>
      </c>
      <c r="BI63" s="152">
        <f t="shared" si="29"/>
        <v>0</v>
      </c>
      <c r="BJ63" s="152">
        <f t="shared" si="29"/>
        <v>0</v>
      </c>
      <c r="BK63" s="152">
        <f t="shared" si="29"/>
        <v>0</v>
      </c>
      <c r="BL63" s="152" t="e">
        <f t="shared" si="29"/>
        <v>#N/A</v>
      </c>
      <c r="BM63" s="152" t="e">
        <f t="shared" si="29"/>
        <v>#N/A</v>
      </c>
      <c r="BN63" s="152">
        <f t="shared" si="29"/>
        <v>0</v>
      </c>
      <c r="CA63" s="152" t="str">
        <f t="shared" si="7"/>
        <v/>
      </c>
      <c r="CB63" s="158" t="str">
        <f t="shared" si="8"/>
        <v/>
      </c>
      <c r="CC63" s="158" t="str">
        <f t="shared" si="9"/>
        <v/>
      </c>
      <c r="CD63" s="158" t="str">
        <f t="shared" si="9"/>
        <v/>
      </c>
      <c r="CE63" s="158" t="str">
        <f t="shared" si="9"/>
        <v/>
      </c>
      <c r="CF63" s="158" t="str">
        <f t="shared" si="10"/>
        <v/>
      </c>
      <c r="CG63" s="158" t="str">
        <f t="shared" si="11"/>
        <v/>
      </c>
      <c r="CH63" s="158" t="str">
        <f t="shared" si="12"/>
        <v/>
      </c>
      <c r="CK63" s="167"/>
      <c r="CQ63" s="152">
        <v>212</v>
      </c>
      <c r="DA63" t="str">
        <f t="shared" si="13"/>
        <v/>
      </c>
      <c r="DB63" t="str">
        <f t="shared" si="14"/>
        <v/>
      </c>
      <c r="DC63" t="str">
        <f t="shared" si="26"/>
        <v/>
      </c>
      <c r="DD63" t="str">
        <f t="shared" si="15"/>
        <v/>
      </c>
      <c r="DE63" t="str">
        <f t="shared" si="16"/>
        <v/>
      </c>
      <c r="DF63" t="str">
        <f t="shared" si="17"/>
        <v/>
      </c>
      <c r="DG63" t="str">
        <f t="shared" si="27"/>
        <v/>
      </c>
      <c r="DH63" t="str">
        <f t="shared" si="18"/>
        <v/>
      </c>
      <c r="DJ63" t="str">
        <f t="shared" si="19"/>
        <v/>
      </c>
      <c r="DL63" s="170"/>
      <c r="DQ63">
        <f t="shared" si="20"/>
        <v>0</v>
      </c>
      <c r="DR63" t="e">
        <f t="shared" si="21"/>
        <v>#NUM!</v>
      </c>
      <c r="DS63">
        <v>62</v>
      </c>
      <c r="DU63" s="163" t="str">
        <f>IF($DJ63="","",IF(VLOOKUP($DJ63,'AB AP'!D$19:M$32,9,0)="",VLOOKUP($DJ63,'AB AP'!D$19:M$32,8,0),VLOOKUP($DJ63,'AB AP'!D$19:M$32,9,0)))</f>
        <v/>
      </c>
      <c r="DV63" s="163" t="str">
        <f>IF($DJ63="","",IF(VLOOKUP($DJ63,'AB AP'!D$19:L$33,9,0)="",VLOOKUP($DJ63,'AB AP'!D$19:L$33,8,0),VLOOKUP($DJ63,'AB AP'!D$19:L$33,9,0)))</f>
        <v/>
      </c>
      <c r="DW63" s="163" t="str">
        <f>IF('AB AP'!H68="Agrar Basis",DV63,DU63)</f>
        <v/>
      </c>
      <c r="DZ63" s="163" t="str">
        <f>IF(ISNA(VLOOKUP($DJ63,'AB AP'!$D$19:$I$32,3,0)),"",IF((VLOOKUP($DJ63,'AB AP'!$D$19:$I$32,3,0))="+","áno","nie"))</f>
        <v/>
      </c>
      <c r="EA63" s="163" t="str">
        <f>IF(ISNA(VLOOKUP($DJ63,'AB AP'!$D$19:$I$32,4,0)),"",IF((VLOOKUP($DJ63,'AB AP'!$D$19:$I$32,4,0))="+","áno","nie"))</f>
        <v/>
      </c>
      <c r="EB63" s="163" t="str">
        <f>IF(ISNA(VLOOKUP($DJ63,'AB AP'!$D$19:$I$32,5,0)),"",IF((VLOOKUP($DJ63,'AB AP'!$D$19:$I$32,5,0))="+","áno","nie"))</f>
        <v/>
      </c>
      <c r="EC63" s="163" t="str">
        <f>IF(ISNA(VLOOKUP($DJ63,'AB AP'!$D$19:$I$32,6,0)),"",IF((VLOOKUP($DJ63,'AB AP'!$D$19:$I$32,6,0))="+","áno","nie"))</f>
        <v/>
      </c>
      <c r="ED63" t="str">
        <f t="shared" si="22"/>
        <v/>
      </c>
      <c r="EE63" s="163" t="str">
        <f t="shared" si="23"/>
        <v/>
      </c>
    </row>
    <row r="64" spans="1:135" x14ac:dyDescent="0.2">
      <c r="A64" s="152">
        <f t="shared" si="4"/>
        <v>0</v>
      </c>
      <c r="B64" s="152">
        <f>SUM(A$2:A64)</f>
        <v>0</v>
      </c>
      <c r="C64" s="152">
        <f t="shared" si="24"/>
        <v>500</v>
      </c>
      <c r="D64" s="152">
        <f>'AB AP'!A217</f>
        <v>0</v>
      </c>
      <c r="E64" s="152">
        <f>'AB AP'!B216</f>
        <v>0</v>
      </c>
      <c r="F64" s="156">
        <f>'AB AP'!D217</f>
        <v>0</v>
      </c>
      <c r="G64" s="156">
        <f>'AB AP'!E217</f>
        <v>0</v>
      </c>
      <c r="H64" s="156">
        <f>'AB AP'!F217</f>
        <v>0</v>
      </c>
      <c r="I64" s="165">
        <f>'AB AP'!K217</f>
        <v>0</v>
      </c>
      <c r="J64" s="151">
        <f>'AB AP'!L217</f>
        <v>0</v>
      </c>
      <c r="K64" s="165">
        <f>'AB AP'!N217</f>
        <v>0</v>
      </c>
      <c r="L64" s="152">
        <f t="shared" si="5"/>
        <v>0</v>
      </c>
      <c r="M64" s="152">
        <f t="shared" si="6"/>
        <v>0</v>
      </c>
      <c r="N64" s="152" t="e">
        <f t="shared" si="1"/>
        <v>#N/A</v>
      </c>
      <c r="O64" s="152" t="e">
        <f t="shared" si="2"/>
        <v>#N/A</v>
      </c>
      <c r="P64" s="165">
        <f>'AB AP'!N217</f>
        <v>0</v>
      </c>
      <c r="Q64" s="165"/>
      <c r="AA64" s="154">
        <v>257</v>
      </c>
      <c r="AB64" s="154" t="s">
        <v>95</v>
      </c>
      <c r="AC64" s="166">
        <v>257</v>
      </c>
      <c r="AD64"/>
      <c r="AF64"/>
      <c r="AG64"/>
      <c r="BA64" s="152">
        <f t="shared" si="25"/>
        <v>500</v>
      </c>
      <c r="BB64" s="152">
        <f t="shared" si="29"/>
        <v>0</v>
      </c>
      <c r="BC64" s="152">
        <f t="shared" si="29"/>
        <v>0</v>
      </c>
      <c r="BD64" s="152">
        <f t="shared" si="29"/>
        <v>0</v>
      </c>
      <c r="BE64" s="152">
        <f t="shared" si="29"/>
        <v>0</v>
      </c>
      <c r="BF64" s="152">
        <f t="shared" si="29"/>
        <v>0</v>
      </c>
      <c r="BG64" s="152">
        <f t="shared" si="29"/>
        <v>0</v>
      </c>
      <c r="BH64" s="152">
        <f t="shared" si="29"/>
        <v>0</v>
      </c>
      <c r="BI64" s="152">
        <f t="shared" si="29"/>
        <v>0</v>
      </c>
      <c r="BJ64" s="152">
        <f t="shared" si="29"/>
        <v>0</v>
      </c>
      <c r="BK64" s="152">
        <f t="shared" si="29"/>
        <v>0</v>
      </c>
      <c r="BL64" s="152" t="e">
        <f t="shared" si="29"/>
        <v>#N/A</v>
      </c>
      <c r="BM64" s="152" t="e">
        <f t="shared" si="29"/>
        <v>#N/A</v>
      </c>
      <c r="BN64" s="152">
        <f t="shared" si="29"/>
        <v>0</v>
      </c>
      <c r="CA64" s="152" t="str">
        <f t="shared" si="7"/>
        <v/>
      </c>
      <c r="CB64" s="158" t="str">
        <f t="shared" si="8"/>
        <v/>
      </c>
      <c r="CC64" s="158" t="str">
        <f t="shared" si="9"/>
        <v/>
      </c>
      <c r="CD64" s="158" t="str">
        <f t="shared" si="9"/>
        <v/>
      </c>
      <c r="CE64" s="158" t="str">
        <f t="shared" si="9"/>
        <v/>
      </c>
      <c r="CF64" s="158" t="str">
        <f t="shared" si="10"/>
        <v/>
      </c>
      <c r="CG64" s="158" t="str">
        <f t="shared" si="11"/>
        <v/>
      </c>
      <c r="CH64" s="158" t="str">
        <f t="shared" si="12"/>
        <v/>
      </c>
      <c r="CK64" s="167"/>
      <c r="CQ64" s="152">
        <v>211</v>
      </c>
      <c r="DA64" t="str">
        <f t="shared" si="13"/>
        <v/>
      </c>
      <c r="DB64" t="str">
        <f t="shared" si="14"/>
        <v/>
      </c>
      <c r="DC64" t="str">
        <f t="shared" si="26"/>
        <v/>
      </c>
      <c r="DD64" t="str">
        <f t="shared" si="15"/>
        <v/>
      </c>
      <c r="DE64" t="str">
        <f t="shared" si="16"/>
        <v/>
      </c>
      <c r="DF64" t="str">
        <f t="shared" si="17"/>
        <v/>
      </c>
      <c r="DG64" t="str">
        <f t="shared" si="27"/>
        <v/>
      </c>
      <c r="DH64" t="str">
        <f t="shared" si="18"/>
        <v/>
      </c>
      <c r="DJ64" t="str">
        <f t="shared" si="19"/>
        <v/>
      </c>
      <c r="DL64" s="170"/>
      <c r="DQ64">
        <f t="shared" si="20"/>
        <v>0</v>
      </c>
      <c r="DR64" t="e">
        <f t="shared" si="21"/>
        <v>#NUM!</v>
      </c>
      <c r="DS64">
        <v>63</v>
      </c>
      <c r="DU64" s="163" t="str">
        <f>IF($DJ64="","",IF(VLOOKUP($DJ64,'AB AP'!D$19:M$32,9,0)="",VLOOKUP($DJ64,'AB AP'!D$19:M$32,8,0),VLOOKUP($DJ64,'AB AP'!D$19:M$32,9,0)))</f>
        <v/>
      </c>
      <c r="DV64" s="163" t="str">
        <f>IF($DJ64="","",IF(VLOOKUP($DJ64,'AB AP'!D$19:L$33,9,0)="",VLOOKUP($DJ64,'AB AP'!D$19:L$33,8,0),VLOOKUP($DJ64,'AB AP'!D$19:L$33,9,0)))</f>
        <v/>
      </c>
      <c r="DW64" s="163" t="str">
        <f>IF('AB AP'!H69="Agrar Basis",DV64,DU64)</f>
        <v/>
      </c>
      <c r="DZ64" s="163" t="str">
        <f>IF(ISNA(VLOOKUP($DJ64,'AB AP'!$D$19:$I$32,3,0)),"",IF((VLOOKUP($DJ64,'AB AP'!$D$19:$I$32,3,0))="+","áno","nie"))</f>
        <v/>
      </c>
      <c r="EA64" s="163" t="str">
        <f>IF(ISNA(VLOOKUP($DJ64,'AB AP'!$D$19:$I$32,4,0)),"",IF((VLOOKUP($DJ64,'AB AP'!$D$19:$I$32,4,0))="+","áno","nie"))</f>
        <v/>
      </c>
      <c r="EB64" s="163" t="str">
        <f>IF(ISNA(VLOOKUP($DJ64,'AB AP'!$D$19:$I$32,5,0)),"",IF((VLOOKUP($DJ64,'AB AP'!$D$19:$I$32,5,0))="+","áno","nie"))</f>
        <v/>
      </c>
      <c r="EC64" s="163" t="str">
        <f>IF(ISNA(VLOOKUP($DJ64,'AB AP'!$D$19:$I$32,6,0)),"",IF((VLOOKUP($DJ64,'AB AP'!$D$19:$I$32,6,0))="+","áno","nie"))</f>
        <v/>
      </c>
      <c r="ED64" t="str">
        <f t="shared" si="22"/>
        <v/>
      </c>
      <c r="EE64" s="163" t="str">
        <f t="shared" si="23"/>
        <v/>
      </c>
    </row>
    <row r="65" spans="1:135" x14ac:dyDescent="0.2">
      <c r="A65" s="152">
        <f t="shared" si="4"/>
        <v>0</v>
      </c>
      <c r="B65" s="152">
        <f>SUM(A$2:A65)</f>
        <v>0</v>
      </c>
      <c r="C65" s="152">
        <f t="shared" si="24"/>
        <v>500</v>
      </c>
      <c r="D65" s="152">
        <f>'AB AP'!A218</f>
        <v>0</v>
      </c>
      <c r="E65" s="152">
        <f>'AB AP'!B217</f>
        <v>0</v>
      </c>
      <c r="F65" s="156">
        <f>'AB AP'!D218</f>
        <v>0</v>
      </c>
      <c r="G65" s="156">
        <f>'AB AP'!E218</f>
        <v>0</v>
      </c>
      <c r="H65" s="156">
        <f>'AB AP'!F218</f>
        <v>0</v>
      </c>
      <c r="I65" s="165">
        <f>'AB AP'!K218</f>
        <v>0</v>
      </c>
      <c r="J65" s="151">
        <f>'AB AP'!L218</f>
        <v>0</v>
      </c>
      <c r="K65" s="165">
        <f>'AB AP'!N218</f>
        <v>0</v>
      </c>
      <c r="L65" s="152">
        <f t="shared" si="5"/>
        <v>0</v>
      </c>
      <c r="M65" s="152">
        <f t="shared" si="6"/>
        <v>0</v>
      </c>
      <c r="N65" s="152" t="e">
        <f t="shared" si="1"/>
        <v>#N/A</v>
      </c>
      <c r="O65" s="152" t="e">
        <f t="shared" si="2"/>
        <v>#N/A</v>
      </c>
      <c r="P65" s="165">
        <f>'AB AP'!N218</f>
        <v>0</v>
      </c>
      <c r="Q65" s="165"/>
      <c r="AA65" s="154">
        <v>258</v>
      </c>
      <c r="AB65" s="154" t="s">
        <v>96</v>
      </c>
      <c r="AC65" s="166">
        <v>258</v>
      </c>
      <c r="AD65"/>
      <c r="AF65"/>
      <c r="AG65"/>
      <c r="BA65" s="152">
        <f t="shared" si="25"/>
        <v>500</v>
      </c>
      <c r="BB65" s="152">
        <f t="shared" si="29"/>
        <v>0</v>
      </c>
      <c r="BC65" s="152">
        <f t="shared" si="29"/>
        <v>0</v>
      </c>
      <c r="BD65" s="152">
        <f t="shared" si="29"/>
        <v>0</v>
      </c>
      <c r="BE65" s="152">
        <f t="shared" si="29"/>
        <v>0</v>
      </c>
      <c r="BF65" s="152">
        <f t="shared" si="29"/>
        <v>0</v>
      </c>
      <c r="BG65" s="152">
        <f t="shared" si="29"/>
        <v>0</v>
      </c>
      <c r="BH65" s="152">
        <f t="shared" si="29"/>
        <v>0</v>
      </c>
      <c r="BI65" s="152">
        <f t="shared" si="29"/>
        <v>0</v>
      </c>
      <c r="BJ65" s="152">
        <f t="shared" si="29"/>
        <v>0</v>
      </c>
      <c r="BK65" s="152">
        <f t="shared" si="29"/>
        <v>0</v>
      </c>
      <c r="BL65" s="152" t="e">
        <f t="shared" si="29"/>
        <v>#N/A</v>
      </c>
      <c r="BM65" s="152" t="e">
        <f t="shared" si="29"/>
        <v>#N/A</v>
      </c>
      <c r="BN65" s="152">
        <f t="shared" si="29"/>
        <v>0</v>
      </c>
      <c r="CA65" s="152" t="str">
        <f t="shared" si="7"/>
        <v/>
      </c>
      <c r="CB65" s="158" t="str">
        <f t="shared" si="8"/>
        <v/>
      </c>
      <c r="CC65" s="158" t="str">
        <f t="shared" si="9"/>
        <v/>
      </c>
      <c r="CD65" s="158" t="str">
        <f t="shared" si="9"/>
        <v/>
      </c>
      <c r="CE65" s="158" t="str">
        <f t="shared" si="9"/>
        <v/>
      </c>
      <c r="CF65" s="158" t="str">
        <f t="shared" si="10"/>
        <v/>
      </c>
      <c r="CG65" s="158" t="str">
        <f t="shared" si="11"/>
        <v/>
      </c>
      <c r="CH65" s="158" t="str">
        <f t="shared" si="12"/>
        <v/>
      </c>
      <c r="CK65" s="167"/>
      <c r="CQ65" s="152">
        <v>210</v>
      </c>
      <c r="DA65" t="str">
        <f t="shared" si="13"/>
        <v/>
      </c>
      <c r="DB65" t="str">
        <f t="shared" si="14"/>
        <v/>
      </c>
      <c r="DC65" t="str">
        <f t="shared" si="26"/>
        <v/>
      </c>
      <c r="DD65" t="str">
        <f t="shared" si="15"/>
        <v/>
      </c>
      <c r="DE65" t="str">
        <f t="shared" si="16"/>
        <v/>
      </c>
      <c r="DF65" t="str">
        <f t="shared" si="17"/>
        <v/>
      </c>
      <c r="DG65" t="str">
        <f t="shared" si="27"/>
        <v/>
      </c>
      <c r="DH65" t="str">
        <f t="shared" si="18"/>
        <v/>
      </c>
      <c r="DJ65" t="str">
        <f t="shared" si="19"/>
        <v/>
      </c>
      <c r="DL65" s="170"/>
      <c r="DQ65">
        <f t="shared" si="20"/>
        <v>0</v>
      </c>
      <c r="DR65" t="e">
        <f t="shared" si="21"/>
        <v>#NUM!</v>
      </c>
      <c r="DS65">
        <v>64</v>
      </c>
      <c r="DU65" s="163" t="str">
        <f>IF($DJ65="","",IF(VLOOKUP($DJ65,'AB AP'!D$19:M$32,9,0)="",VLOOKUP($DJ65,'AB AP'!D$19:M$32,8,0),VLOOKUP($DJ65,'AB AP'!D$19:M$32,9,0)))</f>
        <v/>
      </c>
      <c r="DV65" s="163" t="str">
        <f>IF($DJ65="","",IF(VLOOKUP($DJ65,'AB AP'!D$19:L$33,9,0)="",VLOOKUP($DJ65,'AB AP'!D$19:L$33,8,0),VLOOKUP($DJ65,'AB AP'!D$19:L$33,9,0)))</f>
        <v/>
      </c>
      <c r="DW65" s="163" t="str">
        <f>IF('AB AP'!H70="Agrar Basis",DV65,DU65)</f>
        <v/>
      </c>
      <c r="DZ65" s="163" t="str">
        <f>IF(ISNA(VLOOKUP($DJ65,'AB AP'!$D$19:$I$32,3,0)),"",IF((VLOOKUP($DJ65,'AB AP'!$D$19:$I$32,3,0))="+","áno","nie"))</f>
        <v/>
      </c>
      <c r="EA65" s="163" t="str">
        <f>IF(ISNA(VLOOKUP($DJ65,'AB AP'!$D$19:$I$32,4,0)),"",IF((VLOOKUP($DJ65,'AB AP'!$D$19:$I$32,4,0))="+","áno","nie"))</f>
        <v/>
      </c>
      <c r="EB65" s="163" t="str">
        <f>IF(ISNA(VLOOKUP($DJ65,'AB AP'!$D$19:$I$32,5,0)),"",IF((VLOOKUP($DJ65,'AB AP'!$D$19:$I$32,5,0))="+","áno","nie"))</f>
        <v/>
      </c>
      <c r="EC65" s="163" t="str">
        <f>IF(ISNA(VLOOKUP($DJ65,'AB AP'!$D$19:$I$32,6,0)),"",IF((VLOOKUP($DJ65,'AB AP'!$D$19:$I$32,6,0))="+","áno","nie"))</f>
        <v/>
      </c>
      <c r="ED65" t="str">
        <f t="shared" si="22"/>
        <v/>
      </c>
      <c r="EE65" s="163" t="str">
        <f t="shared" si="23"/>
        <v/>
      </c>
    </row>
    <row r="66" spans="1:135" x14ac:dyDescent="0.2">
      <c r="A66" s="152">
        <f t="shared" si="4"/>
        <v>0</v>
      </c>
      <c r="B66" s="152">
        <f>SUM(A$2:A66)</f>
        <v>0</v>
      </c>
      <c r="C66" s="152">
        <f t="shared" si="24"/>
        <v>500</v>
      </c>
      <c r="D66" s="152">
        <f>'AB AP'!A219</f>
        <v>0</v>
      </c>
      <c r="E66" s="152">
        <f>'AB AP'!B218</f>
        <v>0</v>
      </c>
      <c r="F66" s="156">
        <f>'AB AP'!D219</f>
        <v>0</v>
      </c>
      <c r="G66" s="156">
        <f>'AB AP'!E219</f>
        <v>0</v>
      </c>
      <c r="H66" s="156">
        <f>'AB AP'!F219</f>
        <v>0</v>
      </c>
      <c r="I66" s="165">
        <f>'AB AP'!K219</f>
        <v>0</v>
      </c>
      <c r="J66" s="151">
        <f>'AB AP'!L219</f>
        <v>0</v>
      </c>
      <c r="K66" s="165">
        <f>'AB AP'!N219</f>
        <v>0</v>
      </c>
      <c r="L66" s="152">
        <f t="shared" si="5"/>
        <v>0</v>
      </c>
      <c r="M66" s="152">
        <f t="shared" si="6"/>
        <v>0</v>
      </c>
      <c r="N66" s="152" t="e">
        <f t="shared" ref="N66:N129" si="30">VLOOKUP(L66,AB:AC,2,0)</f>
        <v>#N/A</v>
      </c>
      <c r="O66" s="152" t="e">
        <f t="shared" ref="O66:O129" si="31">VLOOKUP(N66,AA:AB,2,0)</f>
        <v>#N/A</v>
      </c>
      <c r="P66" s="165">
        <f>'AB AP'!N219</f>
        <v>0</v>
      </c>
      <c r="Q66" s="165"/>
      <c r="AA66" s="154">
        <v>259</v>
      </c>
      <c r="AB66" s="154" t="s">
        <v>1400</v>
      </c>
      <c r="AC66" s="166">
        <v>259</v>
      </c>
      <c r="AD66"/>
      <c r="AF66"/>
      <c r="AG66"/>
      <c r="BA66" s="152">
        <f t="shared" si="25"/>
        <v>500</v>
      </c>
      <c r="BB66" s="152">
        <f t="shared" si="29"/>
        <v>0</v>
      </c>
      <c r="BC66" s="152">
        <f t="shared" si="29"/>
        <v>0</v>
      </c>
      <c r="BD66" s="152">
        <f t="shared" si="29"/>
        <v>0</v>
      </c>
      <c r="BE66" s="152">
        <f t="shared" si="29"/>
        <v>0</v>
      </c>
      <c r="BF66" s="152">
        <f t="shared" si="29"/>
        <v>0</v>
      </c>
      <c r="BG66" s="152">
        <f t="shared" si="29"/>
        <v>0</v>
      </c>
      <c r="BH66" s="152">
        <f t="shared" si="29"/>
        <v>0</v>
      </c>
      <c r="BI66" s="152">
        <f t="shared" si="29"/>
        <v>0</v>
      </c>
      <c r="BJ66" s="152">
        <f t="shared" si="29"/>
        <v>0</v>
      </c>
      <c r="BK66" s="152">
        <f t="shared" si="29"/>
        <v>0</v>
      </c>
      <c r="BL66" s="152" t="e">
        <f t="shared" si="29"/>
        <v>#N/A</v>
      </c>
      <c r="BM66" s="152" t="e">
        <f t="shared" si="29"/>
        <v>#N/A</v>
      </c>
      <c r="BN66" s="152">
        <f t="shared" si="29"/>
        <v>0</v>
      </c>
      <c r="CA66" s="152" t="str">
        <f t="shared" si="7"/>
        <v/>
      </c>
      <c r="CB66" s="158" t="str">
        <f t="shared" si="8"/>
        <v/>
      </c>
      <c r="CC66" s="158" t="str">
        <f t="shared" si="9"/>
        <v/>
      </c>
      <c r="CD66" s="158" t="str">
        <f t="shared" si="9"/>
        <v/>
      </c>
      <c r="CE66" s="158" t="str">
        <f t="shared" si="9"/>
        <v/>
      </c>
      <c r="CF66" s="158" t="str">
        <f t="shared" si="10"/>
        <v/>
      </c>
      <c r="CG66" s="158" t="str">
        <f t="shared" si="11"/>
        <v/>
      </c>
      <c r="CH66" s="158" t="str">
        <f t="shared" si="12"/>
        <v/>
      </c>
      <c r="CK66" s="167"/>
      <c r="CQ66" s="152">
        <v>209</v>
      </c>
      <c r="DA66" t="str">
        <f t="shared" si="13"/>
        <v/>
      </c>
      <c r="DB66" t="str">
        <f t="shared" si="14"/>
        <v/>
      </c>
      <c r="DC66" t="str">
        <f t="shared" si="26"/>
        <v/>
      </c>
      <c r="DD66" t="str">
        <f t="shared" si="15"/>
        <v/>
      </c>
      <c r="DE66" t="str">
        <f t="shared" si="16"/>
        <v/>
      </c>
      <c r="DF66" t="str">
        <f t="shared" si="17"/>
        <v/>
      </c>
      <c r="DG66" t="str">
        <f t="shared" si="27"/>
        <v/>
      </c>
      <c r="DH66" t="str">
        <f t="shared" si="18"/>
        <v/>
      </c>
      <c r="DJ66" t="str">
        <f t="shared" si="19"/>
        <v/>
      </c>
      <c r="DL66" s="170"/>
      <c r="DQ66">
        <f t="shared" si="20"/>
        <v>0</v>
      </c>
      <c r="DR66" t="e">
        <f t="shared" si="21"/>
        <v>#NUM!</v>
      </c>
      <c r="DS66">
        <v>65</v>
      </c>
      <c r="DU66" s="163" t="str">
        <f>IF($DJ66="","",IF(VLOOKUP($DJ66,'AB AP'!D$19:M$32,9,0)="",VLOOKUP($DJ66,'AB AP'!D$19:M$32,8,0),VLOOKUP($DJ66,'AB AP'!D$19:M$32,9,0)))</f>
        <v/>
      </c>
      <c r="DV66" s="163" t="str">
        <f>IF($DJ66="","",IF(VLOOKUP($DJ66,'AB AP'!D$19:L$33,9,0)="",VLOOKUP($DJ66,'AB AP'!D$19:L$33,8,0),VLOOKUP($DJ66,'AB AP'!D$19:L$33,9,0)))</f>
        <v/>
      </c>
      <c r="DW66" s="163" t="str">
        <f>IF('AB AP'!H71="Agrar Basis",DV66,DU66)</f>
        <v/>
      </c>
      <c r="DZ66" s="163" t="str">
        <f>IF(ISNA(VLOOKUP($DJ66,'AB AP'!$D$19:$I$32,3,0)),"",IF((VLOOKUP($DJ66,'AB AP'!$D$19:$I$32,3,0))="+","áno","nie"))</f>
        <v/>
      </c>
      <c r="EA66" s="163" t="str">
        <f>IF(ISNA(VLOOKUP($DJ66,'AB AP'!$D$19:$I$32,4,0)),"",IF((VLOOKUP($DJ66,'AB AP'!$D$19:$I$32,4,0))="+","áno","nie"))</f>
        <v/>
      </c>
      <c r="EB66" s="163" t="str">
        <f>IF(ISNA(VLOOKUP($DJ66,'AB AP'!$D$19:$I$32,5,0)),"",IF((VLOOKUP($DJ66,'AB AP'!$D$19:$I$32,5,0))="+","áno","nie"))</f>
        <v/>
      </c>
      <c r="EC66" s="163" t="str">
        <f>IF(ISNA(VLOOKUP($DJ66,'AB AP'!$D$19:$I$32,6,0)),"",IF((VLOOKUP($DJ66,'AB AP'!$D$19:$I$32,6,0))="+","áno","nie"))</f>
        <v/>
      </c>
      <c r="ED66" t="str">
        <f t="shared" si="22"/>
        <v/>
      </c>
      <c r="EE66" s="163" t="str">
        <f t="shared" si="23"/>
        <v/>
      </c>
    </row>
    <row r="67" spans="1:135" x14ac:dyDescent="0.2">
      <c r="A67" s="152">
        <f t="shared" ref="A67:A130" si="32">IF(K67=0,0,1)</f>
        <v>0</v>
      </c>
      <c r="B67" s="152">
        <f>SUM(A$2:A67)</f>
        <v>0</v>
      </c>
      <c r="C67" s="152">
        <f t="shared" si="24"/>
        <v>500</v>
      </c>
      <c r="D67" s="152">
        <f>'AB AP'!A220</f>
        <v>0</v>
      </c>
      <c r="E67" s="152">
        <f>'AB AP'!B219</f>
        <v>0</v>
      </c>
      <c r="F67" s="156">
        <f>'AB AP'!D220</f>
        <v>0</v>
      </c>
      <c r="G67" s="156">
        <f>'AB AP'!E220</f>
        <v>0</v>
      </c>
      <c r="H67" s="156">
        <f>'AB AP'!F220</f>
        <v>0</v>
      </c>
      <c r="I67" s="165">
        <f>'AB AP'!K220</f>
        <v>0</v>
      </c>
      <c r="J67" s="151">
        <f>'AB AP'!L220</f>
        <v>0</v>
      </c>
      <c r="K67" s="165">
        <f>'AB AP'!N220</f>
        <v>0</v>
      </c>
      <c r="L67" s="152">
        <f t="shared" ref="L67:L130" si="33">J67</f>
        <v>0</v>
      </c>
      <c r="M67" s="152">
        <f t="shared" ref="M67:M130" si="34">IF(K67=0,I67,K67)</f>
        <v>0</v>
      </c>
      <c r="N67" s="152" t="e">
        <f t="shared" si="30"/>
        <v>#N/A</v>
      </c>
      <c r="O67" s="152" t="e">
        <f t="shared" si="31"/>
        <v>#N/A</v>
      </c>
      <c r="P67" s="165">
        <f>'AB AP'!N220</f>
        <v>0</v>
      </c>
      <c r="Q67" s="165"/>
      <c r="AA67" s="154">
        <v>260</v>
      </c>
      <c r="AB67" s="154" t="s">
        <v>1401</v>
      </c>
      <c r="AC67" s="166">
        <v>260</v>
      </c>
      <c r="AD67"/>
      <c r="AF67"/>
      <c r="AG67"/>
      <c r="BA67" s="152">
        <f t="shared" si="25"/>
        <v>500</v>
      </c>
      <c r="BB67" s="152">
        <f t="shared" ref="BB67:BN83" si="35">D67</f>
        <v>0</v>
      </c>
      <c r="BC67" s="152">
        <f t="shared" si="35"/>
        <v>0</v>
      </c>
      <c r="BD67" s="152">
        <f t="shared" si="35"/>
        <v>0</v>
      </c>
      <c r="BE67" s="152">
        <f t="shared" si="35"/>
        <v>0</v>
      </c>
      <c r="BF67" s="152">
        <f t="shared" si="35"/>
        <v>0</v>
      </c>
      <c r="BG67" s="152">
        <f t="shared" si="35"/>
        <v>0</v>
      </c>
      <c r="BH67" s="152">
        <f t="shared" si="35"/>
        <v>0</v>
      </c>
      <c r="BI67" s="152">
        <f t="shared" si="35"/>
        <v>0</v>
      </c>
      <c r="BJ67" s="152">
        <f t="shared" si="35"/>
        <v>0</v>
      </c>
      <c r="BK67" s="152">
        <f t="shared" si="35"/>
        <v>0</v>
      </c>
      <c r="BL67" s="152" t="e">
        <f t="shared" si="35"/>
        <v>#N/A</v>
      </c>
      <c r="BM67" s="152" t="e">
        <f t="shared" si="35"/>
        <v>#N/A</v>
      </c>
      <c r="BN67" s="152">
        <f t="shared" si="35"/>
        <v>0</v>
      </c>
      <c r="CA67" s="152" t="str">
        <f t="shared" ref="CA67:CA130" si="36">IF(CB67="","",CQ67)</f>
        <v/>
      </c>
      <c r="CB67" s="158" t="str">
        <f t="shared" ref="CB67:CB130" si="37">IF(ISNA(BL67),"",BB67)</f>
        <v/>
      </c>
      <c r="CC67" s="158" t="str">
        <f t="shared" ref="CC67:CE130" si="38">IF(ISNA($BL67),"",BC67)</f>
        <v/>
      </c>
      <c r="CD67" s="158" t="str">
        <f t="shared" si="38"/>
        <v/>
      </c>
      <c r="CE67" s="158" t="str">
        <f t="shared" si="38"/>
        <v/>
      </c>
      <c r="CF67" s="158" t="str">
        <f t="shared" ref="CF67:CF130" si="39">IF(ISNA($BL67),"",BJ67)</f>
        <v/>
      </c>
      <c r="CG67" s="158" t="str">
        <f t="shared" ref="CG67:CG130" si="40">IF(ISNA($BL67),"",BL67)</f>
        <v/>
      </c>
      <c r="CH67" s="158" t="str">
        <f t="shared" ref="CH67:CH130" si="41">IF(ISNA($BL67),"",BK67)</f>
        <v/>
      </c>
      <c r="CK67" s="167"/>
      <c r="CQ67" s="152">
        <v>208</v>
      </c>
      <c r="DA67" t="str">
        <f t="shared" ref="DA67:DA130" si="42">IF($DQ67=0,"",VLOOKUP($DQ67,CA:CH,2,FALSE))</f>
        <v/>
      </c>
      <c r="DB67" t="str">
        <f t="shared" ref="DB67:DB130" si="43">IF($DQ67=0,"",VLOOKUP($DQ67,$CA:$CH,3,FALSE))</f>
        <v/>
      </c>
      <c r="DC67" t="str">
        <f t="shared" si="26"/>
        <v/>
      </c>
      <c r="DD67" t="str">
        <f t="shared" ref="DD67:DD130" si="44">IF($DQ67=0,"",VLOOKUP($DQ67,$CA:$CH,5,FALSE))</f>
        <v/>
      </c>
      <c r="DE67" t="str">
        <f t="shared" ref="DE67:DE130" si="45">IF($DQ67=0,"",VLOOKUP($DQ67,$CA:$CH,7,FALSE))</f>
        <v/>
      </c>
      <c r="DF67" t="str">
        <f t="shared" ref="DF67:DF130" si="46">IF($DQ67=0,"",VLOOKUP($DQ67,$CA:$CH,8,FALSE))</f>
        <v/>
      </c>
      <c r="DG67" t="str">
        <f t="shared" si="27"/>
        <v/>
      </c>
      <c r="DH67" t="str">
        <f t="shared" ref="DH67:DH130" si="47">IF($DQ67=0,"","ano")</f>
        <v/>
      </c>
      <c r="DJ67" t="str">
        <f t="shared" ref="DJ67:DJ130" si="48">IF($DQ67=0,"",VLOOKUP($DQ67,CA:CF,6,FALSE))</f>
        <v/>
      </c>
      <c r="DL67" s="170"/>
      <c r="DQ67">
        <f t="shared" ref="DQ67:DQ130" si="49">IFERROR(DR67,0)</f>
        <v>0</v>
      </c>
      <c r="DR67" t="e">
        <f t="shared" ref="DR67:DR130" si="50">LARGE(CA:CA,DS67)</f>
        <v>#NUM!</v>
      </c>
      <c r="DS67">
        <v>66</v>
      </c>
      <c r="DU67" s="163" t="str">
        <f>IF($DJ67="","",IF(VLOOKUP($DJ67,'AB AP'!D$19:M$32,9,0)="",VLOOKUP($DJ67,'AB AP'!D$19:M$32,8,0),VLOOKUP($DJ67,'AB AP'!D$19:M$32,9,0)))</f>
        <v/>
      </c>
      <c r="DV67" s="163" t="str">
        <f>IF($DJ67="","",IF(VLOOKUP($DJ67,'AB AP'!D$19:L$33,9,0)="",VLOOKUP($DJ67,'AB AP'!D$19:L$33,8,0),VLOOKUP($DJ67,'AB AP'!D$19:L$33,9,0)))</f>
        <v/>
      </c>
      <c r="DW67" s="163" t="str">
        <f>IF('AB AP'!H72="Agrar Basis",DV67,DU67)</f>
        <v/>
      </c>
      <c r="DZ67" s="163" t="str">
        <f>IF(ISNA(VLOOKUP($DJ67,'AB AP'!$D$19:$I$32,3,0)),"",IF((VLOOKUP($DJ67,'AB AP'!$D$19:$I$32,3,0))="+","áno","nie"))</f>
        <v/>
      </c>
      <c r="EA67" s="163" t="str">
        <f>IF(ISNA(VLOOKUP($DJ67,'AB AP'!$D$19:$I$32,4,0)),"",IF((VLOOKUP($DJ67,'AB AP'!$D$19:$I$32,4,0))="+","áno","nie"))</f>
        <v/>
      </c>
      <c r="EB67" s="163" t="str">
        <f>IF(ISNA(VLOOKUP($DJ67,'AB AP'!$D$19:$I$32,5,0)),"",IF((VLOOKUP($DJ67,'AB AP'!$D$19:$I$32,5,0))="+","áno","nie"))</f>
        <v/>
      </c>
      <c r="EC67" s="163" t="str">
        <f>IF(ISNA(VLOOKUP($DJ67,'AB AP'!$D$19:$I$32,6,0)),"",IF((VLOOKUP($DJ67,'AB AP'!$D$19:$I$32,6,0))="+","áno","nie"))</f>
        <v/>
      </c>
      <c r="ED67" t="str">
        <f t="shared" ref="ED67:ED130" si="51">IF(DZ67="","","-")</f>
        <v/>
      </c>
      <c r="EE67" s="163" t="str">
        <f t="shared" ref="EE67:EE130" si="52">DZ67&amp;EA67&amp;EB67&amp;ED67&amp;EC67</f>
        <v/>
      </c>
    </row>
    <row r="68" spans="1:135" x14ac:dyDescent="0.2">
      <c r="A68" s="152">
        <f t="shared" si="32"/>
        <v>0</v>
      </c>
      <c r="B68" s="152">
        <f>SUM(A$2:A68)</f>
        <v>0</v>
      </c>
      <c r="C68" s="152">
        <f t="shared" ref="C68:C131" si="53">IF(B68=B67,500,B68)</f>
        <v>500</v>
      </c>
      <c r="D68" s="152">
        <f>'AB AP'!A221</f>
        <v>0</v>
      </c>
      <c r="E68" s="152">
        <f>'AB AP'!B220</f>
        <v>0</v>
      </c>
      <c r="F68" s="156">
        <f>'AB AP'!D221</f>
        <v>0</v>
      </c>
      <c r="G68" s="156">
        <f>'AB AP'!E221</f>
        <v>0</v>
      </c>
      <c r="H68" s="156">
        <f>'AB AP'!F221</f>
        <v>0</v>
      </c>
      <c r="I68" s="165">
        <f>'AB AP'!K221</f>
        <v>0</v>
      </c>
      <c r="J68" s="151">
        <f>'AB AP'!L221</f>
        <v>0</v>
      </c>
      <c r="K68" s="165">
        <f>'AB AP'!N221</f>
        <v>0</v>
      </c>
      <c r="L68" s="152">
        <f t="shared" si="33"/>
        <v>0</v>
      </c>
      <c r="M68" s="152">
        <f t="shared" si="34"/>
        <v>0</v>
      </c>
      <c r="N68" s="152" t="e">
        <f t="shared" si="30"/>
        <v>#N/A</v>
      </c>
      <c r="O68" s="152" t="e">
        <f t="shared" si="31"/>
        <v>#N/A</v>
      </c>
      <c r="P68" s="165">
        <f>'AB AP'!N221</f>
        <v>0</v>
      </c>
      <c r="Q68" s="165"/>
      <c r="AA68" s="154">
        <v>261</v>
      </c>
      <c r="AB68" s="154" t="s">
        <v>1402</v>
      </c>
      <c r="AC68" s="166">
        <v>261</v>
      </c>
      <c r="AD68"/>
      <c r="AF68"/>
      <c r="AG68"/>
      <c r="BA68" s="152">
        <f t="shared" ref="BA68:BA131" si="54">SMALL(C68:C466,1)</f>
        <v>500</v>
      </c>
      <c r="BB68" s="152">
        <f t="shared" si="35"/>
        <v>0</v>
      </c>
      <c r="BC68" s="152">
        <f t="shared" si="35"/>
        <v>0</v>
      </c>
      <c r="BD68" s="152">
        <f t="shared" si="35"/>
        <v>0</v>
      </c>
      <c r="BE68" s="152">
        <f t="shared" si="35"/>
        <v>0</v>
      </c>
      <c r="BF68" s="152">
        <f t="shared" si="35"/>
        <v>0</v>
      </c>
      <c r="BG68" s="152">
        <f t="shared" si="35"/>
        <v>0</v>
      </c>
      <c r="BH68" s="152">
        <f t="shared" si="35"/>
        <v>0</v>
      </c>
      <c r="BI68" s="152">
        <f t="shared" si="35"/>
        <v>0</v>
      </c>
      <c r="BJ68" s="152">
        <f t="shared" si="35"/>
        <v>0</v>
      </c>
      <c r="BK68" s="152">
        <f t="shared" si="35"/>
        <v>0</v>
      </c>
      <c r="BL68" s="152" t="e">
        <f t="shared" si="35"/>
        <v>#N/A</v>
      </c>
      <c r="BM68" s="152" t="e">
        <f t="shared" si="35"/>
        <v>#N/A</v>
      </c>
      <c r="BN68" s="152">
        <f t="shared" si="35"/>
        <v>0</v>
      </c>
      <c r="CA68" s="152" t="str">
        <f t="shared" si="36"/>
        <v/>
      </c>
      <c r="CB68" s="158" t="str">
        <f t="shared" si="37"/>
        <v/>
      </c>
      <c r="CC68" s="158" t="str">
        <f t="shared" si="38"/>
        <v/>
      </c>
      <c r="CD68" s="158" t="str">
        <f t="shared" si="38"/>
        <v/>
      </c>
      <c r="CE68" s="158" t="str">
        <f t="shared" si="38"/>
        <v/>
      </c>
      <c r="CF68" s="158" t="str">
        <f t="shared" si="39"/>
        <v/>
      </c>
      <c r="CG68" s="158" t="str">
        <f t="shared" si="40"/>
        <v/>
      </c>
      <c r="CH68" s="158" t="str">
        <f t="shared" si="41"/>
        <v/>
      </c>
      <c r="CK68" s="167"/>
      <c r="CQ68" s="152">
        <v>207</v>
      </c>
      <c r="DA68" t="str">
        <f t="shared" si="42"/>
        <v/>
      </c>
      <c r="DB68" t="str">
        <f t="shared" si="43"/>
        <v/>
      </c>
      <c r="DC68" t="str">
        <f t="shared" ref="DC68:DC131" si="55">IF($DQ68=0,"",VLOOKUP($DQ68,$CA:$CH,4,FALSE))</f>
        <v/>
      </c>
      <c r="DD68" t="str">
        <f t="shared" si="44"/>
        <v/>
      </c>
      <c r="DE68" t="str">
        <f t="shared" si="45"/>
        <v/>
      </c>
      <c r="DF68" t="str">
        <f t="shared" si="46"/>
        <v/>
      </c>
      <c r="DG68" t="str">
        <f t="shared" ref="DG68:DG131" si="56">IF(CJ68=0,DW68,CJ68)</f>
        <v/>
      </c>
      <c r="DH68" t="str">
        <f t="shared" si="47"/>
        <v/>
      </c>
      <c r="DJ68" t="str">
        <f t="shared" si="48"/>
        <v/>
      </c>
      <c r="DL68" s="170"/>
      <c r="DQ68">
        <f t="shared" si="49"/>
        <v>0</v>
      </c>
      <c r="DR68" t="e">
        <f t="shared" si="50"/>
        <v>#NUM!</v>
      </c>
      <c r="DS68">
        <v>67</v>
      </c>
      <c r="DU68" s="163" t="str">
        <f>IF($DJ68="","",IF(VLOOKUP($DJ68,'AB AP'!D$19:M$32,9,0)="",VLOOKUP($DJ68,'AB AP'!D$19:M$32,8,0),VLOOKUP($DJ68,'AB AP'!D$19:M$32,9,0)))</f>
        <v/>
      </c>
      <c r="DV68" s="163" t="str">
        <f>IF($DJ68="","",IF(VLOOKUP($DJ68,'AB AP'!D$19:L$33,9,0)="",VLOOKUP($DJ68,'AB AP'!D$19:L$33,8,0),VLOOKUP($DJ68,'AB AP'!D$19:L$33,9,0)))</f>
        <v/>
      </c>
      <c r="DW68" s="163" t="str">
        <f>IF('AB AP'!H73="Agrar Basis",DV68,DU68)</f>
        <v/>
      </c>
      <c r="DZ68" s="163" t="str">
        <f>IF(ISNA(VLOOKUP($DJ68,'AB AP'!$D$19:$I$32,3,0)),"",IF((VLOOKUP($DJ68,'AB AP'!$D$19:$I$32,3,0))="+","áno","nie"))</f>
        <v/>
      </c>
      <c r="EA68" s="163" t="str">
        <f>IF(ISNA(VLOOKUP($DJ68,'AB AP'!$D$19:$I$32,4,0)),"",IF((VLOOKUP($DJ68,'AB AP'!$D$19:$I$32,4,0))="+","áno","nie"))</f>
        <v/>
      </c>
      <c r="EB68" s="163" t="str">
        <f>IF(ISNA(VLOOKUP($DJ68,'AB AP'!$D$19:$I$32,5,0)),"",IF((VLOOKUP($DJ68,'AB AP'!$D$19:$I$32,5,0))="+","áno","nie"))</f>
        <v/>
      </c>
      <c r="EC68" s="163" t="str">
        <f>IF(ISNA(VLOOKUP($DJ68,'AB AP'!$D$19:$I$32,6,0)),"",IF((VLOOKUP($DJ68,'AB AP'!$D$19:$I$32,6,0))="+","áno","nie"))</f>
        <v/>
      </c>
      <c r="ED68" t="str">
        <f t="shared" si="51"/>
        <v/>
      </c>
      <c r="EE68" s="163" t="str">
        <f t="shared" si="52"/>
        <v/>
      </c>
    </row>
    <row r="69" spans="1:135" x14ac:dyDescent="0.2">
      <c r="A69" s="152">
        <f t="shared" si="32"/>
        <v>0</v>
      </c>
      <c r="B69" s="152">
        <f>SUM(A$2:A69)</f>
        <v>0</v>
      </c>
      <c r="C69" s="152">
        <f t="shared" si="53"/>
        <v>500</v>
      </c>
      <c r="D69" s="152">
        <f>'AB AP'!A222</f>
        <v>0</v>
      </c>
      <c r="E69" s="152">
        <f>'AB AP'!B221</f>
        <v>0</v>
      </c>
      <c r="F69" s="156">
        <f>'AB AP'!D222</f>
        <v>0</v>
      </c>
      <c r="G69" s="156">
        <f>'AB AP'!E222</f>
        <v>0</v>
      </c>
      <c r="H69" s="156">
        <f>'AB AP'!F222</f>
        <v>0</v>
      </c>
      <c r="I69" s="165">
        <f>'AB AP'!K222</f>
        <v>0</v>
      </c>
      <c r="J69" s="151">
        <f>'AB AP'!L222</f>
        <v>0</v>
      </c>
      <c r="K69" s="165">
        <f>'AB AP'!N222</f>
        <v>0</v>
      </c>
      <c r="L69" s="152">
        <f t="shared" si="33"/>
        <v>0</v>
      </c>
      <c r="M69" s="152">
        <f t="shared" si="34"/>
        <v>0</v>
      </c>
      <c r="N69" s="152" t="e">
        <f t="shared" si="30"/>
        <v>#N/A</v>
      </c>
      <c r="O69" s="152" t="e">
        <f t="shared" si="31"/>
        <v>#N/A</v>
      </c>
      <c r="P69" s="165">
        <f>'AB AP'!N222</f>
        <v>0</v>
      </c>
      <c r="Q69" s="165"/>
      <c r="AA69" s="154">
        <v>262</v>
      </c>
      <c r="AB69" s="154" t="s">
        <v>60</v>
      </c>
      <c r="AC69" s="166">
        <v>262</v>
      </c>
      <c r="AD69"/>
      <c r="AF69"/>
      <c r="AG69"/>
      <c r="BA69" s="152">
        <f t="shared" si="54"/>
        <v>500</v>
      </c>
      <c r="BB69" s="152">
        <f t="shared" si="35"/>
        <v>0</v>
      </c>
      <c r="BC69" s="152">
        <f t="shared" si="35"/>
        <v>0</v>
      </c>
      <c r="BD69" s="152">
        <f t="shared" si="35"/>
        <v>0</v>
      </c>
      <c r="BE69" s="152">
        <f t="shared" si="35"/>
        <v>0</v>
      </c>
      <c r="BF69" s="152">
        <f t="shared" si="35"/>
        <v>0</v>
      </c>
      <c r="BG69" s="152">
        <f t="shared" si="35"/>
        <v>0</v>
      </c>
      <c r="BH69" s="152">
        <f t="shared" si="35"/>
        <v>0</v>
      </c>
      <c r="BI69" s="152">
        <f t="shared" si="35"/>
        <v>0</v>
      </c>
      <c r="BJ69" s="152">
        <f t="shared" si="35"/>
        <v>0</v>
      </c>
      <c r="BK69" s="152">
        <f t="shared" si="35"/>
        <v>0</v>
      </c>
      <c r="BL69" s="152" t="e">
        <f t="shared" si="35"/>
        <v>#N/A</v>
      </c>
      <c r="BM69" s="152" t="e">
        <f t="shared" si="35"/>
        <v>#N/A</v>
      </c>
      <c r="BN69" s="152">
        <f t="shared" si="35"/>
        <v>0</v>
      </c>
      <c r="CA69" s="152" t="str">
        <f t="shared" si="36"/>
        <v/>
      </c>
      <c r="CB69" s="158" t="str">
        <f t="shared" si="37"/>
        <v/>
      </c>
      <c r="CC69" s="158" t="str">
        <f t="shared" si="38"/>
        <v/>
      </c>
      <c r="CD69" s="158" t="str">
        <f t="shared" si="38"/>
        <v/>
      </c>
      <c r="CE69" s="158" t="str">
        <f t="shared" si="38"/>
        <v/>
      </c>
      <c r="CF69" s="158" t="str">
        <f t="shared" si="39"/>
        <v/>
      </c>
      <c r="CG69" s="158" t="str">
        <f t="shared" si="40"/>
        <v/>
      </c>
      <c r="CH69" s="158" t="str">
        <f t="shared" si="41"/>
        <v/>
      </c>
      <c r="CK69" s="167"/>
      <c r="CQ69" s="152">
        <v>206</v>
      </c>
      <c r="DA69" t="str">
        <f t="shared" si="42"/>
        <v/>
      </c>
      <c r="DB69" t="str">
        <f t="shared" si="43"/>
        <v/>
      </c>
      <c r="DC69" t="str">
        <f t="shared" si="55"/>
        <v/>
      </c>
      <c r="DD69" t="str">
        <f t="shared" si="44"/>
        <v/>
      </c>
      <c r="DE69" t="str">
        <f t="shared" si="45"/>
        <v/>
      </c>
      <c r="DF69" t="str">
        <f t="shared" si="46"/>
        <v/>
      </c>
      <c r="DG69" t="str">
        <f t="shared" si="56"/>
        <v/>
      </c>
      <c r="DH69" t="str">
        <f t="shared" si="47"/>
        <v/>
      </c>
      <c r="DJ69" t="str">
        <f t="shared" si="48"/>
        <v/>
      </c>
      <c r="DL69" s="170"/>
      <c r="DQ69">
        <f t="shared" si="49"/>
        <v>0</v>
      </c>
      <c r="DR69" t="e">
        <f t="shared" si="50"/>
        <v>#NUM!</v>
      </c>
      <c r="DS69">
        <v>68</v>
      </c>
      <c r="DU69" s="163" t="str">
        <f>IF($DJ69="","",IF(VLOOKUP($DJ69,'AB AP'!D$19:M$32,9,0)="",VLOOKUP($DJ69,'AB AP'!D$19:M$32,8,0),VLOOKUP($DJ69,'AB AP'!D$19:M$32,9,0)))</f>
        <v/>
      </c>
      <c r="DV69" s="163" t="str">
        <f>IF($DJ69="","",IF(VLOOKUP($DJ69,'AB AP'!D$19:L$33,9,0)="",VLOOKUP($DJ69,'AB AP'!D$19:L$33,8,0),VLOOKUP($DJ69,'AB AP'!D$19:L$33,9,0)))</f>
        <v/>
      </c>
      <c r="DW69" s="163" t="str">
        <f>IF('AB AP'!H74="Agrar Basis",DV69,DU69)</f>
        <v/>
      </c>
      <c r="DZ69" s="163" t="str">
        <f>IF(ISNA(VLOOKUP($DJ69,'AB AP'!$D$19:$I$32,3,0)),"",IF((VLOOKUP($DJ69,'AB AP'!$D$19:$I$32,3,0))="+","áno","nie"))</f>
        <v/>
      </c>
      <c r="EA69" s="163" t="str">
        <f>IF(ISNA(VLOOKUP($DJ69,'AB AP'!$D$19:$I$32,4,0)),"",IF((VLOOKUP($DJ69,'AB AP'!$D$19:$I$32,4,0))="+","áno","nie"))</f>
        <v/>
      </c>
      <c r="EB69" s="163" t="str">
        <f>IF(ISNA(VLOOKUP($DJ69,'AB AP'!$D$19:$I$32,5,0)),"",IF((VLOOKUP($DJ69,'AB AP'!$D$19:$I$32,5,0))="+","áno","nie"))</f>
        <v/>
      </c>
      <c r="EC69" s="163" t="str">
        <f>IF(ISNA(VLOOKUP($DJ69,'AB AP'!$D$19:$I$32,6,0)),"",IF((VLOOKUP($DJ69,'AB AP'!$D$19:$I$32,6,0))="+","áno","nie"))</f>
        <v/>
      </c>
      <c r="ED69" t="str">
        <f t="shared" si="51"/>
        <v/>
      </c>
      <c r="EE69" s="163" t="str">
        <f t="shared" si="52"/>
        <v/>
      </c>
    </row>
    <row r="70" spans="1:135" x14ac:dyDescent="0.2">
      <c r="A70" s="152">
        <f t="shared" si="32"/>
        <v>0</v>
      </c>
      <c r="B70" s="152">
        <f>SUM(A$2:A70)</f>
        <v>0</v>
      </c>
      <c r="C70" s="152">
        <f t="shared" si="53"/>
        <v>500</v>
      </c>
      <c r="D70" s="152">
        <f>'AB AP'!A223</f>
        <v>0</v>
      </c>
      <c r="E70" s="152">
        <f>'AB AP'!B222</f>
        <v>0</v>
      </c>
      <c r="F70" s="156">
        <f>'AB AP'!D223</f>
        <v>0</v>
      </c>
      <c r="G70" s="156">
        <f>'AB AP'!E223</f>
        <v>0</v>
      </c>
      <c r="H70" s="156">
        <f>'AB AP'!F223</f>
        <v>0</v>
      </c>
      <c r="I70" s="165">
        <f>'AB AP'!K223</f>
        <v>0</v>
      </c>
      <c r="J70" s="151">
        <f>'AB AP'!L223</f>
        <v>0</v>
      </c>
      <c r="K70" s="165">
        <f>'AB AP'!N223</f>
        <v>0</v>
      </c>
      <c r="L70" s="152">
        <f t="shared" si="33"/>
        <v>0</v>
      </c>
      <c r="M70" s="152">
        <f t="shared" si="34"/>
        <v>0</v>
      </c>
      <c r="N70" s="152" t="e">
        <f t="shared" si="30"/>
        <v>#N/A</v>
      </c>
      <c r="O70" s="152" t="e">
        <f t="shared" si="31"/>
        <v>#N/A</v>
      </c>
      <c r="P70" s="165">
        <f>'AB AP'!N223</f>
        <v>0</v>
      </c>
      <c r="Q70" s="165"/>
      <c r="AA70" s="154">
        <v>263</v>
      </c>
      <c r="AB70" s="154" t="s">
        <v>83</v>
      </c>
      <c r="AC70" s="166">
        <v>263</v>
      </c>
      <c r="AD70"/>
      <c r="AF70"/>
      <c r="AG70"/>
      <c r="BA70" s="152">
        <f t="shared" si="54"/>
        <v>500</v>
      </c>
      <c r="BB70" s="152">
        <f t="shared" si="35"/>
        <v>0</v>
      </c>
      <c r="BC70" s="152">
        <f t="shared" si="35"/>
        <v>0</v>
      </c>
      <c r="BD70" s="152">
        <f t="shared" si="35"/>
        <v>0</v>
      </c>
      <c r="BE70" s="152">
        <f t="shared" si="35"/>
        <v>0</v>
      </c>
      <c r="BF70" s="152">
        <f t="shared" si="35"/>
        <v>0</v>
      </c>
      <c r="BG70" s="152">
        <f t="shared" si="35"/>
        <v>0</v>
      </c>
      <c r="BH70" s="152">
        <f t="shared" si="35"/>
        <v>0</v>
      </c>
      <c r="BI70" s="152">
        <f t="shared" si="35"/>
        <v>0</v>
      </c>
      <c r="BJ70" s="152">
        <f t="shared" si="35"/>
        <v>0</v>
      </c>
      <c r="BK70" s="152">
        <f t="shared" si="35"/>
        <v>0</v>
      </c>
      <c r="BL70" s="152" t="e">
        <f t="shared" si="35"/>
        <v>#N/A</v>
      </c>
      <c r="BM70" s="152" t="e">
        <f t="shared" si="35"/>
        <v>#N/A</v>
      </c>
      <c r="BN70" s="152">
        <f t="shared" si="35"/>
        <v>0</v>
      </c>
      <c r="CA70" s="152" t="str">
        <f t="shared" si="36"/>
        <v/>
      </c>
      <c r="CB70" s="158" t="str">
        <f t="shared" si="37"/>
        <v/>
      </c>
      <c r="CC70" s="158" t="str">
        <f t="shared" si="38"/>
        <v/>
      </c>
      <c r="CD70" s="158" t="str">
        <f t="shared" si="38"/>
        <v/>
      </c>
      <c r="CE70" s="158" t="str">
        <f t="shared" si="38"/>
        <v/>
      </c>
      <c r="CF70" s="158" t="str">
        <f t="shared" si="39"/>
        <v/>
      </c>
      <c r="CG70" s="158" t="str">
        <f t="shared" si="40"/>
        <v/>
      </c>
      <c r="CH70" s="158" t="str">
        <f t="shared" si="41"/>
        <v/>
      </c>
      <c r="CK70" s="167"/>
      <c r="CQ70" s="152">
        <v>205</v>
      </c>
      <c r="DA70" t="str">
        <f t="shared" si="42"/>
        <v/>
      </c>
      <c r="DB70" t="str">
        <f t="shared" si="43"/>
        <v/>
      </c>
      <c r="DC70" t="str">
        <f t="shared" si="55"/>
        <v/>
      </c>
      <c r="DD70" t="str">
        <f t="shared" si="44"/>
        <v/>
      </c>
      <c r="DE70" t="str">
        <f t="shared" si="45"/>
        <v/>
      </c>
      <c r="DF70" t="str">
        <f t="shared" si="46"/>
        <v/>
      </c>
      <c r="DG70" t="str">
        <f t="shared" si="56"/>
        <v/>
      </c>
      <c r="DH70" t="str">
        <f t="shared" si="47"/>
        <v/>
      </c>
      <c r="DJ70" t="str">
        <f t="shared" si="48"/>
        <v/>
      </c>
      <c r="DL70" s="170"/>
      <c r="DQ70">
        <f t="shared" si="49"/>
        <v>0</v>
      </c>
      <c r="DR70" t="e">
        <f t="shared" si="50"/>
        <v>#NUM!</v>
      </c>
      <c r="DS70">
        <v>69</v>
      </c>
      <c r="DU70" s="163" t="str">
        <f>IF($DJ70="","",IF(VLOOKUP($DJ70,'AB AP'!D$19:M$32,9,0)="",VLOOKUP($DJ70,'AB AP'!D$19:M$32,8,0),VLOOKUP($DJ70,'AB AP'!D$19:M$32,9,0)))</f>
        <v/>
      </c>
      <c r="DV70" s="163" t="str">
        <f>IF($DJ70="","",IF(VLOOKUP($DJ70,'AB AP'!D$19:L$33,9,0)="",VLOOKUP($DJ70,'AB AP'!D$19:L$33,8,0),VLOOKUP($DJ70,'AB AP'!D$19:L$33,9,0)))</f>
        <v/>
      </c>
      <c r="DW70" s="163" t="str">
        <f>IF('AB AP'!H75="Agrar Basis",DV70,DU70)</f>
        <v/>
      </c>
      <c r="DZ70" s="163" t="str">
        <f>IF(ISNA(VLOOKUP($DJ70,'AB AP'!$D$19:$I$32,3,0)),"",IF((VLOOKUP($DJ70,'AB AP'!$D$19:$I$32,3,0))="+","áno","nie"))</f>
        <v/>
      </c>
      <c r="EA70" s="163" t="str">
        <f>IF(ISNA(VLOOKUP($DJ70,'AB AP'!$D$19:$I$32,4,0)),"",IF((VLOOKUP($DJ70,'AB AP'!$D$19:$I$32,4,0))="+","áno","nie"))</f>
        <v/>
      </c>
      <c r="EB70" s="163" t="str">
        <f>IF(ISNA(VLOOKUP($DJ70,'AB AP'!$D$19:$I$32,5,0)),"",IF((VLOOKUP($DJ70,'AB AP'!$D$19:$I$32,5,0))="+","áno","nie"))</f>
        <v/>
      </c>
      <c r="EC70" s="163" t="str">
        <f>IF(ISNA(VLOOKUP($DJ70,'AB AP'!$D$19:$I$32,6,0)),"",IF((VLOOKUP($DJ70,'AB AP'!$D$19:$I$32,6,0))="+","áno","nie"))</f>
        <v/>
      </c>
      <c r="ED70" t="str">
        <f t="shared" si="51"/>
        <v/>
      </c>
      <c r="EE70" s="163" t="str">
        <f t="shared" si="52"/>
        <v/>
      </c>
    </row>
    <row r="71" spans="1:135" x14ac:dyDescent="0.2">
      <c r="A71" s="152">
        <f t="shared" si="32"/>
        <v>0</v>
      </c>
      <c r="B71" s="152">
        <f>SUM(A$2:A71)</f>
        <v>0</v>
      </c>
      <c r="C71" s="152">
        <f t="shared" si="53"/>
        <v>500</v>
      </c>
      <c r="D71" s="152">
        <f>'AB AP'!A224</f>
        <v>0</v>
      </c>
      <c r="E71" s="152">
        <f>'AB AP'!B223</f>
        <v>0</v>
      </c>
      <c r="F71" s="156">
        <f>'AB AP'!D224</f>
        <v>0</v>
      </c>
      <c r="G71" s="156">
        <f>'AB AP'!E224</f>
        <v>0</v>
      </c>
      <c r="H71" s="156">
        <f>'AB AP'!F224</f>
        <v>0</v>
      </c>
      <c r="I71" s="165">
        <f>'AB AP'!K224</f>
        <v>0</v>
      </c>
      <c r="J71" s="151">
        <f>'AB AP'!L224</f>
        <v>0</v>
      </c>
      <c r="K71" s="165">
        <f>'AB AP'!N224</f>
        <v>0</v>
      </c>
      <c r="L71" s="152">
        <f t="shared" si="33"/>
        <v>0</v>
      </c>
      <c r="M71" s="152">
        <f t="shared" si="34"/>
        <v>0</v>
      </c>
      <c r="N71" s="152" t="e">
        <f t="shared" si="30"/>
        <v>#N/A</v>
      </c>
      <c r="O71" s="152" t="e">
        <f t="shared" si="31"/>
        <v>#N/A</v>
      </c>
      <c r="P71" s="165">
        <f>'AB AP'!N224</f>
        <v>0</v>
      </c>
      <c r="Q71" s="165"/>
      <c r="AA71" s="154">
        <v>269</v>
      </c>
      <c r="AB71" s="154" t="s">
        <v>100</v>
      </c>
      <c r="AC71" s="166">
        <v>269</v>
      </c>
      <c r="AD71"/>
      <c r="AF71"/>
      <c r="AG71"/>
      <c r="BA71" s="152">
        <f t="shared" si="54"/>
        <v>500</v>
      </c>
      <c r="BB71" s="152">
        <f t="shared" si="35"/>
        <v>0</v>
      </c>
      <c r="BC71" s="152">
        <f t="shared" si="35"/>
        <v>0</v>
      </c>
      <c r="BD71" s="152">
        <f t="shared" si="35"/>
        <v>0</v>
      </c>
      <c r="BE71" s="152">
        <f t="shared" si="35"/>
        <v>0</v>
      </c>
      <c r="BF71" s="152">
        <f t="shared" si="35"/>
        <v>0</v>
      </c>
      <c r="BG71" s="152">
        <f t="shared" si="35"/>
        <v>0</v>
      </c>
      <c r="BH71" s="152">
        <f t="shared" si="35"/>
        <v>0</v>
      </c>
      <c r="BI71" s="152">
        <f t="shared" si="35"/>
        <v>0</v>
      </c>
      <c r="BJ71" s="152">
        <f t="shared" si="35"/>
        <v>0</v>
      </c>
      <c r="BK71" s="152">
        <f t="shared" si="35"/>
        <v>0</v>
      </c>
      <c r="BL71" s="152" t="e">
        <f t="shared" si="35"/>
        <v>#N/A</v>
      </c>
      <c r="BM71" s="152" t="e">
        <f t="shared" si="35"/>
        <v>#N/A</v>
      </c>
      <c r="BN71" s="152">
        <f t="shared" si="35"/>
        <v>0</v>
      </c>
      <c r="CA71" s="152" t="str">
        <f t="shared" si="36"/>
        <v/>
      </c>
      <c r="CB71" s="158" t="str">
        <f t="shared" si="37"/>
        <v/>
      </c>
      <c r="CC71" s="158" t="str">
        <f t="shared" si="38"/>
        <v/>
      </c>
      <c r="CD71" s="158" t="str">
        <f t="shared" si="38"/>
        <v/>
      </c>
      <c r="CE71" s="158" t="str">
        <f t="shared" si="38"/>
        <v/>
      </c>
      <c r="CF71" s="158" t="str">
        <f t="shared" si="39"/>
        <v/>
      </c>
      <c r="CG71" s="158" t="str">
        <f t="shared" si="40"/>
        <v/>
      </c>
      <c r="CH71" s="158" t="str">
        <f t="shared" si="41"/>
        <v/>
      </c>
      <c r="CK71" s="167"/>
      <c r="CQ71" s="152">
        <v>204</v>
      </c>
      <c r="DA71" t="str">
        <f t="shared" si="42"/>
        <v/>
      </c>
      <c r="DB71" t="str">
        <f t="shared" si="43"/>
        <v/>
      </c>
      <c r="DC71" t="str">
        <f t="shared" si="55"/>
        <v/>
      </c>
      <c r="DD71" t="str">
        <f t="shared" si="44"/>
        <v/>
      </c>
      <c r="DE71" t="str">
        <f t="shared" si="45"/>
        <v/>
      </c>
      <c r="DF71" t="str">
        <f t="shared" si="46"/>
        <v/>
      </c>
      <c r="DG71" t="str">
        <f t="shared" si="56"/>
        <v/>
      </c>
      <c r="DH71" t="str">
        <f t="shared" si="47"/>
        <v/>
      </c>
      <c r="DJ71" t="str">
        <f t="shared" si="48"/>
        <v/>
      </c>
      <c r="DL71" s="170"/>
      <c r="DQ71">
        <f t="shared" si="49"/>
        <v>0</v>
      </c>
      <c r="DR71" t="e">
        <f t="shared" si="50"/>
        <v>#NUM!</v>
      </c>
      <c r="DS71">
        <v>70</v>
      </c>
      <c r="DU71" s="163" t="str">
        <f>IF($DJ71="","",IF(VLOOKUP($DJ71,'AB AP'!D$19:M$32,9,0)="",VLOOKUP($DJ71,'AB AP'!D$19:M$32,8,0),VLOOKUP($DJ71,'AB AP'!D$19:M$32,9,0)))</f>
        <v/>
      </c>
      <c r="DV71" s="163" t="str">
        <f>IF($DJ71="","",IF(VLOOKUP($DJ71,'AB AP'!D$19:L$33,9,0)="",VLOOKUP($DJ71,'AB AP'!D$19:L$33,8,0),VLOOKUP($DJ71,'AB AP'!D$19:L$33,9,0)))</f>
        <v/>
      </c>
      <c r="DW71" s="163" t="str">
        <f>IF('AB AP'!H76="Agrar Basis",DV71,DU71)</f>
        <v/>
      </c>
      <c r="DZ71" s="163" t="str">
        <f>IF(ISNA(VLOOKUP($DJ71,'AB AP'!$D$19:$I$32,3,0)),"",IF((VLOOKUP($DJ71,'AB AP'!$D$19:$I$32,3,0))="+","áno","nie"))</f>
        <v/>
      </c>
      <c r="EA71" s="163" t="str">
        <f>IF(ISNA(VLOOKUP($DJ71,'AB AP'!$D$19:$I$32,4,0)),"",IF((VLOOKUP($DJ71,'AB AP'!$D$19:$I$32,4,0))="+","áno","nie"))</f>
        <v/>
      </c>
      <c r="EB71" s="163" t="str">
        <f>IF(ISNA(VLOOKUP($DJ71,'AB AP'!$D$19:$I$32,5,0)),"",IF((VLOOKUP($DJ71,'AB AP'!$D$19:$I$32,5,0))="+","áno","nie"))</f>
        <v/>
      </c>
      <c r="EC71" s="163" t="str">
        <f>IF(ISNA(VLOOKUP($DJ71,'AB AP'!$D$19:$I$32,6,0)),"",IF((VLOOKUP($DJ71,'AB AP'!$D$19:$I$32,6,0))="+","áno","nie"))</f>
        <v/>
      </c>
      <c r="ED71" t="str">
        <f t="shared" si="51"/>
        <v/>
      </c>
      <c r="EE71" s="163" t="str">
        <f t="shared" si="52"/>
        <v/>
      </c>
    </row>
    <row r="72" spans="1:135" x14ac:dyDescent="0.2">
      <c r="A72" s="152">
        <f t="shared" si="32"/>
        <v>0</v>
      </c>
      <c r="B72" s="152">
        <f>SUM(A$2:A72)</f>
        <v>0</v>
      </c>
      <c r="C72" s="152">
        <f t="shared" si="53"/>
        <v>500</v>
      </c>
      <c r="D72" s="152">
        <f>'AB AP'!A225</f>
        <v>0</v>
      </c>
      <c r="E72" s="152">
        <f>'AB AP'!B224</f>
        <v>0</v>
      </c>
      <c r="F72" s="156">
        <f>'AB AP'!D225</f>
        <v>0</v>
      </c>
      <c r="G72" s="156">
        <f>'AB AP'!E225</f>
        <v>0</v>
      </c>
      <c r="H72" s="156">
        <f>'AB AP'!F225</f>
        <v>0</v>
      </c>
      <c r="I72" s="165">
        <f>'AB AP'!K225</f>
        <v>0</v>
      </c>
      <c r="J72" s="151">
        <f>'AB AP'!L225</f>
        <v>0</v>
      </c>
      <c r="K72" s="165">
        <f>'AB AP'!N225</f>
        <v>0</v>
      </c>
      <c r="L72" s="152">
        <f t="shared" si="33"/>
        <v>0</v>
      </c>
      <c r="M72" s="152">
        <f t="shared" si="34"/>
        <v>0</v>
      </c>
      <c r="N72" s="152" t="e">
        <f t="shared" si="30"/>
        <v>#N/A</v>
      </c>
      <c r="O72" s="152" t="e">
        <f t="shared" si="31"/>
        <v>#N/A</v>
      </c>
      <c r="P72" s="165">
        <f>'AB AP'!N225</f>
        <v>0</v>
      </c>
      <c r="Q72" s="165"/>
      <c r="AA72" s="154">
        <v>275</v>
      </c>
      <c r="AB72" s="154" t="s">
        <v>112</v>
      </c>
      <c r="AC72" s="166">
        <v>275</v>
      </c>
      <c r="AD72"/>
      <c r="AF72"/>
      <c r="AG72"/>
      <c r="BA72" s="152">
        <f t="shared" si="54"/>
        <v>500</v>
      </c>
      <c r="BB72" s="152">
        <f t="shared" si="35"/>
        <v>0</v>
      </c>
      <c r="BC72" s="152">
        <f t="shared" si="35"/>
        <v>0</v>
      </c>
      <c r="BD72" s="152">
        <f t="shared" si="35"/>
        <v>0</v>
      </c>
      <c r="BE72" s="152">
        <f t="shared" si="35"/>
        <v>0</v>
      </c>
      <c r="BF72" s="152">
        <f t="shared" si="35"/>
        <v>0</v>
      </c>
      <c r="BG72" s="152">
        <f t="shared" si="35"/>
        <v>0</v>
      </c>
      <c r="BH72" s="152">
        <f t="shared" si="35"/>
        <v>0</v>
      </c>
      <c r="BI72" s="152">
        <f t="shared" si="35"/>
        <v>0</v>
      </c>
      <c r="BJ72" s="152">
        <f t="shared" si="35"/>
        <v>0</v>
      </c>
      <c r="BK72" s="152">
        <f t="shared" si="35"/>
        <v>0</v>
      </c>
      <c r="BL72" s="152" t="e">
        <f t="shared" si="35"/>
        <v>#N/A</v>
      </c>
      <c r="BM72" s="152" t="e">
        <f t="shared" si="35"/>
        <v>#N/A</v>
      </c>
      <c r="BN72" s="152">
        <f t="shared" si="35"/>
        <v>0</v>
      </c>
      <c r="CA72" s="152" t="str">
        <f t="shared" si="36"/>
        <v/>
      </c>
      <c r="CB72" s="158" t="str">
        <f t="shared" si="37"/>
        <v/>
      </c>
      <c r="CC72" s="158" t="str">
        <f t="shared" si="38"/>
        <v/>
      </c>
      <c r="CD72" s="158" t="str">
        <f t="shared" si="38"/>
        <v/>
      </c>
      <c r="CE72" s="158" t="str">
        <f t="shared" si="38"/>
        <v/>
      </c>
      <c r="CF72" s="158" t="str">
        <f t="shared" si="39"/>
        <v/>
      </c>
      <c r="CG72" s="158" t="str">
        <f t="shared" si="40"/>
        <v/>
      </c>
      <c r="CH72" s="158" t="str">
        <f t="shared" si="41"/>
        <v/>
      </c>
      <c r="CK72" s="167"/>
      <c r="CQ72" s="152">
        <v>203</v>
      </c>
      <c r="DA72" t="str">
        <f t="shared" si="42"/>
        <v/>
      </c>
      <c r="DB72" t="str">
        <f t="shared" si="43"/>
        <v/>
      </c>
      <c r="DC72" t="str">
        <f t="shared" si="55"/>
        <v/>
      </c>
      <c r="DD72" t="str">
        <f t="shared" si="44"/>
        <v/>
      </c>
      <c r="DE72" t="str">
        <f t="shared" si="45"/>
        <v/>
      </c>
      <c r="DF72" t="str">
        <f t="shared" si="46"/>
        <v/>
      </c>
      <c r="DG72" t="str">
        <f t="shared" si="56"/>
        <v/>
      </c>
      <c r="DH72" t="str">
        <f t="shared" si="47"/>
        <v/>
      </c>
      <c r="DJ72" t="str">
        <f t="shared" si="48"/>
        <v/>
      </c>
      <c r="DL72" s="170"/>
      <c r="DQ72">
        <f t="shared" si="49"/>
        <v>0</v>
      </c>
      <c r="DR72" t="e">
        <f t="shared" si="50"/>
        <v>#NUM!</v>
      </c>
      <c r="DS72">
        <v>71</v>
      </c>
      <c r="DU72" s="163" t="str">
        <f>IF($DJ72="","",IF(VLOOKUP($DJ72,'AB AP'!D$19:M$32,9,0)="",VLOOKUP($DJ72,'AB AP'!D$19:M$32,8,0),VLOOKUP($DJ72,'AB AP'!D$19:M$32,9,0)))</f>
        <v/>
      </c>
      <c r="DV72" s="163" t="str">
        <f>IF($DJ72="","",IF(VLOOKUP($DJ72,'AB AP'!D$19:L$33,9,0)="",VLOOKUP($DJ72,'AB AP'!D$19:L$33,8,0),VLOOKUP($DJ72,'AB AP'!D$19:L$33,9,0)))</f>
        <v/>
      </c>
      <c r="DW72" s="163" t="str">
        <f>IF('AB AP'!H77="Agrar Basis",DV72,DU72)</f>
        <v/>
      </c>
      <c r="DZ72" s="163" t="str">
        <f>IF(ISNA(VLOOKUP($DJ72,'AB AP'!$D$19:$I$32,3,0)),"",IF((VLOOKUP($DJ72,'AB AP'!$D$19:$I$32,3,0))="+","áno","nie"))</f>
        <v/>
      </c>
      <c r="EA72" s="163" t="str">
        <f>IF(ISNA(VLOOKUP($DJ72,'AB AP'!$D$19:$I$32,4,0)),"",IF((VLOOKUP($DJ72,'AB AP'!$D$19:$I$32,4,0))="+","áno","nie"))</f>
        <v/>
      </c>
      <c r="EB72" s="163" t="str">
        <f>IF(ISNA(VLOOKUP($DJ72,'AB AP'!$D$19:$I$32,5,0)),"",IF((VLOOKUP($DJ72,'AB AP'!$D$19:$I$32,5,0))="+","áno","nie"))</f>
        <v/>
      </c>
      <c r="EC72" s="163" t="str">
        <f>IF(ISNA(VLOOKUP($DJ72,'AB AP'!$D$19:$I$32,6,0)),"",IF((VLOOKUP($DJ72,'AB AP'!$D$19:$I$32,6,0))="+","áno","nie"))</f>
        <v/>
      </c>
      <c r="ED72" t="str">
        <f t="shared" si="51"/>
        <v/>
      </c>
      <c r="EE72" s="163" t="str">
        <f t="shared" si="52"/>
        <v/>
      </c>
    </row>
    <row r="73" spans="1:135" x14ac:dyDescent="0.2">
      <c r="A73" s="152">
        <f t="shared" si="32"/>
        <v>0</v>
      </c>
      <c r="B73" s="152">
        <f>SUM(A$2:A73)</f>
        <v>0</v>
      </c>
      <c r="C73" s="152">
        <f t="shared" si="53"/>
        <v>500</v>
      </c>
      <c r="D73" s="152">
        <f>'AB AP'!A226</f>
        <v>0</v>
      </c>
      <c r="E73" s="152">
        <f>'AB AP'!B225</f>
        <v>0</v>
      </c>
      <c r="F73" s="156">
        <f>'AB AP'!D226</f>
        <v>0</v>
      </c>
      <c r="G73" s="156">
        <f>'AB AP'!E226</f>
        <v>0</v>
      </c>
      <c r="H73" s="156">
        <f>'AB AP'!F226</f>
        <v>0</v>
      </c>
      <c r="I73" s="165">
        <f>'AB AP'!K226</f>
        <v>0</v>
      </c>
      <c r="J73" s="151">
        <f>'AB AP'!L226</f>
        <v>0</v>
      </c>
      <c r="K73" s="165">
        <f>'AB AP'!N226</f>
        <v>0</v>
      </c>
      <c r="L73" s="152">
        <f t="shared" si="33"/>
        <v>0</v>
      </c>
      <c r="M73" s="152">
        <f t="shared" si="34"/>
        <v>0</v>
      </c>
      <c r="N73" s="152" t="e">
        <f t="shared" si="30"/>
        <v>#N/A</v>
      </c>
      <c r="O73" s="152" t="e">
        <f t="shared" si="31"/>
        <v>#N/A</v>
      </c>
      <c r="P73" s="165">
        <f>'AB AP'!N226</f>
        <v>0</v>
      </c>
      <c r="Q73" s="165"/>
      <c r="AA73" s="154">
        <v>276</v>
      </c>
      <c r="AB73" s="154" t="s">
        <v>119</v>
      </c>
      <c r="AC73" s="166">
        <v>276</v>
      </c>
      <c r="AD73"/>
      <c r="AF73"/>
      <c r="AG73"/>
      <c r="BA73" s="152">
        <f t="shared" si="54"/>
        <v>500</v>
      </c>
      <c r="BB73" s="152">
        <f t="shared" si="35"/>
        <v>0</v>
      </c>
      <c r="BC73" s="152">
        <f t="shared" si="35"/>
        <v>0</v>
      </c>
      <c r="BD73" s="152">
        <f t="shared" si="35"/>
        <v>0</v>
      </c>
      <c r="BE73" s="152">
        <f t="shared" si="35"/>
        <v>0</v>
      </c>
      <c r="BF73" s="152">
        <f t="shared" si="35"/>
        <v>0</v>
      </c>
      <c r="BG73" s="152">
        <f t="shared" si="35"/>
        <v>0</v>
      </c>
      <c r="BH73" s="152">
        <f t="shared" si="35"/>
        <v>0</v>
      </c>
      <c r="BI73" s="152">
        <f t="shared" si="35"/>
        <v>0</v>
      </c>
      <c r="BJ73" s="152">
        <f t="shared" si="35"/>
        <v>0</v>
      </c>
      <c r="BK73" s="152">
        <f t="shared" si="35"/>
        <v>0</v>
      </c>
      <c r="BL73" s="152" t="e">
        <f t="shared" si="35"/>
        <v>#N/A</v>
      </c>
      <c r="BM73" s="152" t="e">
        <f t="shared" si="35"/>
        <v>#N/A</v>
      </c>
      <c r="BN73" s="152">
        <f t="shared" si="35"/>
        <v>0</v>
      </c>
      <c r="CA73" s="152" t="str">
        <f t="shared" si="36"/>
        <v/>
      </c>
      <c r="CB73" s="158" t="str">
        <f t="shared" si="37"/>
        <v/>
      </c>
      <c r="CC73" s="158" t="str">
        <f t="shared" si="38"/>
        <v/>
      </c>
      <c r="CD73" s="158" t="str">
        <f t="shared" si="38"/>
        <v/>
      </c>
      <c r="CE73" s="158" t="str">
        <f t="shared" si="38"/>
        <v/>
      </c>
      <c r="CF73" s="158" t="str">
        <f t="shared" si="39"/>
        <v/>
      </c>
      <c r="CG73" s="158" t="str">
        <f t="shared" si="40"/>
        <v/>
      </c>
      <c r="CH73" s="158" t="str">
        <f t="shared" si="41"/>
        <v/>
      </c>
      <c r="CK73" s="167"/>
      <c r="CQ73" s="152">
        <v>202</v>
      </c>
      <c r="DA73" t="str">
        <f t="shared" si="42"/>
        <v/>
      </c>
      <c r="DB73" t="str">
        <f t="shared" si="43"/>
        <v/>
      </c>
      <c r="DC73" t="str">
        <f t="shared" si="55"/>
        <v/>
      </c>
      <c r="DD73" t="str">
        <f t="shared" si="44"/>
        <v/>
      </c>
      <c r="DE73" t="str">
        <f t="shared" si="45"/>
        <v/>
      </c>
      <c r="DF73" t="str">
        <f t="shared" si="46"/>
        <v/>
      </c>
      <c r="DG73" t="str">
        <f t="shared" si="56"/>
        <v/>
      </c>
      <c r="DH73" t="str">
        <f t="shared" si="47"/>
        <v/>
      </c>
      <c r="DJ73" t="str">
        <f t="shared" si="48"/>
        <v/>
      </c>
      <c r="DL73" s="170"/>
      <c r="DQ73">
        <f t="shared" si="49"/>
        <v>0</v>
      </c>
      <c r="DR73" t="e">
        <f t="shared" si="50"/>
        <v>#NUM!</v>
      </c>
      <c r="DS73">
        <v>72</v>
      </c>
      <c r="DU73" s="163" t="str">
        <f>IF($DJ73="","",IF(VLOOKUP($DJ73,'AB AP'!D$19:M$32,9,0)="",VLOOKUP($DJ73,'AB AP'!D$19:M$32,8,0),VLOOKUP($DJ73,'AB AP'!D$19:M$32,9,0)))</f>
        <v/>
      </c>
      <c r="DV73" s="163" t="str">
        <f>IF($DJ73="","",IF(VLOOKUP($DJ73,'AB AP'!D$19:L$33,9,0)="",VLOOKUP($DJ73,'AB AP'!D$19:L$33,8,0),VLOOKUP($DJ73,'AB AP'!D$19:L$33,9,0)))</f>
        <v/>
      </c>
      <c r="DW73" s="163" t="str">
        <f>IF('AB AP'!H78="Agrar Basis",DV73,DU73)</f>
        <v/>
      </c>
      <c r="DZ73" s="163" t="str">
        <f>IF(ISNA(VLOOKUP($DJ73,'AB AP'!$D$19:$I$32,3,0)),"",IF((VLOOKUP($DJ73,'AB AP'!$D$19:$I$32,3,0))="+","áno","nie"))</f>
        <v/>
      </c>
      <c r="EA73" s="163" t="str">
        <f>IF(ISNA(VLOOKUP($DJ73,'AB AP'!$D$19:$I$32,4,0)),"",IF((VLOOKUP($DJ73,'AB AP'!$D$19:$I$32,4,0))="+","áno","nie"))</f>
        <v/>
      </c>
      <c r="EB73" s="163" t="str">
        <f>IF(ISNA(VLOOKUP($DJ73,'AB AP'!$D$19:$I$32,5,0)),"",IF((VLOOKUP($DJ73,'AB AP'!$D$19:$I$32,5,0))="+","áno","nie"))</f>
        <v/>
      </c>
      <c r="EC73" s="163" t="str">
        <f>IF(ISNA(VLOOKUP($DJ73,'AB AP'!$D$19:$I$32,6,0)),"",IF((VLOOKUP($DJ73,'AB AP'!$D$19:$I$32,6,0))="+","áno","nie"))</f>
        <v/>
      </c>
      <c r="ED73" t="str">
        <f t="shared" si="51"/>
        <v/>
      </c>
      <c r="EE73" s="163" t="str">
        <f t="shared" si="52"/>
        <v/>
      </c>
    </row>
    <row r="74" spans="1:135" x14ac:dyDescent="0.2">
      <c r="A74" s="152">
        <f t="shared" si="32"/>
        <v>0</v>
      </c>
      <c r="B74" s="152">
        <f>SUM(A$2:A74)</f>
        <v>0</v>
      </c>
      <c r="C74" s="152">
        <f t="shared" si="53"/>
        <v>500</v>
      </c>
      <c r="D74" s="152">
        <f>'AB AP'!A227</f>
        <v>0</v>
      </c>
      <c r="E74" s="152">
        <f>'AB AP'!B226</f>
        <v>0</v>
      </c>
      <c r="F74" s="156">
        <f>'AB AP'!D227</f>
        <v>0</v>
      </c>
      <c r="G74" s="156">
        <f>'AB AP'!E227</f>
        <v>0</v>
      </c>
      <c r="H74" s="156">
        <f>'AB AP'!F227</f>
        <v>0</v>
      </c>
      <c r="I74" s="165">
        <f>'AB AP'!K227</f>
        <v>0</v>
      </c>
      <c r="J74" s="151">
        <f>'AB AP'!L227</f>
        <v>0</v>
      </c>
      <c r="K74" s="165">
        <f>'AB AP'!N227</f>
        <v>0</v>
      </c>
      <c r="L74" s="152">
        <f t="shared" si="33"/>
        <v>0</v>
      </c>
      <c r="M74" s="152">
        <f t="shared" si="34"/>
        <v>0</v>
      </c>
      <c r="N74" s="152" t="e">
        <f t="shared" si="30"/>
        <v>#N/A</v>
      </c>
      <c r="O74" s="152" t="e">
        <f t="shared" si="31"/>
        <v>#N/A</v>
      </c>
      <c r="P74" s="165">
        <f>'AB AP'!N227</f>
        <v>0</v>
      </c>
      <c r="Q74" s="165"/>
      <c r="AA74" s="154">
        <v>288</v>
      </c>
      <c r="AB74" s="154" t="s">
        <v>146</v>
      </c>
      <c r="AC74" s="166">
        <v>288</v>
      </c>
      <c r="AD74"/>
      <c r="AF74"/>
      <c r="AG74"/>
      <c r="BA74" s="152">
        <f t="shared" si="54"/>
        <v>500</v>
      </c>
      <c r="BB74" s="152">
        <f t="shared" si="35"/>
        <v>0</v>
      </c>
      <c r="BC74" s="152">
        <f t="shared" si="35"/>
        <v>0</v>
      </c>
      <c r="BD74" s="152">
        <f t="shared" si="35"/>
        <v>0</v>
      </c>
      <c r="BE74" s="152">
        <f t="shared" si="35"/>
        <v>0</v>
      </c>
      <c r="BF74" s="152">
        <f t="shared" si="35"/>
        <v>0</v>
      </c>
      <c r="BG74" s="152">
        <f t="shared" si="35"/>
        <v>0</v>
      </c>
      <c r="BH74" s="152">
        <f t="shared" si="35"/>
        <v>0</v>
      </c>
      <c r="BI74" s="152">
        <f t="shared" si="35"/>
        <v>0</v>
      </c>
      <c r="BJ74" s="152">
        <f t="shared" si="35"/>
        <v>0</v>
      </c>
      <c r="BK74" s="152">
        <f t="shared" si="35"/>
        <v>0</v>
      </c>
      <c r="BL74" s="152" t="e">
        <f t="shared" si="35"/>
        <v>#N/A</v>
      </c>
      <c r="BM74" s="152" t="e">
        <f t="shared" si="35"/>
        <v>#N/A</v>
      </c>
      <c r="BN74" s="152">
        <f t="shared" si="35"/>
        <v>0</v>
      </c>
      <c r="CA74" s="152" t="str">
        <f t="shared" si="36"/>
        <v/>
      </c>
      <c r="CB74" s="158" t="str">
        <f t="shared" si="37"/>
        <v/>
      </c>
      <c r="CC74" s="158" t="str">
        <f t="shared" si="38"/>
        <v/>
      </c>
      <c r="CD74" s="158" t="str">
        <f t="shared" si="38"/>
        <v/>
      </c>
      <c r="CE74" s="158" t="str">
        <f t="shared" si="38"/>
        <v/>
      </c>
      <c r="CF74" s="158" t="str">
        <f t="shared" si="39"/>
        <v/>
      </c>
      <c r="CG74" s="158" t="str">
        <f t="shared" si="40"/>
        <v/>
      </c>
      <c r="CH74" s="158" t="str">
        <f t="shared" si="41"/>
        <v/>
      </c>
      <c r="CK74" s="167"/>
      <c r="CQ74" s="152">
        <v>201</v>
      </c>
      <c r="DA74" t="str">
        <f t="shared" si="42"/>
        <v/>
      </c>
      <c r="DB74" t="str">
        <f t="shared" si="43"/>
        <v/>
      </c>
      <c r="DC74" t="str">
        <f t="shared" si="55"/>
        <v/>
      </c>
      <c r="DD74" t="str">
        <f t="shared" si="44"/>
        <v/>
      </c>
      <c r="DE74" t="str">
        <f t="shared" si="45"/>
        <v/>
      </c>
      <c r="DF74" t="str">
        <f t="shared" si="46"/>
        <v/>
      </c>
      <c r="DG74" t="str">
        <f t="shared" si="56"/>
        <v/>
      </c>
      <c r="DH74" t="str">
        <f t="shared" si="47"/>
        <v/>
      </c>
      <c r="DJ74" t="str">
        <f t="shared" si="48"/>
        <v/>
      </c>
      <c r="DL74" s="170"/>
      <c r="DQ74">
        <f t="shared" si="49"/>
        <v>0</v>
      </c>
      <c r="DR74" t="e">
        <f t="shared" si="50"/>
        <v>#NUM!</v>
      </c>
      <c r="DS74">
        <v>73</v>
      </c>
      <c r="DU74" s="163" t="str">
        <f>IF($DJ74="","",IF(VLOOKUP($DJ74,'AB AP'!D$19:M$32,9,0)="",VLOOKUP($DJ74,'AB AP'!D$19:M$32,8,0),VLOOKUP($DJ74,'AB AP'!D$19:M$32,9,0)))</f>
        <v/>
      </c>
      <c r="DV74" s="163" t="str">
        <f>IF($DJ74="","",IF(VLOOKUP($DJ74,'AB AP'!D$19:L$33,9,0)="",VLOOKUP($DJ74,'AB AP'!D$19:L$33,8,0),VLOOKUP($DJ74,'AB AP'!D$19:L$33,9,0)))</f>
        <v/>
      </c>
      <c r="DW74" s="163" t="str">
        <f>IF('AB AP'!H79="Agrar Basis",DV74,DU74)</f>
        <v/>
      </c>
      <c r="DZ74" s="163" t="str">
        <f>IF(ISNA(VLOOKUP($DJ74,'AB AP'!$D$19:$I$32,3,0)),"",IF((VLOOKUP($DJ74,'AB AP'!$D$19:$I$32,3,0))="+","áno","nie"))</f>
        <v/>
      </c>
      <c r="EA74" s="163" t="str">
        <f>IF(ISNA(VLOOKUP($DJ74,'AB AP'!$D$19:$I$32,4,0)),"",IF((VLOOKUP($DJ74,'AB AP'!$D$19:$I$32,4,0))="+","áno","nie"))</f>
        <v/>
      </c>
      <c r="EB74" s="163" t="str">
        <f>IF(ISNA(VLOOKUP($DJ74,'AB AP'!$D$19:$I$32,5,0)),"",IF((VLOOKUP($DJ74,'AB AP'!$D$19:$I$32,5,0))="+","áno","nie"))</f>
        <v/>
      </c>
      <c r="EC74" s="163" t="str">
        <f>IF(ISNA(VLOOKUP($DJ74,'AB AP'!$D$19:$I$32,6,0)),"",IF((VLOOKUP($DJ74,'AB AP'!$D$19:$I$32,6,0))="+","áno","nie"))</f>
        <v/>
      </c>
      <c r="ED74" t="str">
        <f t="shared" si="51"/>
        <v/>
      </c>
      <c r="EE74" s="163" t="str">
        <f t="shared" si="52"/>
        <v/>
      </c>
    </row>
    <row r="75" spans="1:135" x14ac:dyDescent="0.2">
      <c r="A75" s="152">
        <f t="shared" si="32"/>
        <v>0</v>
      </c>
      <c r="B75" s="152">
        <f>SUM(A$2:A75)</f>
        <v>0</v>
      </c>
      <c r="C75" s="152">
        <f t="shared" si="53"/>
        <v>500</v>
      </c>
      <c r="D75" s="152">
        <f>'AB AP'!A228</f>
        <v>0</v>
      </c>
      <c r="E75" s="152">
        <f>'AB AP'!B227</f>
        <v>0</v>
      </c>
      <c r="F75" s="156">
        <f>'AB AP'!D228</f>
        <v>0</v>
      </c>
      <c r="G75" s="156">
        <f>'AB AP'!E228</f>
        <v>0</v>
      </c>
      <c r="H75" s="156">
        <f>'AB AP'!F228</f>
        <v>0</v>
      </c>
      <c r="I75" s="165">
        <f>'AB AP'!K228</f>
        <v>0</v>
      </c>
      <c r="J75" s="151">
        <f>'AB AP'!L228</f>
        <v>0</v>
      </c>
      <c r="K75" s="165">
        <f>'AB AP'!N228</f>
        <v>0</v>
      </c>
      <c r="L75" s="152">
        <f t="shared" si="33"/>
        <v>0</v>
      </c>
      <c r="M75" s="152">
        <f t="shared" si="34"/>
        <v>0</v>
      </c>
      <c r="N75" s="152" t="e">
        <f t="shared" si="30"/>
        <v>#N/A</v>
      </c>
      <c r="O75" s="152" t="e">
        <f t="shared" si="31"/>
        <v>#N/A</v>
      </c>
      <c r="P75" s="165">
        <f>'AB AP'!N228</f>
        <v>0</v>
      </c>
      <c r="Q75" s="165"/>
      <c r="AA75" s="154">
        <v>289</v>
      </c>
      <c r="AB75" s="154" t="s">
        <v>1403</v>
      </c>
      <c r="AC75" s="166">
        <v>289</v>
      </c>
      <c r="AD75"/>
      <c r="AF75"/>
      <c r="AG75"/>
      <c r="BA75" s="152">
        <f t="shared" si="54"/>
        <v>500</v>
      </c>
      <c r="BB75" s="152">
        <f t="shared" si="35"/>
        <v>0</v>
      </c>
      <c r="BC75" s="152">
        <f t="shared" si="35"/>
        <v>0</v>
      </c>
      <c r="BD75" s="152">
        <f t="shared" si="35"/>
        <v>0</v>
      </c>
      <c r="BE75" s="152">
        <f t="shared" si="35"/>
        <v>0</v>
      </c>
      <c r="BF75" s="152">
        <f t="shared" si="35"/>
        <v>0</v>
      </c>
      <c r="BG75" s="152">
        <f t="shared" si="35"/>
        <v>0</v>
      </c>
      <c r="BH75" s="152">
        <f t="shared" si="35"/>
        <v>0</v>
      </c>
      <c r="BI75" s="152">
        <f t="shared" si="35"/>
        <v>0</v>
      </c>
      <c r="BJ75" s="152">
        <f t="shared" si="35"/>
        <v>0</v>
      </c>
      <c r="BK75" s="152">
        <f t="shared" si="35"/>
        <v>0</v>
      </c>
      <c r="BL75" s="152" t="e">
        <f t="shared" si="35"/>
        <v>#N/A</v>
      </c>
      <c r="BM75" s="152" t="e">
        <f t="shared" si="35"/>
        <v>#N/A</v>
      </c>
      <c r="BN75" s="152">
        <f t="shared" si="35"/>
        <v>0</v>
      </c>
      <c r="CA75" s="152" t="str">
        <f t="shared" si="36"/>
        <v/>
      </c>
      <c r="CB75" s="158" t="str">
        <f t="shared" si="37"/>
        <v/>
      </c>
      <c r="CC75" s="158" t="str">
        <f t="shared" si="38"/>
        <v/>
      </c>
      <c r="CD75" s="158" t="str">
        <f t="shared" si="38"/>
        <v/>
      </c>
      <c r="CE75" s="158" t="str">
        <f t="shared" si="38"/>
        <v/>
      </c>
      <c r="CF75" s="158" t="str">
        <f t="shared" si="39"/>
        <v/>
      </c>
      <c r="CG75" s="158" t="str">
        <f t="shared" si="40"/>
        <v/>
      </c>
      <c r="CH75" s="158" t="str">
        <f t="shared" si="41"/>
        <v/>
      </c>
      <c r="CK75" s="167"/>
      <c r="CQ75" s="152">
        <v>200</v>
      </c>
      <c r="DA75" t="str">
        <f t="shared" si="42"/>
        <v/>
      </c>
      <c r="DB75" t="str">
        <f t="shared" si="43"/>
        <v/>
      </c>
      <c r="DC75" t="str">
        <f t="shared" si="55"/>
        <v/>
      </c>
      <c r="DD75" t="str">
        <f t="shared" si="44"/>
        <v/>
      </c>
      <c r="DE75" t="str">
        <f t="shared" si="45"/>
        <v/>
      </c>
      <c r="DF75" t="str">
        <f t="shared" si="46"/>
        <v/>
      </c>
      <c r="DG75" t="str">
        <f t="shared" si="56"/>
        <v/>
      </c>
      <c r="DH75" t="str">
        <f t="shared" si="47"/>
        <v/>
      </c>
      <c r="DJ75" t="str">
        <f t="shared" si="48"/>
        <v/>
      </c>
      <c r="DL75" s="170"/>
      <c r="DQ75">
        <f t="shared" si="49"/>
        <v>0</v>
      </c>
      <c r="DR75" t="e">
        <f t="shared" si="50"/>
        <v>#NUM!</v>
      </c>
      <c r="DS75">
        <v>74</v>
      </c>
      <c r="DU75" s="163" t="str">
        <f>IF($DJ75="","",IF(VLOOKUP($DJ75,'AB AP'!D$19:M$32,9,0)="",VLOOKUP($DJ75,'AB AP'!D$19:M$32,8,0),VLOOKUP($DJ75,'AB AP'!D$19:M$32,9,0)))</f>
        <v/>
      </c>
      <c r="DV75" s="163" t="str">
        <f>IF($DJ75="","",IF(VLOOKUP($DJ75,'AB AP'!D$19:L$33,9,0)="",VLOOKUP($DJ75,'AB AP'!D$19:L$33,8,0),VLOOKUP($DJ75,'AB AP'!D$19:L$33,9,0)))</f>
        <v/>
      </c>
      <c r="DW75" s="163" t="str">
        <f>IF('AB AP'!H80="Agrar Basis",DV75,DU75)</f>
        <v/>
      </c>
      <c r="DZ75" s="163" t="str">
        <f>IF(ISNA(VLOOKUP($DJ75,'AB AP'!$D$19:$I$32,3,0)),"",IF((VLOOKUP($DJ75,'AB AP'!$D$19:$I$32,3,0))="+","áno","nie"))</f>
        <v/>
      </c>
      <c r="EA75" s="163" t="str">
        <f>IF(ISNA(VLOOKUP($DJ75,'AB AP'!$D$19:$I$32,4,0)),"",IF((VLOOKUP($DJ75,'AB AP'!$D$19:$I$32,4,0))="+","áno","nie"))</f>
        <v/>
      </c>
      <c r="EB75" s="163" t="str">
        <f>IF(ISNA(VLOOKUP($DJ75,'AB AP'!$D$19:$I$32,5,0)),"",IF((VLOOKUP($DJ75,'AB AP'!$D$19:$I$32,5,0))="+","áno","nie"))</f>
        <v/>
      </c>
      <c r="EC75" s="163" t="str">
        <f>IF(ISNA(VLOOKUP($DJ75,'AB AP'!$D$19:$I$32,6,0)),"",IF((VLOOKUP($DJ75,'AB AP'!$D$19:$I$32,6,0))="+","áno","nie"))</f>
        <v/>
      </c>
      <c r="ED75" t="str">
        <f t="shared" si="51"/>
        <v/>
      </c>
      <c r="EE75" s="163" t="str">
        <f t="shared" si="52"/>
        <v/>
      </c>
    </row>
    <row r="76" spans="1:135" x14ac:dyDescent="0.2">
      <c r="A76" s="152">
        <f t="shared" si="32"/>
        <v>0</v>
      </c>
      <c r="B76" s="152">
        <f>SUM(A$2:A76)</f>
        <v>0</v>
      </c>
      <c r="C76" s="152">
        <f t="shared" si="53"/>
        <v>500</v>
      </c>
      <c r="D76" s="152">
        <f>'AB AP'!A229</f>
        <v>0</v>
      </c>
      <c r="E76" s="152">
        <f>'AB AP'!B228</f>
        <v>0</v>
      </c>
      <c r="F76" s="156">
        <f>'AB AP'!D229</f>
        <v>0</v>
      </c>
      <c r="G76" s="156">
        <f>'AB AP'!E229</f>
        <v>0</v>
      </c>
      <c r="H76" s="156">
        <f>'AB AP'!F229</f>
        <v>0</v>
      </c>
      <c r="I76" s="165">
        <f>'AB AP'!K229</f>
        <v>0</v>
      </c>
      <c r="J76" s="151">
        <f>'AB AP'!L229</f>
        <v>0</v>
      </c>
      <c r="K76" s="165">
        <f>'AB AP'!N229</f>
        <v>0</v>
      </c>
      <c r="L76" s="152">
        <f t="shared" si="33"/>
        <v>0</v>
      </c>
      <c r="M76" s="152">
        <f t="shared" si="34"/>
        <v>0</v>
      </c>
      <c r="N76" s="152" t="e">
        <f t="shared" si="30"/>
        <v>#N/A</v>
      </c>
      <c r="O76" s="152" t="e">
        <f t="shared" si="31"/>
        <v>#N/A</v>
      </c>
      <c r="P76" s="165">
        <f>'AB AP'!N229</f>
        <v>0</v>
      </c>
      <c r="Q76" s="165"/>
      <c r="AA76" s="154">
        <v>291</v>
      </c>
      <c r="AB76" s="154" t="s">
        <v>89</v>
      </c>
      <c r="AC76" s="166">
        <v>291</v>
      </c>
      <c r="AD76"/>
      <c r="AF76"/>
      <c r="AG76"/>
      <c r="BA76" s="152">
        <f t="shared" si="54"/>
        <v>500</v>
      </c>
      <c r="BB76" s="152">
        <f t="shared" si="35"/>
        <v>0</v>
      </c>
      <c r="BC76" s="152">
        <f t="shared" si="35"/>
        <v>0</v>
      </c>
      <c r="BD76" s="152">
        <f t="shared" si="35"/>
        <v>0</v>
      </c>
      <c r="BE76" s="152">
        <f t="shared" si="35"/>
        <v>0</v>
      </c>
      <c r="BF76" s="152">
        <f t="shared" si="35"/>
        <v>0</v>
      </c>
      <c r="BG76" s="152">
        <f t="shared" si="35"/>
        <v>0</v>
      </c>
      <c r="BH76" s="152">
        <f t="shared" si="35"/>
        <v>0</v>
      </c>
      <c r="BI76" s="152">
        <f t="shared" si="35"/>
        <v>0</v>
      </c>
      <c r="BJ76" s="152">
        <f t="shared" si="35"/>
        <v>0</v>
      </c>
      <c r="BK76" s="152">
        <f t="shared" si="35"/>
        <v>0</v>
      </c>
      <c r="BL76" s="152" t="e">
        <f t="shared" si="35"/>
        <v>#N/A</v>
      </c>
      <c r="BM76" s="152" t="e">
        <f t="shared" si="35"/>
        <v>#N/A</v>
      </c>
      <c r="BN76" s="152">
        <f t="shared" si="35"/>
        <v>0</v>
      </c>
      <c r="CA76" s="152" t="str">
        <f t="shared" si="36"/>
        <v/>
      </c>
      <c r="CB76" s="158" t="str">
        <f t="shared" si="37"/>
        <v/>
      </c>
      <c r="CC76" s="158" t="str">
        <f t="shared" si="38"/>
        <v/>
      </c>
      <c r="CD76" s="158" t="str">
        <f t="shared" si="38"/>
        <v/>
      </c>
      <c r="CE76" s="158" t="str">
        <f t="shared" si="38"/>
        <v/>
      </c>
      <c r="CF76" s="158" t="str">
        <f t="shared" si="39"/>
        <v/>
      </c>
      <c r="CG76" s="158" t="str">
        <f t="shared" si="40"/>
        <v/>
      </c>
      <c r="CH76" s="158" t="str">
        <f t="shared" si="41"/>
        <v/>
      </c>
      <c r="CK76" s="167"/>
      <c r="CQ76" s="152">
        <v>199</v>
      </c>
      <c r="DA76" t="str">
        <f t="shared" si="42"/>
        <v/>
      </c>
      <c r="DB76" t="str">
        <f t="shared" si="43"/>
        <v/>
      </c>
      <c r="DC76" t="str">
        <f t="shared" si="55"/>
        <v/>
      </c>
      <c r="DD76" t="str">
        <f t="shared" si="44"/>
        <v/>
      </c>
      <c r="DE76" t="str">
        <f t="shared" si="45"/>
        <v/>
      </c>
      <c r="DF76" t="str">
        <f t="shared" si="46"/>
        <v/>
      </c>
      <c r="DG76" t="str">
        <f t="shared" si="56"/>
        <v/>
      </c>
      <c r="DH76" t="str">
        <f t="shared" si="47"/>
        <v/>
      </c>
      <c r="DJ76" t="str">
        <f t="shared" si="48"/>
        <v/>
      </c>
      <c r="DL76" s="170"/>
      <c r="DQ76">
        <f t="shared" si="49"/>
        <v>0</v>
      </c>
      <c r="DR76" t="e">
        <f t="shared" si="50"/>
        <v>#NUM!</v>
      </c>
      <c r="DS76">
        <v>75</v>
      </c>
      <c r="DU76" s="163" t="str">
        <f>IF($DJ76="","",IF(VLOOKUP($DJ76,'AB AP'!D$19:M$32,9,0)="",VLOOKUP($DJ76,'AB AP'!D$19:M$32,8,0),VLOOKUP($DJ76,'AB AP'!D$19:M$32,9,0)))</f>
        <v/>
      </c>
      <c r="DV76" s="163" t="str">
        <f>IF($DJ76="","",IF(VLOOKUP($DJ76,'AB AP'!D$19:L$33,9,0)="",VLOOKUP($DJ76,'AB AP'!D$19:L$33,8,0),VLOOKUP($DJ76,'AB AP'!D$19:L$33,9,0)))</f>
        <v/>
      </c>
      <c r="DW76" s="163" t="str">
        <f>IF('AB AP'!H81="Agrar Basis",DV76,DU76)</f>
        <v/>
      </c>
      <c r="DZ76" s="163" t="str">
        <f>IF(ISNA(VLOOKUP($DJ76,'AB AP'!$D$19:$I$32,3,0)),"",IF((VLOOKUP($DJ76,'AB AP'!$D$19:$I$32,3,0))="+","áno","nie"))</f>
        <v/>
      </c>
      <c r="EA76" s="163" t="str">
        <f>IF(ISNA(VLOOKUP($DJ76,'AB AP'!$D$19:$I$32,4,0)),"",IF((VLOOKUP($DJ76,'AB AP'!$D$19:$I$32,4,0))="+","áno","nie"))</f>
        <v/>
      </c>
      <c r="EB76" s="163" t="str">
        <f>IF(ISNA(VLOOKUP($DJ76,'AB AP'!$D$19:$I$32,5,0)),"",IF((VLOOKUP($DJ76,'AB AP'!$D$19:$I$32,5,0))="+","áno","nie"))</f>
        <v/>
      </c>
      <c r="EC76" s="163" t="str">
        <f>IF(ISNA(VLOOKUP($DJ76,'AB AP'!$D$19:$I$32,6,0)),"",IF((VLOOKUP($DJ76,'AB AP'!$D$19:$I$32,6,0))="+","áno","nie"))</f>
        <v/>
      </c>
      <c r="ED76" t="str">
        <f t="shared" si="51"/>
        <v/>
      </c>
      <c r="EE76" s="163" t="str">
        <f t="shared" si="52"/>
        <v/>
      </c>
    </row>
    <row r="77" spans="1:135" x14ac:dyDescent="0.2">
      <c r="A77" s="152">
        <f t="shared" si="32"/>
        <v>0</v>
      </c>
      <c r="B77" s="152">
        <f>SUM(A$2:A77)</f>
        <v>0</v>
      </c>
      <c r="C77" s="152">
        <f t="shared" si="53"/>
        <v>500</v>
      </c>
      <c r="D77" s="152">
        <f>'AB AP'!A230</f>
        <v>0</v>
      </c>
      <c r="E77" s="152">
        <f>'AB AP'!B229</f>
        <v>0</v>
      </c>
      <c r="F77" s="156">
        <f>'AB AP'!D230</f>
        <v>0</v>
      </c>
      <c r="G77" s="156">
        <f>'AB AP'!E230</f>
        <v>0</v>
      </c>
      <c r="H77" s="156">
        <f>'AB AP'!F230</f>
        <v>0</v>
      </c>
      <c r="I77" s="165">
        <f>'AB AP'!K230</f>
        <v>0</v>
      </c>
      <c r="J77" s="151">
        <f>'AB AP'!L230</f>
        <v>0</v>
      </c>
      <c r="K77" s="165">
        <f>'AB AP'!N230</f>
        <v>0</v>
      </c>
      <c r="L77" s="152">
        <f t="shared" si="33"/>
        <v>0</v>
      </c>
      <c r="M77" s="152">
        <f t="shared" si="34"/>
        <v>0</v>
      </c>
      <c r="N77" s="152" t="e">
        <f t="shared" si="30"/>
        <v>#N/A</v>
      </c>
      <c r="O77" s="152" t="e">
        <f t="shared" si="31"/>
        <v>#N/A</v>
      </c>
      <c r="P77" s="165">
        <f>'AB AP'!N230</f>
        <v>0</v>
      </c>
      <c r="Q77" s="165"/>
      <c r="AA77" s="154">
        <v>292</v>
      </c>
      <c r="AB77" s="154" t="s">
        <v>94</v>
      </c>
      <c r="AC77" s="166">
        <v>292</v>
      </c>
      <c r="AD77"/>
      <c r="AF77"/>
      <c r="AG77"/>
      <c r="BA77" s="152">
        <f t="shared" si="54"/>
        <v>500</v>
      </c>
      <c r="BB77" s="152">
        <f t="shared" si="35"/>
        <v>0</v>
      </c>
      <c r="BC77" s="152">
        <f t="shared" si="35"/>
        <v>0</v>
      </c>
      <c r="BD77" s="152">
        <f t="shared" si="35"/>
        <v>0</v>
      </c>
      <c r="BE77" s="152">
        <f t="shared" si="35"/>
        <v>0</v>
      </c>
      <c r="BF77" s="152">
        <f t="shared" si="35"/>
        <v>0</v>
      </c>
      <c r="BG77" s="152">
        <f t="shared" si="35"/>
        <v>0</v>
      </c>
      <c r="BH77" s="152">
        <f t="shared" si="35"/>
        <v>0</v>
      </c>
      <c r="BI77" s="152">
        <f t="shared" si="35"/>
        <v>0</v>
      </c>
      <c r="BJ77" s="152">
        <f t="shared" si="35"/>
        <v>0</v>
      </c>
      <c r="BK77" s="152">
        <f t="shared" si="35"/>
        <v>0</v>
      </c>
      <c r="BL77" s="152" t="e">
        <f t="shared" si="35"/>
        <v>#N/A</v>
      </c>
      <c r="BM77" s="152" t="e">
        <f t="shared" si="35"/>
        <v>#N/A</v>
      </c>
      <c r="BN77" s="152">
        <f t="shared" si="35"/>
        <v>0</v>
      </c>
      <c r="CA77" s="152" t="str">
        <f t="shared" si="36"/>
        <v/>
      </c>
      <c r="CB77" s="158" t="str">
        <f t="shared" si="37"/>
        <v/>
      </c>
      <c r="CC77" s="158" t="str">
        <f t="shared" si="38"/>
        <v/>
      </c>
      <c r="CD77" s="158" t="str">
        <f t="shared" si="38"/>
        <v/>
      </c>
      <c r="CE77" s="158" t="str">
        <f t="shared" si="38"/>
        <v/>
      </c>
      <c r="CF77" s="158" t="str">
        <f t="shared" si="39"/>
        <v/>
      </c>
      <c r="CG77" s="158" t="str">
        <f t="shared" si="40"/>
        <v/>
      </c>
      <c r="CH77" s="158" t="str">
        <f t="shared" si="41"/>
        <v/>
      </c>
      <c r="CK77" s="167"/>
      <c r="CQ77" s="152">
        <v>198</v>
      </c>
      <c r="DA77" t="str">
        <f t="shared" si="42"/>
        <v/>
      </c>
      <c r="DB77" t="str">
        <f t="shared" si="43"/>
        <v/>
      </c>
      <c r="DC77" t="str">
        <f t="shared" si="55"/>
        <v/>
      </c>
      <c r="DD77" t="str">
        <f t="shared" si="44"/>
        <v/>
      </c>
      <c r="DE77" t="str">
        <f t="shared" si="45"/>
        <v/>
      </c>
      <c r="DF77" t="str">
        <f t="shared" si="46"/>
        <v/>
      </c>
      <c r="DG77" t="str">
        <f t="shared" si="56"/>
        <v/>
      </c>
      <c r="DH77" t="str">
        <f t="shared" si="47"/>
        <v/>
      </c>
      <c r="DJ77" t="str">
        <f t="shared" si="48"/>
        <v/>
      </c>
      <c r="DL77" s="170"/>
      <c r="DQ77">
        <f t="shared" si="49"/>
        <v>0</v>
      </c>
      <c r="DR77" t="e">
        <f t="shared" si="50"/>
        <v>#NUM!</v>
      </c>
      <c r="DS77">
        <v>76</v>
      </c>
      <c r="DU77" s="163" t="str">
        <f>IF($DJ77="","",IF(VLOOKUP($DJ77,'AB AP'!D$19:M$32,9,0)="",VLOOKUP($DJ77,'AB AP'!D$19:M$32,8,0),VLOOKUP($DJ77,'AB AP'!D$19:M$32,9,0)))</f>
        <v/>
      </c>
      <c r="DV77" s="163" t="str">
        <f>IF($DJ77="","",IF(VLOOKUP($DJ77,'AB AP'!D$19:L$33,9,0)="",VLOOKUP($DJ77,'AB AP'!D$19:L$33,8,0),VLOOKUP($DJ77,'AB AP'!D$19:L$33,9,0)))</f>
        <v/>
      </c>
      <c r="DW77" s="163" t="str">
        <f>IF('AB AP'!H82="Agrar Basis",DV77,DU77)</f>
        <v/>
      </c>
      <c r="DZ77" s="163" t="str">
        <f>IF(ISNA(VLOOKUP($DJ77,'AB AP'!$D$19:$I$32,3,0)),"",IF((VLOOKUP($DJ77,'AB AP'!$D$19:$I$32,3,0))="+","áno","nie"))</f>
        <v/>
      </c>
      <c r="EA77" s="163" t="str">
        <f>IF(ISNA(VLOOKUP($DJ77,'AB AP'!$D$19:$I$32,4,0)),"",IF((VLOOKUP($DJ77,'AB AP'!$D$19:$I$32,4,0))="+","áno","nie"))</f>
        <v/>
      </c>
      <c r="EB77" s="163" t="str">
        <f>IF(ISNA(VLOOKUP($DJ77,'AB AP'!$D$19:$I$32,5,0)),"",IF((VLOOKUP($DJ77,'AB AP'!$D$19:$I$32,5,0))="+","áno","nie"))</f>
        <v/>
      </c>
      <c r="EC77" s="163" t="str">
        <f>IF(ISNA(VLOOKUP($DJ77,'AB AP'!$D$19:$I$32,6,0)),"",IF((VLOOKUP($DJ77,'AB AP'!$D$19:$I$32,6,0))="+","áno","nie"))</f>
        <v/>
      </c>
      <c r="ED77" t="str">
        <f t="shared" si="51"/>
        <v/>
      </c>
      <c r="EE77" s="163" t="str">
        <f t="shared" si="52"/>
        <v/>
      </c>
    </row>
    <row r="78" spans="1:135" x14ac:dyDescent="0.2">
      <c r="A78" s="152">
        <f t="shared" si="32"/>
        <v>0</v>
      </c>
      <c r="B78" s="152">
        <f>SUM(A$2:A78)</f>
        <v>0</v>
      </c>
      <c r="C78" s="152">
        <f t="shared" si="53"/>
        <v>500</v>
      </c>
      <c r="D78" s="152">
        <f>'AB AP'!A231</f>
        <v>0</v>
      </c>
      <c r="E78" s="152">
        <f>'AB AP'!B230</f>
        <v>0</v>
      </c>
      <c r="F78" s="156">
        <f>'AB AP'!D231</f>
        <v>0</v>
      </c>
      <c r="G78" s="156">
        <f>'AB AP'!E231</f>
        <v>0</v>
      </c>
      <c r="H78" s="156">
        <f>'AB AP'!F231</f>
        <v>0</v>
      </c>
      <c r="I78" s="165">
        <f>'AB AP'!K231</f>
        <v>0</v>
      </c>
      <c r="J78" s="151">
        <f>'AB AP'!L231</f>
        <v>0</v>
      </c>
      <c r="K78" s="165">
        <f>'AB AP'!N231</f>
        <v>0</v>
      </c>
      <c r="L78" s="152">
        <f t="shared" si="33"/>
        <v>0</v>
      </c>
      <c r="M78" s="152">
        <f t="shared" si="34"/>
        <v>0</v>
      </c>
      <c r="N78" s="152" t="e">
        <f t="shared" si="30"/>
        <v>#N/A</v>
      </c>
      <c r="O78" s="152" t="e">
        <f t="shared" si="31"/>
        <v>#N/A</v>
      </c>
      <c r="P78" s="165">
        <f>'AB AP'!N231</f>
        <v>0</v>
      </c>
      <c r="Q78" s="165"/>
      <c r="AA78" s="154">
        <v>300</v>
      </c>
      <c r="AB78" s="154" t="s">
        <v>127</v>
      </c>
      <c r="AC78" s="166">
        <v>300</v>
      </c>
      <c r="AD78"/>
      <c r="AF78"/>
      <c r="AG78"/>
      <c r="BA78" s="152">
        <f t="shared" si="54"/>
        <v>500</v>
      </c>
      <c r="BB78" s="152">
        <f t="shared" si="35"/>
        <v>0</v>
      </c>
      <c r="BC78" s="152">
        <f t="shared" si="35"/>
        <v>0</v>
      </c>
      <c r="BD78" s="152">
        <f t="shared" si="35"/>
        <v>0</v>
      </c>
      <c r="BE78" s="152">
        <f t="shared" si="35"/>
        <v>0</v>
      </c>
      <c r="BF78" s="152">
        <f t="shared" si="35"/>
        <v>0</v>
      </c>
      <c r="BG78" s="152">
        <f t="shared" si="35"/>
        <v>0</v>
      </c>
      <c r="BH78" s="152">
        <f t="shared" si="35"/>
        <v>0</v>
      </c>
      <c r="BI78" s="152">
        <f t="shared" si="35"/>
        <v>0</v>
      </c>
      <c r="BJ78" s="152">
        <f t="shared" si="35"/>
        <v>0</v>
      </c>
      <c r="BK78" s="152">
        <f t="shared" si="35"/>
        <v>0</v>
      </c>
      <c r="BL78" s="152" t="e">
        <f t="shared" si="35"/>
        <v>#N/A</v>
      </c>
      <c r="BM78" s="152" t="e">
        <f t="shared" si="35"/>
        <v>#N/A</v>
      </c>
      <c r="BN78" s="152">
        <f t="shared" si="35"/>
        <v>0</v>
      </c>
      <c r="CA78" s="152" t="str">
        <f t="shared" si="36"/>
        <v/>
      </c>
      <c r="CB78" s="158" t="str">
        <f t="shared" si="37"/>
        <v/>
      </c>
      <c r="CC78" s="158" t="str">
        <f t="shared" si="38"/>
        <v/>
      </c>
      <c r="CD78" s="158" t="str">
        <f t="shared" si="38"/>
        <v/>
      </c>
      <c r="CE78" s="158" t="str">
        <f t="shared" si="38"/>
        <v/>
      </c>
      <c r="CF78" s="158" t="str">
        <f t="shared" si="39"/>
        <v/>
      </c>
      <c r="CG78" s="158" t="str">
        <f t="shared" si="40"/>
        <v/>
      </c>
      <c r="CH78" s="158" t="str">
        <f t="shared" si="41"/>
        <v/>
      </c>
      <c r="CK78" s="167"/>
      <c r="CQ78" s="152">
        <v>197</v>
      </c>
      <c r="DA78" t="str">
        <f t="shared" si="42"/>
        <v/>
      </c>
      <c r="DB78" t="str">
        <f t="shared" si="43"/>
        <v/>
      </c>
      <c r="DC78" t="str">
        <f t="shared" si="55"/>
        <v/>
      </c>
      <c r="DD78" t="str">
        <f t="shared" si="44"/>
        <v/>
      </c>
      <c r="DE78" t="str">
        <f t="shared" si="45"/>
        <v/>
      </c>
      <c r="DF78" t="str">
        <f t="shared" si="46"/>
        <v/>
      </c>
      <c r="DG78" t="str">
        <f t="shared" si="56"/>
        <v/>
      </c>
      <c r="DH78" t="str">
        <f t="shared" si="47"/>
        <v/>
      </c>
      <c r="DJ78" t="str">
        <f t="shared" si="48"/>
        <v/>
      </c>
      <c r="DL78" s="170"/>
      <c r="DQ78">
        <f t="shared" si="49"/>
        <v>0</v>
      </c>
      <c r="DR78" t="e">
        <f t="shared" si="50"/>
        <v>#NUM!</v>
      </c>
      <c r="DS78">
        <v>77</v>
      </c>
      <c r="DU78" s="163" t="str">
        <f>IF($DJ78="","",IF(VLOOKUP($DJ78,'AB AP'!D$19:M$32,9,0)="",VLOOKUP($DJ78,'AB AP'!D$19:M$32,8,0),VLOOKUP($DJ78,'AB AP'!D$19:M$32,9,0)))</f>
        <v/>
      </c>
      <c r="DV78" s="163" t="str">
        <f>IF($DJ78="","",IF(VLOOKUP($DJ78,'AB AP'!D$19:L$33,9,0)="",VLOOKUP($DJ78,'AB AP'!D$19:L$33,8,0),VLOOKUP($DJ78,'AB AP'!D$19:L$33,9,0)))</f>
        <v/>
      </c>
      <c r="DW78" s="163" t="str">
        <f>IF('AB AP'!H83="Agrar Basis",DV78,DU78)</f>
        <v/>
      </c>
      <c r="DZ78" s="163" t="str">
        <f>IF(ISNA(VLOOKUP($DJ78,'AB AP'!$D$19:$I$32,3,0)),"",IF((VLOOKUP($DJ78,'AB AP'!$D$19:$I$32,3,0))="+","áno","nie"))</f>
        <v/>
      </c>
      <c r="EA78" s="163" t="str">
        <f>IF(ISNA(VLOOKUP($DJ78,'AB AP'!$D$19:$I$32,4,0)),"",IF((VLOOKUP($DJ78,'AB AP'!$D$19:$I$32,4,0))="+","áno","nie"))</f>
        <v/>
      </c>
      <c r="EB78" s="163" t="str">
        <f>IF(ISNA(VLOOKUP($DJ78,'AB AP'!$D$19:$I$32,5,0)),"",IF((VLOOKUP($DJ78,'AB AP'!$D$19:$I$32,5,0))="+","áno","nie"))</f>
        <v/>
      </c>
      <c r="EC78" s="163" t="str">
        <f>IF(ISNA(VLOOKUP($DJ78,'AB AP'!$D$19:$I$32,6,0)),"",IF((VLOOKUP($DJ78,'AB AP'!$D$19:$I$32,6,0))="+","áno","nie"))</f>
        <v/>
      </c>
      <c r="ED78" t="str">
        <f t="shared" si="51"/>
        <v/>
      </c>
      <c r="EE78" s="163" t="str">
        <f t="shared" si="52"/>
        <v/>
      </c>
    </row>
    <row r="79" spans="1:135" x14ac:dyDescent="0.2">
      <c r="A79" s="152">
        <f t="shared" si="32"/>
        <v>0</v>
      </c>
      <c r="B79" s="152">
        <f>SUM(A$2:A79)</f>
        <v>0</v>
      </c>
      <c r="C79" s="152">
        <f t="shared" si="53"/>
        <v>500</v>
      </c>
      <c r="D79" s="152">
        <f>'AB AP'!A232</f>
        <v>0</v>
      </c>
      <c r="E79" s="152">
        <f>'AB AP'!B231</f>
        <v>0</v>
      </c>
      <c r="F79" s="156">
        <f>'AB AP'!D232</f>
        <v>0</v>
      </c>
      <c r="G79" s="156">
        <f>'AB AP'!E232</f>
        <v>0</v>
      </c>
      <c r="H79" s="156">
        <f>'AB AP'!F232</f>
        <v>0</v>
      </c>
      <c r="I79" s="165">
        <f>'AB AP'!K232</f>
        <v>0</v>
      </c>
      <c r="J79" s="151">
        <f>'AB AP'!L232</f>
        <v>0</v>
      </c>
      <c r="K79" s="165">
        <f>'AB AP'!N232</f>
        <v>0</v>
      </c>
      <c r="L79" s="152">
        <f t="shared" si="33"/>
        <v>0</v>
      </c>
      <c r="M79" s="152">
        <f t="shared" si="34"/>
        <v>0</v>
      </c>
      <c r="N79" s="152" t="e">
        <f t="shared" si="30"/>
        <v>#N/A</v>
      </c>
      <c r="O79" s="152" t="e">
        <f t="shared" si="31"/>
        <v>#N/A</v>
      </c>
      <c r="P79" s="165">
        <f>'AB AP'!N232</f>
        <v>0</v>
      </c>
      <c r="Q79" s="165"/>
      <c r="AA79" s="154">
        <v>301</v>
      </c>
      <c r="AB79" s="154" t="s">
        <v>128</v>
      </c>
      <c r="AC79" s="166">
        <v>301</v>
      </c>
      <c r="AD79"/>
      <c r="AF79"/>
      <c r="AG79"/>
      <c r="BA79" s="152">
        <f t="shared" si="54"/>
        <v>500</v>
      </c>
      <c r="BB79" s="152">
        <f t="shared" si="35"/>
        <v>0</v>
      </c>
      <c r="BC79" s="152">
        <f t="shared" si="35"/>
        <v>0</v>
      </c>
      <c r="BD79" s="152">
        <f t="shared" si="35"/>
        <v>0</v>
      </c>
      <c r="BE79" s="152">
        <f t="shared" si="35"/>
        <v>0</v>
      </c>
      <c r="BF79" s="152">
        <f t="shared" si="35"/>
        <v>0</v>
      </c>
      <c r="BG79" s="152">
        <f t="shared" si="35"/>
        <v>0</v>
      </c>
      <c r="BH79" s="152">
        <f t="shared" si="35"/>
        <v>0</v>
      </c>
      <c r="BI79" s="152">
        <f t="shared" si="35"/>
        <v>0</v>
      </c>
      <c r="BJ79" s="152">
        <f t="shared" si="35"/>
        <v>0</v>
      </c>
      <c r="BK79" s="152">
        <f t="shared" si="35"/>
        <v>0</v>
      </c>
      <c r="BL79" s="152" t="e">
        <f t="shared" si="35"/>
        <v>#N/A</v>
      </c>
      <c r="BM79" s="152" t="e">
        <f t="shared" si="35"/>
        <v>#N/A</v>
      </c>
      <c r="BN79" s="152">
        <f t="shared" si="35"/>
        <v>0</v>
      </c>
      <c r="CA79" s="152" t="str">
        <f t="shared" si="36"/>
        <v/>
      </c>
      <c r="CB79" s="158" t="str">
        <f t="shared" si="37"/>
        <v/>
      </c>
      <c r="CC79" s="158" t="str">
        <f t="shared" si="38"/>
        <v/>
      </c>
      <c r="CD79" s="158" t="str">
        <f t="shared" si="38"/>
        <v/>
      </c>
      <c r="CE79" s="158" t="str">
        <f t="shared" si="38"/>
        <v/>
      </c>
      <c r="CF79" s="158" t="str">
        <f t="shared" si="39"/>
        <v/>
      </c>
      <c r="CG79" s="158" t="str">
        <f t="shared" si="40"/>
        <v/>
      </c>
      <c r="CH79" s="158" t="str">
        <f t="shared" si="41"/>
        <v/>
      </c>
      <c r="CK79" s="167"/>
      <c r="CQ79" s="152">
        <v>196</v>
      </c>
      <c r="DA79" t="str">
        <f t="shared" si="42"/>
        <v/>
      </c>
      <c r="DB79" t="str">
        <f t="shared" si="43"/>
        <v/>
      </c>
      <c r="DC79" t="str">
        <f t="shared" si="55"/>
        <v/>
      </c>
      <c r="DD79" t="str">
        <f t="shared" si="44"/>
        <v/>
      </c>
      <c r="DE79" t="str">
        <f t="shared" si="45"/>
        <v/>
      </c>
      <c r="DF79" t="str">
        <f t="shared" si="46"/>
        <v/>
      </c>
      <c r="DG79" t="str">
        <f t="shared" si="56"/>
        <v/>
      </c>
      <c r="DH79" t="str">
        <f t="shared" si="47"/>
        <v/>
      </c>
      <c r="DJ79" t="str">
        <f t="shared" si="48"/>
        <v/>
      </c>
      <c r="DL79" s="170"/>
      <c r="DQ79">
        <f t="shared" si="49"/>
        <v>0</v>
      </c>
      <c r="DR79" t="e">
        <f t="shared" si="50"/>
        <v>#NUM!</v>
      </c>
      <c r="DS79">
        <v>78</v>
      </c>
      <c r="DU79" s="163" t="str">
        <f>IF($DJ79="","",IF(VLOOKUP($DJ79,'AB AP'!D$19:M$32,9,0)="",VLOOKUP($DJ79,'AB AP'!D$19:M$32,8,0),VLOOKUP($DJ79,'AB AP'!D$19:M$32,9,0)))</f>
        <v/>
      </c>
      <c r="DV79" s="163" t="str">
        <f>IF($DJ79="","",IF(VLOOKUP($DJ79,'AB AP'!D$19:L$33,9,0)="",VLOOKUP($DJ79,'AB AP'!D$19:L$33,8,0),VLOOKUP($DJ79,'AB AP'!D$19:L$33,9,0)))</f>
        <v/>
      </c>
      <c r="DW79" s="163" t="str">
        <f>IF('AB AP'!H84="Agrar Basis",DV79,DU79)</f>
        <v/>
      </c>
      <c r="DZ79" s="163" t="str">
        <f>IF(ISNA(VLOOKUP($DJ79,'AB AP'!$D$19:$I$32,3,0)),"",IF((VLOOKUP($DJ79,'AB AP'!$D$19:$I$32,3,0))="+","áno","nie"))</f>
        <v/>
      </c>
      <c r="EA79" s="163" t="str">
        <f>IF(ISNA(VLOOKUP($DJ79,'AB AP'!$D$19:$I$32,4,0)),"",IF((VLOOKUP($DJ79,'AB AP'!$D$19:$I$32,4,0))="+","áno","nie"))</f>
        <v/>
      </c>
      <c r="EB79" s="163" t="str">
        <f>IF(ISNA(VLOOKUP($DJ79,'AB AP'!$D$19:$I$32,5,0)),"",IF((VLOOKUP($DJ79,'AB AP'!$D$19:$I$32,5,0))="+","áno","nie"))</f>
        <v/>
      </c>
      <c r="EC79" s="163" t="str">
        <f>IF(ISNA(VLOOKUP($DJ79,'AB AP'!$D$19:$I$32,6,0)),"",IF((VLOOKUP($DJ79,'AB AP'!$D$19:$I$32,6,0))="+","áno","nie"))</f>
        <v/>
      </c>
      <c r="ED79" t="str">
        <f t="shared" si="51"/>
        <v/>
      </c>
      <c r="EE79" s="163" t="str">
        <f t="shared" si="52"/>
        <v/>
      </c>
    </row>
    <row r="80" spans="1:135" x14ac:dyDescent="0.2">
      <c r="A80" s="152">
        <f t="shared" si="32"/>
        <v>0</v>
      </c>
      <c r="B80" s="152">
        <f>SUM(A$2:A80)</f>
        <v>0</v>
      </c>
      <c r="C80" s="152">
        <f t="shared" si="53"/>
        <v>500</v>
      </c>
      <c r="D80" s="152">
        <f>'AB AP'!A233</f>
        <v>0</v>
      </c>
      <c r="E80" s="152">
        <f>'AB AP'!B232</f>
        <v>0</v>
      </c>
      <c r="F80" s="156">
        <f>'AB AP'!D233</f>
        <v>0</v>
      </c>
      <c r="G80" s="156">
        <f>'AB AP'!E233</f>
        <v>0</v>
      </c>
      <c r="H80" s="156">
        <f>'AB AP'!F233</f>
        <v>0</v>
      </c>
      <c r="I80" s="165">
        <f>'AB AP'!K233</f>
        <v>0</v>
      </c>
      <c r="J80" s="151">
        <f>'AB AP'!L233</f>
        <v>0</v>
      </c>
      <c r="K80" s="165">
        <f>'AB AP'!N233</f>
        <v>0</v>
      </c>
      <c r="L80" s="152">
        <f t="shared" si="33"/>
        <v>0</v>
      </c>
      <c r="M80" s="152">
        <f t="shared" si="34"/>
        <v>0</v>
      </c>
      <c r="N80" s="152" t="e">
        <f t="shared" si="30"/>
        <v>#N/A</v>
      </c>
      <c r="O80" s="152" t="e">
        <f t="shared" si="31"/>
        <v>#N/A</v>
      </c>
      <c r="P80" s="165">
        <f>'AB AP'!N233</f>
        <v>0</v>
      </c>
      <c r="Q80" s="165"/>
      <c r="AA80" s="154">
        <v>302</v>
      </c>
      <c r="AB80" s="154" t="s">
        <v>104</v>
      </c>
      <c r="AC80" s="166">
        <v>302</v>
      </c>
      <c r="AD80"/>
      <c r="AF80"/>
      <c r="AG80"/>
      <c r="BA80" s="152">
        <f t="shared" si="54"/>
        <v>500</v>
      </c>
      <c r="BB80" s="152">
        <f t="shared" si="35"/>
        <v>0</v>
      </c>
      <c r="BC80" s="152">
        <f t="shared" si="35"/>
        <v>0</v>
      </c>
      <c r="BD80" s="152">
        <f t="shared" si="35"/>
        <v>0</v>
      </c>
      <c r="BE80" s="152">
        <f t="shared" si="35"/>
        <v>0</v>
      </c>
      <c r="BF80" s="152">
        <f t="shared" si="35"/>
        <v>0</v>
      </c>
      <c r="BG80" s="152">
        <f t="shared" si="35"/>
        <v>0</v>
      </c>
      <c r="BH80" s="152">
        <f t="shared" si="35"/>
        <v>0</v>
      </c>
      <c r="BI80" s="152">
        <f t="shared" si="35"/>
        <v>0</v>
      </c>
      <c r="BJ80" s="152">
        <f t="shared" si="35"/>
        <v>0</v>
      </c>
      <c r="BK80" s="152">
        <f t="shared" si="35"/>
        <v>0</v>
      </c>
      <c r="BL80" s="152" t="e">
        <f t="shared" si="35"/>
        <v>#N/A</v>
      </c>
      <c r="BM80" s="152" t="e">
        <f t="shared" si="35"/>
        <v>#N/A</v>
      </c>
      <c r="BN80" s="152">
        <f t="shared" si="35"/>
        <v>0</v>
      </c>
      <c r="CA80" s="152" t="str">
        <f t="shared" si="36"/>
        <v/>
      </c>
      <c r="CB80" s="158" t="str">
        <f t="shared" si="37"/>
        <v/>
      </c>
      <c r="CC80" s="158" t="str">
        <f t="shared" si="38"/>
        <v/>
      </c>
      <c r="CD80" s="158" t="str">
        <f t="shared" si="38"/>
        <v/>
      </c>
      <c r="CE80" s="158" t="str">
        <f t="shared" si="38"/>
        <v/>
      </c>
      <c r="CF80" s="158" t="str">
        <f t="shared" si="39"/>
        <v/>
      </c>
      <c r="CG80" s="158" t="str">
        <f t="shared" si="40"/>
        <v/>
      </c>
      <c r="CH80" s="158" t="str">
        <f t="shared" si="41"/>
        <v/>
      </c>
      <c r="CK80" s="167"/>
      <c r="CQ80" s="152">
        <v>195</v>
      </c>
      <c r="DA80" t="str">
        <f t="shared" si="42"/>
        <v/>
      </c>
      <c r="DB80" t="str">
        <f t="shared" si="43"/>
        <v/>
      </c>
      <c r="DC80" t="str">
        <f t="shared" si="55"/>
        <v/>
      </c>
      <c r="DD80" t="str">
        <f t="shared" si="44"/>
        <v/>
      </c>
      <c r="DE80" t="str">
        <f t="shared" si="45"/>
        <v/>
      </c>
      <c r="DF80" t="str">
        <f t="shared" si="46"/>
        <v/>
      </c>
      <c r="DG80" t="str">
        <f t="shared" si="56"/>
        <v/>
      </c>
      <c r="DH80" t="str">
        <f t="shared" si="47"/>
        <v/>
      </c>
      <c r="DJ80" t="str">
        <f t="shared" si="48"/>
        <v/>
      </c>
      <c r="DL80" s="170"/>
      <c r="DQ80">
        <f t="shared" si="49"/>
        <v>0</v>
      </c>
      <c r="DR80" t="e">
        <f t="shared" si="50"/>
        <v>#NUM!</v>
      </c>
      <c r="DS80">
        <v>79</v>
      </c>
      <c r="DU80" s="163" t="str">
        <f>IF($DJ80="","",IF(VLOOKUP($DJ80,'AB AP'!D$19:M$32,9,0)="",VLOOKUP($DJ80,'AB AP'!D$19:M$32,8,0),VLOOKUP($DJ80,'AB AP'!D$19:M$32,9,0)))</f>
        <v/>
      </c>
      <c r="DV80" s="163" t="str">
        <f>IF($DJ80="","",IF(VLOOKUP($DJ80,'AB AP'!D$19:L$33,9,0)="",VLOOKUP($DJ80,'AB AP'!D$19:L$33,8,0),VLOOKUP($DJ80,'AB AP'!D$19:L$33,9,0)))</f>
        <v/>
      </c>
      <c r="DW80" s="163" t="str">
        <f>IF('AB AP'!H85="Agrar Basis",DV80,DU80)</f>
        <v/>
      </c>
      <c r="DZ80" s="163" t="str">
        <f>IF(ISNA(VLOOKUP($DJ80,'AB AP'!$D$19:$I$32,3,0)),"",IF((VLOOKUP($DJ80,'AB AP'!$D$19:$I$32,3,0))="+","áno","nie"))</f>
        <v/>
      </c>
      <c r="EA80" s="163" t="str">
        <f>IF(ISNA(VLOOKUP($DJ80,'AB AP'!$D$19:$I$32,4,0)),"",IF((VLOOKUP($DJ80,'AB AP'!$D$19:$I$32,4,0))="+","áno","nie"))</f>
        <v/>
      </c>
      <c r="EB80" s="163" t="str">
        <f>IF(ISNA(VLOOKUP($DJ80,'AB AP'!$D$19:$I$32,5,0)),"",IF((VLOOKUP($DJ80,'AB AP'!$D$19:$I$32,5,0))="+","áno","nie"))</f>
        <v/>
      </c>
      <c r="EC80" s="163" t="str">
        <f>IF(ISNA(VLOOKUP($DJ80,'AB AP'!$D$19:$I$32,6,0)),"",IF((VLOOKUP($DJ80,'AB AP'!$D$19:$I$32,6,0))="+","áno","nie"))</f>
        <v/>
      </c>
      <c r="ED80" t="str">
        <f t="shared" si="51"/>
        <v/>
      </c>
      <c r="EE80" s="163" t="str">
        <f t="shared" si="52"/>
        <v/>
      </c>
    </row>
    <row r="81" spans="1:135" x14ac:dyDescent="0.2">
      <c r="A81" s="152">
        <f t="shared" si="32"/>
        <v>0</v>
      </c>
      <c r="B81" s="152">
        <f>SUM(A$2:A81)</f>
        <v>0</v>
      </c>
      <c r="C81" s="152">
        <f t="shared" si="53"/>
        <v>500</v>
      </c>
      <c r="D81" s="152">
        <f>'AB AP'!A234</f>
        <v>0</v>
      </c>
      <c r="E81" s="152">
        <f>'AB AP'!B233</f>
        <v>0</v>
      </c>
      <c r="F81" s="156">
        <f>'AB AP'!D234</f>
        <v>0</v>
      </c>
      <c r="G81" s="156">
        <f>'AB AP'!E234</f>
        <v>0</v>
      </c>
      <c r="H81" s="156">
        <f>'AB AP'!F234</f>
        <v>0</v>
      </c>
      <c r="I81" s="165">
        <f>'AB AP'!K234</f>
        <v>0</v>
      </c>
      <c r="J81" s="151">
        <f>'AB AP'!L234</f>
        <v>0</v>
      </c>
      <c r="K81" s="165">
        <f>'AB AP'!N234</f>
        <v>0</v>
      </c>
      <c r="L81" s="152">
        <f t="shared" si="33"/>
        <v>0</v>
      </c>
      <c r="M81" s="152">
        <f t="shared" si="34"/>
        <v>0</v>
      </c>
      <c r="N81" s="152" t="e">
        <f t="shared" si="30"/>
        <v>#N/A</v>
      </c>
      <c r="O81" s="152" t="e">
        <f t="shared" si="31"/>
        <v>#N/A</v>
      </c>
      <c r="P81" s="165">
        <f>'AB AP'!N234</f>
        <v>0</v>
      </c>
      <c r="Q81" s="165"/>
      <c r="AA81" s="154">
        <v>303</v>
      </c>
      <c r="AB81" s="154" t="s">
        <v>1404</v>
      </c>
      <c r="AC81" s="166">
        <v>303</v>
      </c>
      <c r="AD81"/>
      <c r="AF81"/>
      <c r="AG81"/>
      <c r="BA81" s="152">
        <f t="shared" si="54"/>
        <v>500</v>
      </c>
      <c r="BB81" s="152">
        <f t="shared" si="35"/>
        <v>0</v>
      </c>
      <c r="BC81" s="152">
        <f t="shared" si="35"/>
        <v>0</v>
      </c>
      <c r="BD81" s="152">
        <f t="shared" si="35"/>
        <v>0</v>
      </c>
      <c r="BE81" s="152">
        <f t="shared" si="35"/>
        <v>0</v>
      </c>
      <c r="BF81" s="152">
        <f t="shared" si="35"/>
        <v>0</v>
      </c>
      <c r="BG81" s="152">
        <f t="shared" si="35"/>
        <v>0</v>
      </c>
      <c r="BH81" s="152">
        <f t="shared" si="35"/>
        <v>0</v>
      </c>
      <c r="BI81" s="152">
        <f t="shared" si="35"/>
        <v>0</v>
      </c>
      <c r="BJ81" s="152">
        <f t="shared" si="35"/>
        <v>0</v>
      </c>
      <c r="BK81" s="152">
        <f t="shared" si="35"/>
        <v>0</v>
      </c>
      <c r="BL81" s="152" t="e">
        <f t="shared" si="35"/>
        <v>#N/A</v>
      </c>
      <c r="BM81" s="152" t="e">
        <f t="shared" si="35"/>
        <v>#N/A</v>
      </c>
      <c r="BN81" s="152">
        <f t="shared" si="35"/>
        <v>0</v>
      </c>
      <c r="CA81" s="152" t="str">
        <f t="shared" si="36"/>
        <v/>
      </c>
      <c r="CB81" s="158" t="str">
        <f t="shared" si="37"/>
        <v/>
      </c>
      <c r="CC81" s="158" t="str">
        <f t="shared" si="38"/>
        <v/>
      </c>
      <c r="CD81" s="158" t="str">
        <f t="shared" si="38"/>
        <v/>
      </c>
      <c r="CE81" s="158" t="str">
        <f t="shared" si="38"/>
        <v/>
      </c>
      <c r="CF81" s="158" t="str">
        <f t="shared" si="39"/>
        <v/>
      </c>
      <c r="CG81" s="158" t="str">
        <f t="shared" si="40"/>
        <v/>
      </c>
      <c r="CH81" s="158" t="str">
        <f t="shared" si="41"/>
        <v/>
      </c>
      <c r="CK81" s="167"/>
      <c r="CQ81" s="152">
        <v>194</v>
      </c>
      <c r="DA81" t="str">
        <f t="shared" si="42"/>
        <v/>
      </c>
      <c r="DB81" t="str">
        <f t="shared" si="43"/>
        <v/>
      </c>
      <c r="DC81" t="str">
        <f t="shared" si="55"/>
        <v/>
      </c>
      <c r="DD81" t="str">
        <f t="shared" si="44"/>
        <v/>
      </c>
      <c r="DE81" t="str">
        <f t="shared" si="45"/>
        <v/>
      </c>
      <c r="DF81" t="str">
        <f t="shared" si="46"/>
        <v/>
      </c>
      <c r="DG81" t="str">
        <f t="shared" si="56"/>
        <v/>
      </c>
      <c r="DH81" t="str">
        <f t="shared" si="47"/>
        <v/>
      </c>
      <c r="DJ81" t="str">
        <f t="shared" si="48"/>
        <v/>
      </c>
      <c r="DL81" s="170"/>
      <c r="DQ81">
        <f t="shared" si="49"/>
        <v>0</v>
      </c>
      <c r="DR81" t="e">
        <f t="shared" si="50"/>
        <v>#NUM!</v>
      </c>
      <c r="DS81">
        <v>80</v>
      </c>
      <c r="DU81" s="163" t="str">
        <f>IF($DJ81="","",IF(VLOOKUP($DJ81,'AB AP'!D$19:M$32,9,0)="",VLOOKUP($DJ81,'AB AP'!D$19:M$32,8,0),VLOOKUP($DJ81,'AB AP'!D$19:M$32,9,0)))</f>
        <v/>
      </c>
      <c r="DV81" s="163" t="str">
        <f>IF($DJ81="","",IF(VLOOKUP($DJ81,'AB AP'!D$19:L$33,9,0)="",VLOOKUP($DJ81,'AB AP'!D$19:L$33,8,0),VLOOKUP($DJ81,'AB AP'!D$19:L$33,9,0)))</f>
        <v/>
      </c>
      <c r="DW81" s="163" t="str">
        <f>IF('AB AP'!H86="Agrar Basis",DV81,DU81)</f>
        <v/>
      </c>
      <c r="DZ81" s="163" t="str">
        <f>IF(ISNA(VLOOKUP($DJ81,'AB AP'!$D$19:$I$32,3,0)),"",IF((VLOOKUP($DJ81,'AB AP'!$D$19:$I$32,3,0))="+","áno","nie"))</f>
        <v/>
      </c>
      <c r="EA81" s="163" t="str">
        <f>IF(ISNA(VLOOKUP($DJ81,'AB AP'!$D$19:$I$32,4,0)),"",IF((VLOOKUP($DJ81,'AB AP'!$D$19:$I$32,4,0))="+","áno","nie"))</f>
        <v/>
      </c>
      <c r="EB81" s="163" t="str">
        <f>IF(ISNA(VLOOKUP($DJ81,'AB AP'!$D$19:$I$32,5,0)),"",IF((VLOOKUP($DJ81,'AB AP'!$D$19:$I$32,5,0))="+","áno","nie"))</f>
        <v/>
      </c>
      <c r="EC81" s="163" t="str">
        <f>IF(ISNA(VLOOKUP($DJ81,'AB AP'!$D$19:$I$32,6,0)),"",IF((VLOOKUP($DJ81,'AB AP'!$D$19:$I$32,6,0))="+","áno","nie"))</f>
        <v/>
      </c>
      <c r="ED81" t="str">
        <f t="shared" si="51"/>
        <v/>
      </c>
      <c r="EE81" s="163" t="str">
        <f t="shared" si="52"/>
        <v/>
      </c>
    </row>
    <row r="82" spans="1:135" x14ac:dyDescent="0.2">
      <c r="A82" s="152">
        <f t="shared" si="32"/>
        <v>0</v>
      </c>
      <c r="B82" s="152">
        <f>SUM(A$2:A82)</f>
        <v>0</v>
      </c>
      <c r="C82" s="152">
        <f t="shared" si="53"/>
        <v>500</v>
      </c>
      <c r="D82" s="152">
        <f>'AB AP'!A235</f>
        <v>0</v>
      </c>
      <c r="E82" s="152">
        <f>'AB AP'!B234</f>
        <v>0</v>
      </c>
      <c r="F82" s="156">
        <f>'AB AP'!D235</f>
        <v>0</v>
      </c>
      <c r="G82" s="156">
        <f>'AB AP'!E235</f>
        <v>0</v>
      </c>
      <c r="H82" s="156">
        <f>'AB AP'!F235</f>
        <v>0</v>
      </c>
      <c r="I82" s="165">
        <f>'AB AP'!K235</f>
        <v>0</v>
      </c>
      <c r="J82" s="151">
        <f>'AB AP'!L235</f>
        <v>0</v>
      </c>
      <c r="K82" s="165">
        <f>'AB AP'!N235</f>
        <v>0</v>
      </c>
      <c r="L82" s="152">
        <f t="shared" si="33"/>
        <v>0</v>
      </c>
      <c r="M82" s="152">
        <f t="shared" si="34"/>
        <v>0</v>
      </c>
      <c r="N82" s="152" t="e">
        <f t="shared" si="30"/>
        <v>#N/A</v>
      </c>
      <c r="O82" s="152" t="e">
        <f t="shared" si="31"/>
        <v>#N/A</v>
      </c>
      <c r="P82" s="165">
        <f>'AB AP'!N235</f>
        <v>0</v>
      </c>
      <c r="Q82" s="165"/>
      <c r="AA82" s="154">
        <v>304</v>
      </c>
      <c r="AB82" s="154" t="s">
        <v>97</v>
      </c>
      <c r="AC82" s="166">
        <v>304</v>
      </c>
      <c r="AD82"/>
      <c r="AF82"/>
      <c r="AG82"/>
      <c r="BA82" s="152">
        <f t="shared" si="54"/>
        <v>500</v>
      </c>
      <c r="BB82" s="152">
        <f t="shared" si="35"/>
        <v>0</v>
      </c>
      <c r="BC82" s="152">
        <f t="shared" si="35"/>
        <v>0</v>
      </c>
      <c r="BD82" s="152">
        <f t="shared" si="35"/>
        <v>0</v>
      </c>
      <c r="BE82" s="152">
        <f t="shared" si="35"/>
        <v>0</v>
      </c>
      <c r="BF82" s="152">
        <f t="shared" si="35"/>
        <v>0</v>
      </c>
      <c r="BG82" s="152">
        <f t="shared" si="35"/>
        <v>0</v>
      </c>
      <c r="BH82" s="152">
        <f t="shared" si="35"/>
        <v>0</v>
      </c>
      <c r="BI82" s="152">
        <f t="shared" si="35"/>
        <v>0</v>
      </c>
      <c r="BJ82" s="152">
        <f t="shared" si="35"/>
        <v>0</v>
      </c>
      <c r="BK82" s="152">
        <f t="shared" si="35"/>
        <v>0</v>
      </c>
      <c r="BL82" s="152" t="e">
        <f t="shared" si="35"/>
        <v>#N/A</v>
      </c>
      <c r="BM82" s="152" t="e">
        <f t="shared" si="35"/>
        <v>#N/A</v>
      </c>
      <c r="BN82" s="152">
        <f t="shared" si="35"/>
        <v>0</v>
      </c>
      <c r="CA82" s="152" t="str">
        <f t="shared" si="36"/>
        <v/>
      </c>
      <c r="CB82" s="158" t="str">
        <f t="shared" si="37"/>
        <v/>
      </c>
      <c r="CC82" s="158" t="str">
        <f t="shared" si="38"/>
        <v/>
      </c>
      <c r="CD82" s="158" t="str">
        <f t="shared" si="38"/>
        <v/>
      </c>
      <c r="CE82" s="158" t="str">
        <f t="shared" si="38"/>
        <v/>
      </c>
      <c r="CF82" s="158" t="str">
        <f t="shared" si="39"/>
        <v/>
      </c>
      <c r="CG82" s="158" t="str">
        <f t="shared" si="40"/>
        <v/>
      </c>
      <c r="CH82" s="158" t="str">
        <f t="shared" si="41"/>
        <v/>
      </c>
      <c r="CK82" s="167"/>
      <c r="CQ82" s="152">
        <v>193</v>
      </c>
      <c r="DA82" t="str">
        <f t="shared" si="42"/>
        <v/>
      </c>
      <c r="DB82" t="str">
        <f t="shared" si="43"/>
        <v/>
      </c>
      <c r="DC82" t="str">
        <f t="shared" si="55"/>
        <v/>
      </c>
      <c r="DD82" t="str">
        <f t="shared" si="44"/>
        <v/>
      </c>
      <c r="DE82" t="str">
        <f t="shared" si="45"/>
        <v/>
      </c>
      <c r="DF82" t="str">
        <f t="shared" si="46"/>
        <v/>
      </c>
      <c r="DG82" t="str">
        <f t="shared" si="56"/>
        <v/>
      </c>
      <c r="DH82" t="str">
        <f t="shared" si="47"/>
        <v/>
      </c>
      <c r="DJ82" t="str">
        <f t="shared" si="48"/>
        <v/>
      </c>
      <c r="DL82" s="170"/>
      <c r="DQ82">
        <f t="shared" si="49"/>
        <v>0</v>
      </c>
      <c r="DR82" t="e">
        <f t="shared" si="50"/>
        <v>#NUM!</v>
      </c>
      <c r="DS82">
        <v>81</v>
      </c>
      <c r="DU82" s="163" t="str">
        <f>IF($DJ82="","",IF(VLOOKUP($DJ82,'AB AP'!D$19:M$32,9,0)="",VLOOKUP($DJ82,'AB AP'!D$19:M$32,8,0),VLOOKUP($DJ82,'AB AP'!D$19:M$32,9,0)))</f>
        <v/>
      </c>
      <c r="DV82" s="163" t="str">
        <f>IF($DJ82="","",IF(VLOOKUP($DJ82,'AB AP'!D$19:L$33,9,0)="",VLOOKUP($DJ82,'AB AP'!D$19:L$33,8,0),VLOOKUP($DJ82,'AB AP'!D$19:L$33,9,0)))</f>
        <v/>
      </c>
      <c r="DW82" s="163" t="str">
        <f>IF('AB AP'!H87="Agrar Basis",DV82,DU82)</f>
        <v/>
      </c>
      <c r="DZ82" s="163" t="str">
        <f>IF(ISNA(VLOOKUP($DJ82,'AB AP'!$D$19:$I$32,3,0)),"",IF((VLOOKUP($DJ82,'AB AP'!$D$19:$I$32,3,0))="+","áno","nie"))</f>
        <v/>
      </c>
      <c r="EA82" s="163" t="str">
        <f>IF(ISNA(VLOOKUP($DJ82,'AB AP'!$D$19:$I$32,4,0)),"",IF((VLOOKUP($DJ82,'AB AP'!$D$19:$I$32,4,0))="+","áno","nie"))</f>
        <v/>
      </c>
      <c r="EB82" s="163" t="str">
        <f>IF(ISNA(VLOOKUP($DJ82,'AB AP'!$D$19:$I$32,5,0)),"",IF((VLOOKUP($DJ82,'AB AP'!$D$19:$I$32,5,0))="+","áno","nie"))</f>
        <v/>
      </c>
      <c r="EC82" s="163" t="str">
        <f>IF(ISNA(VLOOKUP($DJ82,'AB AP'!$D$19:$I$32,6,0)),"",IF((VLOOKUP($DJ82,'AB AP'!$D$19:$I$32,6,0))="+","áno","nie"))</f>
        <v/>
      </c>
      <c r="ED82" t="str">
        <f t="shared" si="51"/>
        <v/>
      </c>
      <c r="EE82" s="163" t="str">
        <f t="shared" si="52"/>
        <v/>
      </c>
    </row>
    <row r="83" spans="1:135" x14ac:dyDescent="0.2">
      <c r="A83" s="152">
        <f t="shared" si="32"/>
        <v>0</v>
      </c>
      <c r="B83" s="152">
        <f>SUM(A$2:A83)</f>
        <v>0</v>
      </c>
      <c r="C83" s="152">
        <f t="shared" si="53"/>
        <v>500</v>
      </c>
      <c r="D83" s="152">
        <f>'AB AP'!A236</f>
        <v>0</v>
      </c>
      <c r="E83" s="152">
        <f>'AB AP'!B235</f>
        <v>0</v>
      </c>
      <c r="F83" s="156">
        <f>'AB AP'!D236</f>
        <v>0</v>
      </c>
      <c r="G83" s="156">
        <f>'AB AP'!E236</f>
        <v>0</v>
      </c>
      <c r="H83" s="156">
        <f>'AB AP'!F236</f>
        <v>0</v>
      </c>
      <c r="I83" s="165">
        <f>'AB AP'!K236</f>
        <v>0</v>
      </c>
      <c r="J83" s="151">
        <f>'AB AP'!L236</f>
        <v>0</v>
      </c>
      <c r="K83" s="165">
        <f>'AB AP'!N236</f>
        <v>0</v>
      </c>
      <c r="L83" s="152">
        <f t="shared" si="33"/>
        <v>0</v>
      </c>
      <c r="M83" s="152">
        <f t="shared" si="34"/>
        <v>0</v>
      </c>
      <c r="N83" s="152" t="e">
        <f t="shared" si="30"/>
        <v>#N/A</v>
      </c>
      <c r="O83" s="152" t="e">
        <f t="shared" si="31"/>
        <v>#N/A</v>
      </c>
      <c r="P83" s="165">
        <f>'AB AP'!N236</f>
        <v>0</v>
      </c>
      <c r="Q83" s="165"/>
      <c r="AA83" s="154">
        <v>305</v>
      </c>
      <c r="AB83" s="154" t="s">
        <v>102</v>
      </c>
      <c r="AC83" s="166">
        <v>305</v>
      </c>
      <c r="AD83"/>
      <c r="AF83"/>
      <c r="AG83"/>
      <c r="BA83" s="152">
        <f t="shared" si="54"/>
        <v>500</v>
      </c>
      <c r="BB83" s="152">
        <f t="shared" si="35"/>
        <v>0</v>
      </c>
      <c r="BC83" s="152">
        <f t="shared" si="35"/>
        <v>0</v>
      </c>
      <c r="BD83" s="152">
        <f t="shared" si="35"/>
        <v>0</v>
      </c>
      <c r="BE83" s="152">
        <f t="shared" si="35"/>
        <v>0</v>
      </c>
      <c r="BF83" s="152">
        <f t="shared" si="35"/>
        <v>0</v>
      </c>
      <c r="BG83" s="152">
        <f t="shared" si="35"/>
        <v>0</v>
      </c>
      <c r="BH83" s="152">
        <f t="shared" si="35"/>
        <v>0</v>
      </c>
      <c r="BI83" s="152">
        <f t="shared" si="35"/>
        <v>0</v>
      </c>
      <c r="BJ83" s="152">
        <f t="shared" si="35"/>
        <v>0</v>
      </c>
      <c r="BK83" s="152">
        <f t="shared" si="35"/>
        <v>0</v>
      </c>
      <c r="BL83" s="152" t="e">
        <f t="shared" si="35"/>
        <v>#N/A</v>
      </c>
      <c r="BM83" s="152" t="e">
        <f t="shared" si="35"/>
        <v>#N/A</v>
      </c>
      <c r="BN83" s="152">
        <f t="shared" si="35"/>
        <v>0</v>
      </c>
      <c r="CA83" s="152" t="str">
        <f t="shared" si="36"/>
        <v/>
      </c>
      <c r="CB83" s="158" t="str">
        <f t="shared" si="37"/>
        <v/>
      </c>
      <c r="CC83" s="158" t="str">
        <f t="shared" si="38"/>
        <v/>
      </c>
      <c r="CD83" s="158" t="str">
        <f t="shared" si="38"/>
        <v/>
      </c>
      <c r="CE83" s="158" t="str">
        <f t="shared" si="38"/>
        <v/>
      </c>
      <c r="CF83" s="158" t="str">
        <f t="shared" si="39"/>
        <v/>
      </c>
      <c r="CG83" s="158" t="str">
        <f t="shared" si="40"/>
        <v/>
      </c>
      <c r="CH83" s="158" t="str">
        <f t="shared" si="41"/>
        <v/>
      </c>
      <c r="CK83" s="167"/>
      <c r="CQ83" s="152">
        <v>192</v>
      </c>
      <c r="DA83" t="str">
        <f t="shared" si="42"/>
        <v/>
      </c>
      <c r="DB83" t="str">
        <f t="shared" si="43"/>
        <v/>
      </c>
      <c r="DC83" t="str">
        <f t="shared" si="55"/>
        <v/>
      </c>
      <c r="DD83" t="str">
        <f t="shared" si="44"/>
        <v/>
      </c>
      <c r="DE83" t="str">
        <f t="shared" si="45"/>
        <v/>
      </c>
      <c r="DF83" t="str">
        <f t="shared" si="46"/>
        <v/>
      </c>
      <c r="DG83" t="str">
        <f t="shared" si="56"/>
        <v/>
      </c>
      <c r="DH83" t="str">
        <f t="shared" si="47"/>
        <v/>
      </c>
      <c r="DJ83" t="str">
        <f t="shared" si="48"/>
        <v/>
      </c>
      <c r="DL83" s="170"/>
      <c r="DQ83">
        <f t="shared" si="49"/>
        <v>0</v>
      </c>
      <c r="DR83" t="e">
        <f t="shared" si="50"/>
        <v>#NUM!</v>
      </c>
      <c r="DS83">
        <v>82</v>
      </c>
      <c r="DU83" s="163" t="str">
        <f>IF($DJ83="","",IF(VLOOKUP($DJ83,'AB AP'!D$19:M$32,9,0)="",VLOOKUP($DJ83,'AB AP'!D$19:M$32,8,0),VLOOKUP($DJ83,'AB AP'!D$19:M$32,9,0)))</f>
        <v/>
      </c>
      <c r="DV83" s="163" t="str">
        <f>IF($DJ83="","",IF(VLOOKUP($DJ83,'AB AP'!D$19:L$33,9,0)="",VLOOKUP($DJ83,'AB AP'!D$19:L$33,8,0),VLOOKUP($DJ83,'AB AP'!D$19:L$33,9,0)))</f>
        <v/>
      </c>
      <c r="DW83" s="163" t="str">
        <f>IF('AB AP'!H88="Agrar Basis",DV83,DU83)</f>
        <v/>
      </c>
      <c r="DZ83" s="163" t="str">
        <f>IF(ISNA(VLOOKUP($DJ83,'AB AP'!$D$19:$I$32,3,0)),"",IF((VLOOKUP($DJ83,'AB AP'!$D$19:$I$32,3,0))="+","áno","nie"))</f>
        <v/>
      </c>
      <c r="EA83" s="163" t="str">
        <f>IF(ISNA(VLOOKUP($DJ83,'AB AP'!$D$19:$I$32,4,0)),"",IF((VLOOKUP($DJ83,'AB AP'!$D$19:$I$32,4,0))="+","áno","nie"))</f>
        <v/>
      </c>
      <c r="EB83" s="163" t="str">
        <f>IF(ISNA(VLOOKUP($DJ83,'AB AP'!$D$19:$I$32,5,0)),"",IF((VLOOKUP($DJ83,'AB AP'!$D$19:$I$32,5,0))="+","áno","nie"))</f>
        <v/>
      </c>
      <c r="EC83" s="163" t="str">
        <f>IF(ISNA(VLOOKUP($DJ83,'AB AP'!$D$19:$I$32,6,0)),"",IF((VLOOKUP($DJ83,'AB AP'!$D$19:$I$32,6,0))="+","áno","nie"))</f>
        <v/>
      </c>
      <c r="ED83" t="str">
        <f t="shared" si="51"/>
        <v/>
      </c>
      <c r="EE83" s="163" t="str">
        <f t="shared" si="52"/>
        <v/>
      </c>
    </row>
    <row r="84" spans="1:135" x14ac:dyDescent="0.2">
      <c r="A84" s="152">
        <f t="shared" si="32"/>
        <v>0</v>
      </c>
      <c r="B84" s="152">
        <f>SUM(A$2:A84)</f>
        <v>0</v>
      </c>
      <c r="C84" s="152">
        <f t="shared" si="53"/>
        <v>500</v>
      </c>
      <c r="D84" s="152">
        <f>'AB AP'!A237</f>
        <v>0</v>
      </c>
      <c r="E84" s="152">
        <f>'AB AP'!B236</f>
        <v>0</v>
      </c>
      <c r="F84" s="156">
        <f>'AB AP'!D237</f>
        <v>0</v>
      </c>
      <c r="G84" s="156">
        <f>'AB AP'!E237</f>
        <v>0</v>
      </c>
      <c r="H84" s="156">
        <f>'AB AP'!F237</f>
        <v>0</v>
      </c>
      <c r="I84" s="165">
        <f>'AB AP'!K237</f>
        <v>0</v>
      </c>
      <c r="J84" s="151">
        <f>'AB AP'!L237</f>
        <v>0</v>
      </c>
      <c r="K84" s="165">
        <f>'AB AP'!N237</f>
        <v>0</v>
      </c>
      <c r="L84" s="152">
        <f t="shared" si="33"/>
        <v>0</v>
      </c>
      <c r="M84" s="152">
        <f t="shared" si="34"/>
        <v>0</v>
      </c>
      <c r="N84" s="152" t="e">
        <f t="shared" si="30"/>
        <v>#N/A</v>
      </c>
      <c r="O84" s="152" t="e">
        <f t="shared" si="31"/>
        <v>#N/A</v>
      </c>
      <c r="P84" s="165">
        <f>'AB AP'!N237</f>
        <v>0</v>
      </c>
      <c r="Q84" s="165"/>
      <c r="AA84" s="154">
        <v>306</v>
      </c>
      <c r="AB84" s="154" t="s">
        <v>116</v>
      </c>
      <c r="AC84" s="166">
        <v>306</v>
      </c>
      <c r="AD84"/>
      <c r="AF84"/>
      <c r="AG84"/>
      <c r="BA84" s="152">
        <f t="shared" si="54"/>
        <v>500</v>
      </c>
      <c r="BB84" s="152">
        <f t="shared" ref="BB84:BN100" si="57">D84</f>
        <v>0</v>
      </c>
      <c r="BC84" s="152">
        <f t="shared" si="57"/>
        <v>0</v>
      </c>
      <c r="BD84" s="152">
        <f t="shared" si="57"/>
        <v>0</v>
      </c>
      <c r="BE84" s="152">
        <f t="shared" si="57"/>
        <v>0</v>
      </c>
      <c r="BF84" s="152">
        <f t="shared" si="57"/>
        <v>0</v>
      </c>
      <c r="BG84" s="152">
        <f t="shared" si="57"/>
        <v>0</v>
      </c>
      <c r="BH84" s="152">
        <f t="shared" si="57"/>
        <v>0</v>
      </c>
      <c r="BI84" s="152">
        <f t="shared" si="57"/>
        <v>0</v>
      </c>
      <c r="BJ84" s="152">
        <f t="shared" si="57"/>
        <v>0</v>
      </c>
      <c r="BK84" s="152">
        <f t="shared" si="57"/>
        <v>0</v>
      </c>
      <c r="BL84" s="152" t="e">
        <f t="shared" si="57"/>
        <v>#N/A</v>
      </c>
      <c r="BM84" s="152" t="e">
        <f t="shared" si="57"/>
        <v>#N/A</v>
      </c>
      <c r="BN84" s="152">
        <f t="shared" si="57"/>
        <v>0</v>
      </c>
      <c r="CA84" s="152" t="str">
        <f t="shared" si="36"/>
        <v/>
      </c>
      <c r="CB84" s="158" t="str">
        <f t="shared" si="37"/>
        <v/>
      </c>
      <c r="CC84" s="158" t="str">
        <f t="shared" si="38"/>
        <v/>
      </c>
      <c r="CD84" s="158" t="str">
        <f t="shared" si="38"/>
        <v/>
      </c>
      <c r="CE84" s="158" t="str">
        <f t="shared" si="38"/>
        <v/>
      </c>
      <c r="CF84" s="158" t="str">
        <f t="shared" si="39"/>
        <v/>
      </c>
      <c r="CG84" s="158" t="str">
        <f t="shared" si="40"/>
        <v/>
      </c>
      <c r="CH84" s="158" t="str">
        <f t="shared" si="41"/>
        <v/>
      </c>
      <c r="CK84" s="167"/>
      <c r="CQ84" s="152">
        <v>191</v>
      </c>
      <c r="DA84" t="str">
        <f t="shared" si="42"/>
        <v/>
      </c>
      <c r="DB84" t="str">
        <f t="shared" si="43"/>
        <v/>
      </c>
      <c r="DC84" t="str">
        <f t="shared" si="55"/>
        <v/>
      </c>
      <c r="DD84" t="str">
        <f t="shared" si="44"/>
        <v/>
      </c>
      <c r="DE84" t="str">
        <f t="shared" si="45"/>
        <v/>
      </c>
      <c r="DF84" t="str">
        <f t="shared" si="46"/>
        <v/>
      </c>
      <c r="DG84" t="str">
        <f t="shared" si="56"/>
        <v/>
      </c>
      <c r="DH84" t="str">
        <f t="shared" si="47"/>
        <v/>
      </c>
      <c r="DJ84" t="str">
        <f t="shared" si="48"/>
        <v/>
      </c>
      <c r="DL84" s="170"/>
      <c r="DQ84">
        <f t="shared" si="49"/>
        <v>0</v>
      </c>
      <c r="DR84" t="e">
        <f t="shared" si="50"/>
        <v>#NUM!</v>
      </c>
      <c r="DS84">
        <v>83</v>
      </c>
      <c r="DU84" s="163" t="str">
        <f>IF($DJ84="","",IF(VLOOKUP($DJ84,'AB AP'!D$19:M$32,9,0)="",VLOOKUP($DJ84,'AB AP'!D$19:M$32,8,0),VLOOKUP($DJ84,'AB AP'!D$19:M$32,9,0)))</f>
        <v/>
      </c>
      <c r="DV84" s="163" t="str">
        <f>IF($DJ84="","",IF(VLOOKUP($DJ84,'AB AP'!D$19:L$33,9,0)="",VLOOKUP($DJ84,'AB AP'!D$19:L$33,8,0),VLOOKUP($DJ84,'AB AP'!D$19:L$33,9,0)))</f>
        <v/>
      </c>
      <c r="DW84" s="163" t="str">
        <f>IF('AB AP'!H89="Agrar Basis",DV84,DU84)</f>
        <v/>
      </c>
      <c r="DZ84" s="163" t="str">
        <f>IF(ISNA(VLOOKUP($DJ84,'AB AP'!$D$19:$I$32,3,0)),"",IF((VLOOKUP($DJ84,'AB AP'!$D$19:$I$32,3,0))="+","áno","nie"))</f>
        <v/>
      </c>
      <c r="EA84" s="163" t="str">
        <f>IF(ISNA(VLOOKUP($DJ84,'AB AP'!$D$19:$I$32,4,0)),"",IF((VLOOKUP($DJ84,'AB AP'!$D$19:$I$32,4,0))="+","áno","nie"))</f>
        <v/>
      </c>
      <c r="EB84" s="163" t="str">
        <f>IF(ISNA(VLOOKUP($DJ84,'AB AP'!$D$19:$I$32,5,0)),"",IF((VLOOKUP($DJ84,'AB AP'!$D$19:$I$32,5,0))="+","áno","nie"))</f>
        <v/>
      </c>
      <c r="EC84" s="163" t="str">
        <f>IF(ISNA(VLOOKUP($DJ84,'AB AP'!$D$19:$I$32,6,0)),"",IF((VLOOKUP($DJ84,'AB AP'!$D$19:$I$32,6,0))="+","áno","nie"))</f>
        <v/>
      </c>
      <c r="ED84" t="str">
        <f t="shared" si="51"/>
        <v/>
      </c>
      <c r="EE84" s="163" t="str">
        <f t="shared" si="52"/>
        <v/>
      </c>
    </row>
    <row r="85" spans="1:135" x14ac:dyDescent="0.2">
      <c r="A85" s="152">
        <f t="shared" si="32"/>
        <v>0</v>
      </c>
      <c r="B85" s="152">
        <f>SUM(A$2:A85)</f>
        <v>0</v>
      </c>
      <c r="C85" s="152">
        <f t="shared" si="53"/>
        <v>500</v>
      </c>
      <c r="D85" s="152">
        <f>'AB AP'!A238</f>
        <v>0</v>
      </c>
      <c r="E85" s="152">
        <f>'AB AP'!B237</f>
        <v>0</v>
      </c>
      <c r="F85" s="156">
        <f>'AB AP'!D238</f>
        <v>0</v>
      </c>
      <c r="G85" s="156">
        <f>'AB AP'!E238</f>
        <v>0</v>
      </c>
      <c r="H85" s="156">
        <f>'AB AP'!F238</f>
        <v>0</v>
      </c>
      <c r="I85" s="165">
        <f>'AB AP'!K238</f>
        <v>0</v>
      </c>
      <c r="J85" s="151">
        <f>'AB AP'!L238</f>
        <v>0</v>
      </c>
      <c r="K85" s="165">
        <f>'AB AP'!N238</f>
        <v>0</v>
      </c>
      <c r="L85" s="152">
        <f t="shared" si="33"/>
        <v>0</v>
      </c>
      <c r="M85" s="152">
        <f t="shared" si="34"/>
        <v>0</v>
      </c>
      <c r="N85" s="152" t="e">
        <f t="shared" si="30"/>
        <v>#N/A</v>
      </c>
      <c r="O85" s="152" t="e">
        <f t="shared" si="31"/>
        <v>#N/A</v>
      </c>
      <c r="P85" s="165">
        <f>'AB AP'!N238</f>
        <v>0</v>
      </c>
      <c r="Q85" s="165"/>
      <c r="AA85" s="154">
        <v>307</v>
      </c>
      <c r="AB85" s="154" t="s">
        <v>1405</v>
      </c>
      <c r="AC85" s="166">
        <v>307</v>
      </c>
      <c r="AD85"/>
      <c r="AF85"/>
      <c r="AG85"/>
      <c r="BA85" s="152">
        <f t="shared" si="54"/>
        <v>500</v>
      </c>
      <c r="BB85" s="152">
        <f t="shared" si="57"/>
        <v>0</v>
      </c>
      <c r="BC85" s="152">
        <f t="shared" si="57"/>
        <v>0</v>
      </c>
      <c r="BD85" s="152">
        <f t="shared" si="57"/>
        <v>0</v>
      </c>
      <c r="BE85" s="152">
        <f t="shared" si="57"/>
        <v>0</v>
      </c>
      <c r="BF85" s="152">
        <f t="shared" si="57"/>
        <v>0</v>
      </c>
      <c r="BG85" s="152">
        <f t="shared" si="57"/>
        <v>0</v>
      </c>
      <c r="BH85" s="152">
        <f t="shared" si="57"/>
        <v>0</v>
      </c>
      <c r="BI85" s="152">
        <f t="shared" si="57"/>
        <v>0</v>
      </c>
      <c r="BJ85" s="152">
        <f t="shared" si="57"/>
        <v>0</v>
      </c>
      <c r="BK85" s="152">
        <f t="shared" si="57"/>
        <v>0</v>
      </c>
      <c r="BL85" s="152" t="e">
        <f t="shared" si="57"/>
        <v>#N/A</v>
      </c>
      <c r="BM85" s="152" t="e">
        <f t="shared" si="57"/>
        <v>#N/A</v>
      </c>
      <c r="BN85" s="152">
        <f t="shared" si="57"/>
        <v>0</v>
      </c>
      <c r="CA85" s="152" t="str">
        <f t="shared" si="36"/>
        <v/>
      </c>
      <c r="CB85" s="158" t="str">
        <f t="shared" si="37"/>
        <v/>
      </c>
      <c r="CC85" s="158" t="str">
        <f t="shared" si="38"/>
        <v/>
      </c>
      <c r="CD85" s="158" t="str">
        <f t="shared" si="38"/>
        <v/>
      </c>
      <c r="CE85" s="158" t="str">
        <f t="shared" si="38"/>
        <v/>
      </c>
      <c r="CF85" s="158" t="str">
        <f t="shared" si="39"/>
        <v/>
      </c>
      <c r="CG85" s="158" t="str">
        <f t="shared" si="40"/>
        <v/>
      </c>
      <c r="CH85" s="158" t="str">
        <f t="shared" si="41"/>
        <v/>
      </c>
      <c r="CK85" s="167"/>
      <c r="CQ85" s="152">
        <v>190</v>
      </c>
      <c r="DA85" t="str">
        <f t="shared" si="42"/>
        <v/>
      </c>
      <c r="DB85" t="str">
        <f t="shared" si="43"/>
        <v/>
      </c>
      <c r="DC85" t="str">
        <f t="shared" si="55"/>
        <v/>
      </c>
      <c r="DD85" t="str">
        <f t="shared" si="44"/>
        <v/>
      </c>
      <c r="DE85" t="str">
        <f t="shared" si="45"/>
        <v/>
      </c>
      <c r="DF85" t="str">
        <f t="shared" si="46"/>
        <v/>
      </c>
      <c r="DG85" t="str">
        <f t="shared" si="56"/>
        <v/>
      </c>
      <c r="DH85" t="str">
        <f t="shared" si="47"/>
        <v/>
      </c>
      <c r="DJ85" t="str">
        <f t="shared" si="48"/>
        <v/>
      </c>
      <c r="DL85" s="170"/>
      <c r="DQ85">
        <f t="shared" si="49"/>
        <v>0</v>
      </c>
      <c r="DR85" t="e">
        <f t="shared" si="50"/>
        <v>#NUM!</v>
      </c>
      <c r="DS85">
        <v>84</v>
      </c>
      <c r="DU85" s="163" t="str">
        <f>IF($DJ85="","",IF(VLOOKUP($DJ85,'AB AP'!D$19:M$32,9,0)="",VLOOKUP($DJ85,'AB AP'!D$19:M$32,8,0),VLOOKUP($DJ85,'AB AP'!D$19:M$32,9,0)))</f>
        <v/>
      </c>
      <c r="DV85" s="163" t="str">
        <f>IF($DJ85="","",IF(VLOOKUP($DJ85,'AB AP'!D$19:L$33,9,0)="",VLOOKUP($DJ85,'AB AP'!D$19:L$33,8,0),VLOOKUP($DJ85,'AB AP'!D$19:L$33,9,0)))</f>
        <v/>
      </c>
      <c r="DW85" s="163" t="str">
        <f>IF('AB AP'!H90="Agrar Basis",DV85,DU85)</f>
        <v/>
      </c>
      <c r="DZ85" s="163" t="str">
        <f>IF(ISNA(VLOOKUP($DJ85,'AB AP'!$D$19:$I$32,3,0)),"",IF((VLOOKUP($DJ85,'AB AP'!$D$19:$I$32,3,0))="+","áno","nie"))</f>
        <v/>
      </c>
      <c r="EA85" s="163" t="str">
        <f>IF(ISNA(VLOOKUP($DJ85,'AB AP'!$D$19:$I$32,4,0)),"",IF((VLOOKUP($DJ85,'AB AP'!$D$19:$I$32,4,0))="+","áno","nie"))</f>
        <v/>
      </c>
      <c r="EB85" s="163" t="str">
        <f>IF(ISNA(VLOOKUP($DJ85,'AB AP'!$D$19:$I$32,5,0)),"",IF((VLOOKUP($DJ85,'AB AP'!$D$19:$I$32,5,0))="+","áno","nie"))</f>
        <v/>
      </c>
      <c r="EC85" s="163" t="str">
        <f>IF(ISNA(VLOOKUP($DJ85,'AB AP'!$D$19:$I$32,6,0)),"",IF((VLOOKUP($DJ85,'AB AP'!$D$19:$I$32,6,0))="+","áno","nie"))</f>
        <v/>
      </c>
      <c r="ED85" t="str">
        <f t="shared" si="51"/>
        <v/>
      </c>
      <c r="EE85" s="163" t="str">
        <f t="shared" si="52"/>
        <v/>
      </c>
    </row>
    <row r="86" spans="1:135" x14ac:dyDescent="0.2">
      <c r="A86" s="152">
        <f t="shared" si="32"/>
        <v>0</v>
      </c>
      <c r="B86" s="152">
        <f>SUM(A$2:A86)</f>
        <v>0</v>
      </c>
      <c r="C86" s="152">
        <f t="shared" si="53"/>
        <v>500</v>
      </c>
      <c r="D86" s="152">
        <f>'AB AP'!A239</f>
        <v>0</v>
      </c>
      <c r="E86" s="152">
        <f>'AB AP'!B238</f>
        <v>0</v>
      </c>
      <c r="F86" s="156">
        <f>'AB AP'!D239</f>
        <v>0</v>
      </c>
      <c r="G86" s="156">
        <f>'AB AP'!E239</f>
        <v>0</v>
      </c>
      <c r="H86" s="156">
        <f>'AB AP'!F239</f>
        <v>0</v>
      </c>
      <c r="I86" s="165">
        <f>'AB AP'!K239</f>
        <v>0</v>
      </c>
      <c r="J86" s="151">
        <f>'AB AP'!L239</f>
        <v>0</v>
      </c>
      <c r="K86" s="165">
        <f>'AB AP'!N239</f>
        <v>0</v>
      </c>
      <c r="L86" s="152">
        <f t="shared" si="33"/>
        <v>0</v>
      </c>
      <c r="M86" s="152">
        <f t="shared" si="34"/>
        <v>0</v>
      </c>
      <c r="N86" s="152" t="e">
        <f t="shared" si="30"/>
        <v>#N/A</v>
      </c>
      <c r="O86" s="152" t="e">
        <f t="shared" si="31"/>
        <v>#N/A</v>
      </c>
      <c r="P86" s="165">
        <f>'AB AP'!N239</f>
        <v>0</v>
      </c>
      <c r="Q86" s="165"/>
      <c r="AA86" s="154">
        <v>308</v>
      </c>
      <c r="AB86" s="154" t="s">
        <v>1406</v>
      </c>
      <c r="AC86" s="166">
        <v>308</v>
      </c>
      <c r="AD86"/>
      <c r="AF86"/>
      <c r="AG86"/>
      <c r="BA86" s="152">
        <f t="shared" si="54"/>
        <v>500</v>
      </c>
      <c r="BB86" s="152">
        <f t="shared" si="57"/>
        <v>0</v>
      </c>
      <c r="BC86" s="152">
        <f t="shared" si="57"/>
        <v>0</v>
      </c>
      <c r="BD86" s="152">
        <f t="shared" si="57"/>
        <v>0</v>
      </c>
      <c r="BE86" s="152">
        <f t="shared" si="57"/>
        <v>0</v>
      </c>
      <c r="BF86" s="152">
        <f t="shared" si="57"/>
        <v>0</v>
      </c>
      <c r="BG86" s="152">
        <f t="shared" si="57"/>
        <v>0</v>
      </c>
      <c r="BH86" s="152">
        <f t="shared" si="57"/>
        <v>0</v>
      </c>
      <c r="BI86" s="152">
        <f t="shared" si="57"/>
        <v>0</v>
      </c>
      <c r="BJ86" s="152">
        <f t="shared" si="57"/>
        <v>0</v>
      </c>
      <c r="BK86" s="152">
        <f t="shared" si="57"/>
        <v>0</v>
      </c>
      <c r="BL86" s="152" t="e">
        <f t="shared" si="57"/>
        <v>#N/A</v>
      </c>
      <c r="BM86" s="152" t="e">
        <f t="shared" si="57"/>
        <v>#N/A</v>
      </c>
      <c r="BN86" s="152">
        <f t="shared" si="57"/>
        <v>0</v>
      </c>
      <c r="CA86" s="152" t="str">
        <f t="shared" si="36"/>
        <v/>
      </c>
      <c r="CB86" s="158" t="str">
        <f t="shared" si="37"/>
        <v/>
      </c>
      <c r="CC86" s="158" t="str">
        <f t="shared" si="38"/>
        <v/>
      </c>
      <c r="CD86" s="158" t="str">
        <f t="shared" si="38"/>
        <v/>
      </c>
      <c r="CE86" s="158" t="str">
        <f t="shared" si="38"/>
        <v/>
      </c>
      <c r="CF86" s="158" t="str">
        <f t="shared" si="39"/>
        <v/>
      </c>
      <c r="CG86" s="158" t="str">
        <f t="shared" si="40"/>
        <v/>
      </c>
      <c r="CH86" s="158" t="str">
        <f t="shared" si="41"/>
        <v/>
      </c>
      <c r="CK86" s="167"/>
      <c r="CQ86" s="152">
        <v>189</v>
      </c>
      <c r="DA86" t="str">
        <f t="shared" si="42"/>
        <v/>
      </c>
      <c r="DB86" t="str">
        <f t="shared" si="43"/>
        <v/>
      </c>
      <c r="DC86" t="str">
        <f t="shared" si="55"/>
        <v/>
      </c>
      <c r="DD86" t="str">
        <f t="shared" si="44"/>
        <v/>
      </c>
      <c r="DE86" t="str">
        <f t="shared" si="45"/>
        <v/>
      </c>
      <c r="DF86" t="str">
        <f t="shared" si="46"/>
        <v/>
      </c>
      <c r="DG86" t="str">
        <f t="shared" si="56"/>
        <v/>
      </c>
      <c r="DH86" t="str">
        <f t="shared" si="47"/>
        <v/>
      </c>
      <c r="DJ86" t="str">
        <f t="shared" si="48"/>
        <v/>
      </c>
      <c r="DL86" s="170"/>
      <c r="DQ86">
        <f t="shared" si="49"/>
        <v>0</v>
      </c>
      <c r="DR86" t="e">
        <f t="shared" si="50"/>
        <v>#NUM!</v>
      </c>
      <c r="DS86">
        <v>85</v>
      </c>
      <c r="DU86" s="163" t="str">
        <f>IF($DJ86="","",IF(VLOOKUP($DJ86,'AB AP'!D$19:M$32,9,0)="",VLOOKUP($DJ86,'AB AP'!D$19:M$32,8,0),VLOOKUP($DJ86,'AB AP'!D$19:M$32,9,0)))</f>
        <v/>
      </c>
      <c r="DV86" s="163" t="str">
        <f>IF($DJ86="","",IF(VLOOKUP($DJ86,'AB AP'!D$19:L$33,9,0)="",VLOOKUP($DJ86,'AB AP'!D$19:L$33,8,0),VLOOKUP($DJ86,'AB AP'!D$19:L$33,9,0)))</f>
        <v/>
      </c>
      <c r="DW86" s="163" t="str">
        <f>IF('AB AP'!H91="Agrar Basis",DV86,DU86)</f>
        <v/>
      </c>
      <c r="DZ86" s="163" t="str">
        <f>IF(ISNA(VLOOKUP($DJ86,'AB AP'!$D$19:$I$32,3,0)),"",IF((VLOOKUP($DJ86,'AB AP'!$D$19:$I$32,3,0))="+","áno","nie"))</f>
        <v/>
      </c>
      <c r="EA86" s="163" t="str">
        <f>IF(ISNA(VLOOKUP($DJ86,'AB AP'!$D$19:$I$32,4,0)),"",IF((VLOOKUP($DJ86,'AB AP'!$D$19:$I$32,4,0))="+","áno","nie"))</f>
        <v/>
      </c>
      <c r="EB86" s="163" t="str">
        <f>IF(ISNA(VLOOKUP($DJ86,'AB AP'!$D$19:$I$32,5,0)),"",IF((VLOOKUP($DJ86,'AB AP'!$D$19:$I$32,5,0))="+","áno","nie"))</f>
        <v/>
      </c>
      <c r="EC86" s="163" t="str">
        <f>IF(ISNA(VLOOKUP($DJ86,'AB AP'!$D$19:$I$32,6,0)),"",IF((VLOOKUP($DJ86,'AB AP'!$D$19:$I$32,6,0))="+","áno","nie"))</f>
        <v/>
      </c>
      <c r="ED86" t="str">
        <f t="shared" si="51"/>
        <v/>
      </c>
      <c r="EE86" s="163" t="str">
        <f t="shared" si="52"/>
        <v/>
      </c>
    </row>
    <row r="87" spans="1:135" x14ac:dyDescent="0.2">
      <c r="A87" s="152">
        <f t="shared" si="32"/>
        <v>0</v>
      </c>
      <c r="B87" s="152">
        <f>SUM(A$2:A87)</f>
        <v>0</v>
      </c>
      <c r="C87" s="152">
        <f t="shared" si="53"/>
        <v>500</v>
      </c>
      <c r="D87" s="152">
        <f>'AB AP'!A240</f>
        <v>0</v>
      </c>
      <c r="E87" s="152">
        <f>'AB AP'!B239</f>
        <v>0</v>
      </c>
      <c r="F87" s="156">
        <f>'AB AP'!D240</f>
        <v>0</v>
      </c>
      <c r="G87" s="156">
        <f>'AB AP'!E240</f>
        <v>0</v>
      </c>
      <c r="H87" s="156">
        <f>'AB AP'!F240</f>
        <v>0</v>
      </c>
      <c r="I87" s="165">
        <f>'AB AP'!K240</f>
        <v>0</v>
      </c>
      <c r="J87" s="151">
        <f>'AB AP'!L240</f>
        <v>0</v>
      </c>
      <c r="K87" s="165">
        <f>'AB AP'!N240</f>
        <v>0</v>
      </c>
      <c r="L87" s="152">
        <f t="shared" si="33"/>
        <v>0</v>
      </c>
      <c r="M87" s="152">
        <f t="shared" si="34"/>
        <v>0</v>
      </c>
      <c r="N87" s="152" t="e">
        <f t="shared" si="30"/>
        <v>#N/A</v>
      </c>
      <c r="O87" s="152" t="e">
        <f t="shared" si="31"/>
        <v>#N/A</v>
      </c>
      <c r="P87" s="165">
        <f>'AB AP'!N240</f>
        <v>0</v>
      </c>
      <c r="Q87" s="165"/>
      <c r="AA87" s="154">
        <v>310</v>
      </c>
      <c r="AB87" s="154" t="s">
        <v>125</v>
      </c>
      <c r="AC87" s="166">
        <v>310</v>
      </c>
      <c r="AD87"/>
      <c r="AF87"/>
      <c r="AG87"/>
      <c r="BA87" s="152">
        <f t="shared" si="54"/>
        <v>500</v>
      </c>
      <c r="BB87" s="152">
        <f t="shared" si="57"/>
        <v>0</v>
      </c>
      <c r="BC87" s="152">
        <f t="shared" si="57"/>
        <v>0</v>
      </c>
      <c r="BD87" s="152">
        <f t="shared" si="57"/>
        <v>0</v>
      </c>
      <c r="BE87" s="152">
        <f t="shared" si="57"/>
        <v>0</v>
      </c>
      <c r="BF87" s="152">
        <f t="shared" si="57"/>
        <v>0</v>
      </c>
      <c r="BG87" s="152">
        <f t="shared" si="57"/>
        <v>0</v>
      </c>
      <c r="BH87" s="152">
        <f t="shared" si="57"/>
        <v>0</v>
      </c>
      <c r="BI87" s="152">
        <f t="shared" si="57"/>
        <v>0</v>
      </c>
      <c r="BJ87" s="152">
        <f t="shared" si="57"/>
        <v>0</v>
      </c>
      <c r="BK87" s="152">
        <f t="shared" si="57"/>
        <v>0</v>
      </c>
      <c r="BL87" s="152" t="e">
        <f t="shared" si="57"/>
        <v>#N/A</v>
      </c>
      <c r="BM87" s="152" t="e">
        <f t="shared" si="57"/>
        <v>#N/A</v>
      </c>
      <c r="BN87" s="152">
        <f t="shared" si="57"/>
        <v>0</v>
      </c>
      <c r="CA87" s="152" t="str">
        <f t="shared" si="36"/>
        <v/>
      </c>
      <c r="CB87" s="158" t="str">
        <f t="shared" si="37"/>
        <v/>
      </c>
      <c r="CC87" s="158" t="str">
        <f t="shared" si="38"/>
        <v/>
      </c>
      <c r="CD87" s="158" t="str">
        <f t="shared" si="38"/>
        <v/>
      </c>
      <c r="CE87" s="158" t="str">
        <f t="shared" si="38"/>
        <v/>
      </c>
      <c r="CF87" s="158" t="str">
        <f t="shared" si="39"/>
        <v/>
      </c>
      <c r="CG87" s="158" t="str">
        <f t="shared" si="40"/>
        <v/>
      </c>
      <c r="CH87" s="158" t="str">
        <f t="shared" si="41"/>
        <v/>
      </c>
      <c r="CK87" s="167"/>
      <c r="CQ87" s="152">
        <v>188</v>
      </c>
      <c r="DA87" t="str">
        <f t="shared" si="42"/>
        <v/>
      </c>
      <c r="DB87" t="str">
        <f t="shared" si="43"/>
        <v/>
      </c>
      <c r="DC87" t="str">
        <f t="shared" si="55"/>
        <v/>
      </c>
      <c r="DD87" t="str">
        <f t="shared" si="44"/>
        <v/>
      </c>
      <c r="DE87" t="str">
        <f t="shared" si="45"/>
        <v/>
      </c>
      <c r="DF87" t="str">
        <f t="shared" si="46"/>
        <v/>
      </c>
      <c r="DG87" t="str">
        <f t="shared" si="56"/>
        <v/>
      </c>
      <c r="DH87" t="str">
        <f t="shared" si="47"/>
        <v/>
      </c>
      <c r="DJ87" t="str">
        <f t="shared" si="48"/>
        <v/>
      </c>
      <c r="DL87" s="170"/>
      <c r="DQ87">
        <f t="shared" si="49"/>
        <v>0</v>
      </c>
      <c r="DR87" t="e">
        <f t="shared" si="50"/>
        <v>#NUM!</v>
      </c>
      <c r="DS87">
        <v>86</v>
      </c>
      <c r="DU87" s="163" t="str">
        <f>IF($DJ87="","",IF(VLOOKUP($DJ87,'AB AP'!D$19:M$32,9,0)="",VLOOKUP($DJ87,'AB AP'!D$19:M$32,8,0),VLOOKUP($DJ87,'AB AP'!D$19:M$32,9,0)))</f>
        <v/>
      </c>
      <c r="DV87" s="163" t="str">
        <f>IF($DJ87="","",IF(VLOOKUP($DJ87,'AB AP'!D$19:L$33,9,0)="",VLOOKUP($DJ87,'AB AP'!D$19:L$33,8,0),VLOOKUP($DJ87,'AB AP'!D$19:L$33,9,0)))</f>
        <v/>
      </c>
      <c r="DW87" s="163" t="str">
        <f>IF('AB AP'!H92="Agrar Basis",DV87,DU87)</f>
        <v/>
      </c>
      <c r="DZ87" s="163" t="str">
        <f>IF(ISNA(VLOOKUP($DJ87,'AB AP'!$D$19:$I$32,3,0)),"",IF((VLOOKUP($DJ87,'AB AP'!$D$19:$I$32,3,0))="+","áno","nie"))</f>
        <v/>
      </c>
      <c r="EA87" s="163" t="str">
        <f>IF(ISNA(VLOOKUP($DJ87,'AB AP'!$D$19:$I$32,4,0)),"",IF((VLOOKUP($DJ87,'AB AP'!$D$19:$I$32,4,0))="+","áno","nie"))</f>
        <v/>
      </c>
      <c r="EB87" s="163" t="str">
        <f>IF(ISNA(VLOOKUP($DJ87,'AB AP'!$D$19:$I$32,5,0)),"",IF((VLOOKUP($DJ87,'AB AP'!$D$19:$I$32,5,0))="+","áno","nie"))</f>
        <v/>
      </c>
      <c r="EC87" s="163" t="str">
        <f>IF(ISNA(VLOOKUP($DJ87,'AB AP'!$D$19:$I$32,6,0)),"",IF((VLOOKUP($DJ87,'AB AP'!$D$19:$I$32,6,0))="+","áno","nie"))</f>
        <v/>
      </c>
      <c r="ED87" t="str">
        <f t="shared" si="51"/>
        <v/>
      </c>
      <c r="EE87" s="163" t="str">
        <f t="shared" si="52"/>
        <v/>
      </c>
    </row>
    <row r="88" spans="1:135" x14ac:dyDescent="0.2">
      <c r="A88" s="152">
        <f t="shared" si="32"/>
        <v>0</v>
      </c>
      <c r="B88" s="152">
        <f>SUM(A$2:A88)</f>
        <v>0</v>
      </c>
      <c r="C88" s="152">
        <f t="shared" si="53"/>
        <v>500</v>
      </c>
      <c r="D88" s="152">
        <f>'AB AP'!A241</f>
        <v>0</v>
      </c>
      <c r="E88" s="152">
        <f>'AB AP'!B240</f>
        <v>0</v>
      </c>
      <c r="F88" s="156">
        <f>'AB AP'!D241</f>
        <v>0</v>
      </c>
      <c r="G88" s="156">
        <f>'AB AP'!E241</f>
        <v>0</v>
      </c>
      <c r="H88" s="156">
        <f>'AB AP'!F241</f>
        <v>0</v>
      </c>
      <c r="I88" s="165">
        <f>'AB AP'!K241</f>
        <v>0</v>
      </c>
      <c r="J88" s="151">
        <f>'AB AP'!L241</f>
        <v>0</v>
      </c>
      <c r="K88" s="165">
        <f>'AB AP'!N241</f>
        <v>0</v>
      </c>
      <c r="L88" s="152">
        <f t="shared" si="33"/>
        <v>0</v>
      </c>
      <c r="M88" s="152">
        <f t="shared" si="34"/>
        <v>0</v>
      </c>
      <c r="N88" s="152" t="e">
        <f t="shared" si="30"/>
        <v>#N/A</v>
      </c>
      <c r="O88" s="152" t="e">
        <f t="shared" si="31"/>
        <v>#N/A</v>
      </c>
      <c r="P88" s="165">
        <f>'AB AP'!N241</f>
        <v>0</v>
      </c>
      <c r="Q88" s="165"/>
      <c r="AA88" s="154">
        <v>314</v>
      </c>
      <c r="AB88" s="154" t="s">
        <v>1407</v>
      </c>
      <c r="AC88" s="166">
        <v>314</v>
      </c>
      <c r="AD88"/>
      <c r="AF88"/>
      <c r="AG88"/>
      <c r="BA88" s="152">
        <f t="shared" si="54"/>
        <v>500</v>
      </c>
      <c r="BB88" s="152">
        <f t="shared" si="57"/>
        <v>0</v>
      </c>
      <c r="BC88" s="152">
        <f t="shared" si="57"/>
        <v>0</v>
      </c>
      <c r="BD88" s="152">
        <f t="shared" si="57"/>
        <v>0</v>
      </c>
      <c r="BE88" s="152">
        <f t="shared" si="57"/>
        <v>0</v>
      </c>
      <c r="BF88" s="152">
        <f t="shared" si="57"/>
        <v>0</v>
      </c>
      <c r="BG88" s="152">
        <f t="shared" si="57"/>
        <v>0</v>
      </c>
      <c r="BH88" s="152">
        <f t="shared" si="57"/>
        <v>0</v>
      </c>
      <c r="BI88" s="152">
        <f t="shared" si="57"/>
        <v>0</v>
      </c>
      <c r="BJ88" s="152">
        <f t="shared" si="57"/>
        <v>0</v>
      </c>
      <c r="BK88" s="152">
        <f t="shared" si="57"/>
        <v>0</v>
      </c>
      <c r="BL88" s="152" t="e">
        <f t="shared" si="57"/>
        <v>#N/A</v>
      </c>
      <c r="BM88" s="152" t="e">
        <f t="shared" si="57"/>
        <v>#N/A</v>
      </c>
      <c r="BN88" s="152">
        <f t="shared" si="57"/>
        <v>0</v>
      </c>
      <c r="CA88" s="152" t="str">
        <f t="shared" si="36"/>
        <v/>
      </c>
      <c r="CB88" s="158" t="str">
        <f t="shared" si="37"/>
        <v/>
      </c>
      <c r="CC88" s="158" t="str">
        <f t="shared" si="38"/>
        <v/>
      </c>
      <c r="CD88" s="158" t="str">
        <f t="shared" si="38"/>
        <v/>
      </c>
      <c r="CE88" s="158" t="str">
        <f t="shared" si="38"/>
        <v/>
      </c>
      <c r="CF88" s="158" t="str">
        <f t="shared" si="39"/>
        <v/>
      </c>
      <c r="CG88" s="158" t="str">
        <f t="shared" si="40"/>
        <v/>
      </c>
      <c r="CH88" s="158" t="str">
        <f t="shared" si="41"/>
        <v/>
      </c>
      <c r="CK88" s="167"/>
      <c r="CQ88" s="152">
        <v>187</v>
      </c>
      <c r="DA88" t="str">
        <f t="shared" si="42"/>
        <v/>
      </c>
      <c r="DB88" t="str">
        <f t="shared" si="43"/>
        <v/>
      </c>
      <c r="DC88" t="str">
        <f t="shared" si="55"/>
        <v/>
      </c>
      <c r="DD88" t="str">
        <f t="shared" si="44"/>
        <v/>
      </c>
      <c r="DE88" t="str">
        <f t="shared" si="45"/>
        <v/>
      </c>
      <c r="DF88" t="str">
        <f t="shared" si="46"/>
        <v/>
      </c>
      <c r="DG88" t="str">
        <f t="shared" si="56"/>
        <v/>
      </c>
      <c r="DH88" t="str">
        <f t="shared" si="47"/>
        <v/>
      </c>
      <c r="DJ88" t="str">
        <f t="shared" si="48"/>
        <v/>
      </c>
      <c r="DL88" s="170"/>
      <c r="DQ88">
        <f t="shared" si="49"/>
        <v>0</v>
      </c>
      <c r="DR88" t="e">
        <f t="shared" si="50"/>
        <v>#NUM!</v>
      </c>
      <c r="DS88">
        <v>87</v>
      </c>
      <c r="DU88" s="163" t="str">
        <f>IF($DJ88="","",IF(VLOOKUP($DJ88,'AB AP'!D$19:M$32,9,0)="",VLOOKUP($DJ88,'AB AP'!D$19:M$32,8,0),VLOOKUP($DJ88,'AB AP'!D$19:M$32,9,0)))</f>
        <v/>
      </c>
      <c r="DV88" s="163" t="str">
        <f>IF($DJ88="","",IF(VLOOKUP($DJ88,'AB AP'!D$19:L$33,9,0)="",VLOOKUP($DJ88,'AB AP'!D$19:L$33,8,0),VLOOKUP($DJ88,'AB AP'!D$19:L$33,9,0)))</f>
        <v/>
      </c>
      <c r="DW88" s="163" t="str">
        <f>IF('AB AP'!H93="Agrar Basis",DV88,DU88)</f>
        <v/>
      </c>
      <c r="DZ88" s="163" t="str">
        <f>IF(ISNA(VLOOKUP($DJ88,'AB AP'!$D$19:$I$32,3,0)),"",IF((VLOOKUP($DJ88,'AB AP'!$D$19:$I$32,3,0))="+","áno","nie"))</f>
        <v/>
      </c>
      <c r="EA88" s="163" t="str">
        <f>IF(ISNA(VLOOKUP($DJ88,'AB AP'!$D$19:$I$32,4,0)),"",IF((VLOOKUP($DJ88,'AB AP'!$D$19:$I$32,4,0))="+","áno","nie"))</f>
        <v/>
      </c>
      <c r="EB88" s="163" t="str">
        <f>IF(ISNA(VLOOKUP($DJ88,'AB AP'!$D$19:$I$32,5,0)),"",IF((VLOOKUP($DJ88,'AB AP'!$D$19:$I$32,5,0))="+","áno","nie"))</f>
        <v/>
      </c>
      <c r="EC88" s="163" t="str">
        <f>IF(ISNA(VLOOKUP($DJ88,'AB AP'!$D$19:$I$32,6,0)),"",IF((VLOOKUP($DJ88,'AB AP'!$D$19:$I$32,6,0))="+","áno","nie"))</f>
        <v/>
      </c>
      <c r="ED88" t="str">
        <f t="shared" si="51"/>
        <v/>
      </c>
      <c r="EE88" s="163" t="str">
        <f t="shared" si="52"/>
        <v/>
      </c>
    </row>
    <row r="89" spans="1:135" x14ac:dyDescent="0.2">
      <c r="A89" s="152">
        <f t="shared" si="32"/>
        <v>0</v>
      </c>
      <c r="B89" s="152">
        <f>SUM(A$2:A89)</f>
        <v>0</v>
      </c>
      <c r="C89" s="152">
        <f t="shared" si="53"/>
        <v>500</v>
      </c>
      <c r="D89" s="152">
        <f>'AB AP'!A242</f>
        <v>0</v>
      </c>
      <c r="E89" s="152">
        <f>'AB AP'!B241</f>
        <v>0</v>
      </c>
      <c r="F89" s="156">
        <f>'AB AP'!D242</f>
        <v>0</v>
      </c>
      <c r="G89" s="156">
        <f>'AB AP'!E242</f>
        <v>0</v>
      </c>
      <c r="H89" s="156">
        <f>'AB AP'!F242</f>
        <v>0</v>
      </c>
      <c r="I89" s="165">
        <f>'AB AP'!K242</f>
        <v>0</v>
      </c>
      <c r="J89" s="151">
        <f>'AB AP'!L242</f>
        <v>0</v>
      </c>
      <c r="K89" s="165">
        <f>'AB AP'!N242</f>
        <v>0</v>
      </c>
      <c r="L89" s="152">
        <f t="shared" si="33"/>
        <v>0</v>
      </c>
      <c r="M89" s="152">
        <f t="shared" si="34"/>
        <v>0</v>
      </c>
      <c r="N89" s="152" t="e">
        <f t="shared" si="30"/>
        <v>#N/A</v>
      </c>
      <c r="O89" s="152" t="e">
        <f t="shared" si="31"/>
        <v>#N/A</v>
      </c>
      <c r="P89" s="165">
        <f>'AB AP'!N242</f>
        <v>0</v>
      </c>
      <c r="Q89" s="165"/>
      <c r="AA89" s="154">
        <v>315</v>
      </c>
      <c r="AB89" s="154" t="s">
        <v>1408</v>
      </c>
      <c r="AC89" s="166">
        <v>315</v>
      </c>
      <c r="AD89"/>
      <c r="AF89"/>
      <c r="AG89"/>
      <c r="BA89" s="152">
        <f t="shared" si="54"/>
        <v>500</v>
      </c>
      <c r="BB89" s="152">
        <f t="shared" si="57"/>
        <v>0</v>
      </c>
      <c r="BC89" s="152">
        <f t="shared" si="57"/>
        <v>0</v>
      </c>
      <c r="BD89" s="152">
        <f t="shared" si="57"/>
        <v>0</v>
      </c>
      <c r="BE89" s="152">
        <f t="shared" si="57"/>
        <v>0</v>
      </c>
      <c r="BF89" s="152">
        <f t="shared" si="57"/>
        <v>0</v>
      </c>
      <c r="BG89" s="152">
        <f t="shared" si="57"/>
        <v>0</v>
      </c>
      <c r="BH89" s="152">
        <f t="shared" si="57"/>
        <v>0</v>
      </c>
      <c r="BI89" s="152">
        <f t="shared" si="57"/>
        <v>0</v>
      </c>
      <c r="BJ89" s="152">
        <f t="shared" si="57"/>
        <v>0</v>
      </c>
      <c r="BK89" s="152">
        <f t="shared" si="57"/>
        <v>0</v>
      </c>
      <c r="BL89" s="152" t="e">
        <f t="shared" si="57"/>
        <v>#N/A</v>
      </c>
      <c r="BM89" s="152" t="e">
        <f t="shared" si="57"/>
        <v>#N/A</v>
      </c>
      <c r="BN89" s="152">
        <f t="shared" si="57"/>
        <v>0</v>
      </c>
      <c r="CA89" s="152" t="str">
        <f t="shared" si="36"/>
        <v/>
      </c>
      <c r="CB89" s="158" t="str">
        <f t="shared" si="37"/>
        <v/>
      </c>
      <c r="CC89" s="158" t="str">
        <f t="shared" si="38"/>
        <v/>
      </c>
      <c r="CD89" s="158" t="str">
        <f t="shared" si="38"/>
        <v/>
      </c>
      <c r="CE89" s="158" t="str">
        <f t="shared" si="38"/>
        <v/>
      </c>
      <c r="CF89" s="158" t="str">
        <f t="shared" si="39"/>
        <v/>
      </c>
      <c r="CG89" s="158" t="str">
        <f t="shared" si="40"/>
        <v/>
      </c>
      <c r="CH89" s="158" t="str">
        <f t="shared" si="41"/>
        <v/>
      </c>
      <c r="CK89" s="167"/>
      <c r="CQ89" s="152">
        <v>186</v>
      </c>
      <c r="DA89" t="str">
        <f t="shared" si="42"/>
        <v/>
      </c>
      <c r="DB89" t="str">
        <f t="shared" si="43"/>
        <v/>
      </c>
      <c r="DC89" t="str">
        <f t="shared" si="55"/>
        <v/>
      </c>
      <c r="DD89" t="str">
        <f t="shared" si="44"/>
        <v/>
      </c>
      <c r="DE89" t="str">
        <f t="shared" si="45"/>
        <v/>
      </c>
      <c r="DF89" t="str">
        <f t="shared" si="46"/>
        <v/>
      </c>
      <c r="DG89" t="str">
        <f t="shared" si="56"/>
        <v/>
      </c>
      <c r="DH89" t="str">
        <f t="shared" si="47"/>
        <v/>
      </c>
      <c r="DJ89" t="str">
        <f t="shared" si="48"/>
        <v/>
      </c>
      <c r="DL89" s="170"/>
      <c r="DQ89">
        <f t="shared" si="49"/>
        <v>0</v>
      </c>
      <c r="DR89" t="e">
        <f t="shared" si="50"/>
        <v>#NUM!</v>
      </c>
      <c r="DS89">
        <v>88</v>
      </c>
      <c r="DU89" s="163" t="str">
        <f>IF($DJ89="","",IF(VLOOKUP($DJ89,'AB AP'!D$19:M$32,9,0)="",VLOOKUP($DJ89,'AB AP'!D$19:M$32,8,0),VLOOKUP($DJ89,'AB AP'!D$19:M$32,9,0)))</f>
        <v/>
      </c>
      <c r="DV89" s="163" t="str">
        <f>IF($DJ89="","",IF(VLOOKUP($DJ89,'AB AP'!D$19:L$33,9,0)="",VLOOKUP($DJ89,'AB AP'!D$19:L$33,8,0),VLOOKUP($DJ89,'AB AP'!D$19:L$33,9,0)))</f>
        <v/>
      </c>
      <c r="DW89" s="163" t="str">
        <f>IF('AB AP'!H94="Agrar Basis",DV89,DU89)</f>
        <v/>
      </c>
      <c r="DZ89" s="163" t="str">
        <f>IF(ISNA(VLOOKUP($DJ89,'AB AP'!$D$19:$I$32,3,0)),"",IF((VLOOKUP($DJ89,'AB AP'!$D$19:$I$32,3,0))="+","áno","nie"))</f>
        <v/>
      </c>
      <c r="EA89" s="163" t="str">
        <f>IF(ISNA(VLOOKUP($DJ89,'AB AP'!$D$19:$I$32,4,0)),"",IF((VLOOKUP($DJ89,'AB AP'!$D$19:$I$32,4,0))="+","áno","nie"))</f>
        <v/>
      </c>
      <c r="EB89" s="163" t="str">
        <f>IF(ISNA(VLOOKUP($DJ89,'AB AP'!$D$19:$I$32,5,0)),"",IF((VLOOKUP($DJ89,'AB AP'!$D$19:$I$32,5,0))="+","áno","nie"))</f>
        <v/>
      </c>
      <c r="EC89" s="163" t="str">
        <f>IF(ISNA(VLOOKUP($DJ89,'AB AP'!$D$19:$I$32,6,0)),"",IF((VLOOKUP($DJ89,'AB AP'!$D$19:$I$32,6,0))="+","áno","nie"))</f>
        <v/>
      </c>
      <c r="ED89" t="str">
        <f t="shared" si="51"/>
        <v/>
      </c>
      <c r="EE89" s="163" t="str">
        <f t="shared" si="52"/>
        <v/>
      </c>
    </row>
    <row r="90" spans="1:135" x14ac:dyDescent="0.2">
      <c r="A90" s="152">
        <f t="shared" si="32"/>
        <v>0</v>
      </c>
      <c r="B90" s="152">
        <f>SUM(A$2:A90)</f>
        <v>0</v>
      </c>
      <c r="C90" s="152">
        <f t="shared" si="53"/>
        <v>500</v>
      </c>
      <c r="D90" s="152">
        <f>'AB AP'!A243</f>
        <v>0</v>
      </c>
      <c r="E90" s="152">
        <f>'AB AP'!B242</f>
        <v>0</v>
      </c>
      <c r="F90" s="156">
        <f>'AB AP'!D243</f>
        <v>0</v>
      </c>
      <c r="G90" s="156">
        <f>'AB AP'!E243</f>
        <v>0</v>
      </c>
      <c r="H90" s="156">
        <f>'AB AP'!F243</f>
        <v>0</v>
      </c>
      <c r="I90" s="165">
        <f>'AB AP'!K243</f>
        <v>0</v>
      </c>
      <c r="J90" s="151">
        <f>'AB AP'!L243</f>
        <v>0</v>
      </c>
      <c r="K90" s="165">
        <f>'AB AP'!N243</f>
        <v>0</v>
      </c>
      <c r="L90" s="152">
        <f t="shared" si="33"/>
        <v>0</v>
      </c>
      <c r="M90" s="152">
        <f t="shared" si="34"/>
        <v>0</v>
      </c>
      <c r="N90" s="152" t="e">
        <f t="shared" si="30"/>
        <v>#N/A</v>
      </c>
      <c r="O90" s="152" t="e">
        <f t="shared" si="31"/>
        <v>#N/A</v>
      </c>
      <c r="P90" s="165">
        <f>'AB AP'!N243</f>
        <v>0</v>
      </c>
      <c r="Q90" s="165"/>
      <c r="AA90" s="154">
        <v>327</v>
      </c>
      <c r="AB90" s="154" t="s">
        <v>1409</v>
      </c>
      <c r="AC90" s="166">
        <v>327</v>
      </c>
      <c r="AD90"/>
      <c r="AF90"/>
      <c r="AG90"/>
      <c r="BA90" s="152">
        <f t="shared" si="54"/>
        <v>500</v>
      </c>
      <c r="BB90" s="152">
        <f t="shared" si="57"/>
        <v>0</v>
      </c>
      <c r="BC90" s="152">
        <f t="shared" si="57"/>
        <v>0</v>
      </c>
      <c r="BD90" s="152">
        <f t="shared" si="57"/>
        <v>0</v>
      </c>
      <c r="BE90" s="152">
        <f t="shared" si="57"/>
        <v>0</v>
      </c>
      <c r="BF90" s="152">
        <f t="shared" si="57"/>
        <v>0</v>
      </c>
      <c r="BG90" s="152">
        <f t="shared" si="57"/>
        <v>0</v>
      </c>
      <c r="BH90" s="152">
        <f t="shared" si="57"/>
        <v>0</v>
      </c>
      <c r="BI90" s="152">
        <f t="shared" si="57"/>
        <v>0</v>
      </c>
      <c r="BJ90" s="152">
        <f t="shared" si="57"/>
        <v>0</v>
      </c>
      <c r="BK90" s="152">
        <f t="shared" si="57"/>
        <v>0</v>
      </c>
      <c r="BL90" s="152" t="e">
        <f t="shared" si="57"/>
        <v>#N/A</v>
      </c>
      <c r="BM90" s="152" t="e">
        <f t="shared" si="57"/>
        <v>#N/A</v>
      </c>
      <c r="BN90" s="152">
        <f t="shared" si="57"/>
        <v>0</v>
      </c>
      <c r="CA90" s="152" t="str">
        <f t="shared" si="36"/>
        <v/>
      </c>
      <c r="CB90" s="158" t="str">
        <f t="shared" si="37"/>
        <v/>
      </c>
      <c r="CC90" s="158" t="str">
        <f t="shared" si="38"/>
        <v/>
      </c>
      <c r="CD90" s="158" t="str">
        <f t="shared" si="38"/>
        <v/>
      </c>
      <c r="CE90" s="158" t="str">
        <f t="shared" si="38"/>
        <v/>
      </c>
      <c r="CF90" s="158" t="str">
        <f t="shared" si="39"/>
        <v/>
      </c>
      <c r="CG90" s="158" t="str">
        <f t="shared" si="40"/>
        <v/>
      </c>
      <c r="CH90" s="158" t="str">
        <f t="shared" si="41"/>
        <v/>
      </c>
      <c r="CK90" s="167"/>
      <c r="CQ90" s="152">
        <v>185</v>
      </c>
      <c r="DA90" t="str">
        <f t="shared" si="42"/>
        <v/>
      </c>
      <c r="DB90" t="str">
        <f t="shared" si="43"/>
        <v/>
      </c>
      <c r="DC90" t="str">
        <f t="shared" si="55"/>
        <v/>
      </c>
      <c r="DD90" t="str">
        <f t="shared" si="44"/>
        <v/>
      </c>
      <c r="DE90" t="str">
        <f t="shared" si="45"/>
        <v/>
      </c>
      <c r="DF90" t="str">
        <f t="shared" si="46"/>
        <v/>
      </c>
      <c r="DG90" t="str">
        <f t="shared" si="56"/>
        <v/>
      </c>
      <c r="DH90" t="str">
        <f t="shared" si="47"/>
        <v/>
      </c>
      <c r="DJ90" t="str">
        <f t="shared" si="48"/>
        <v/>
      </c>
      <c r="DL90" s="170"/>
      <c r="DQ90">
        <f t="shared" si="49"/>
        <v>0</v>
      </c>
      <c r="DR90" t="e">
        <f t="shared" si="50"/>
        <v>#NUM!</v>
      </c>
      <c r="DS90">
        <v>89</v>
      </c>
      <c r="DU90" s="163" t="str">
        <f>IF($DJ90="","",IF(VLOOKUP($DJ90,'AB AP'!D$19:M$32,9,0)="",VLOOKUP($DJ90,'AB AP'!D$19:M$32,8,0),VLOOKUP($DJ90,'AB AP'!D$19:M$32,9,0)))</f>
        <v/>
      </c>
      <c r="DV90" s="163" t="str">
        <f>IF($DJ90="","",IF(VLOOKUP($DJ90,'AB AP'!D$19:L$33,9,0)="",VLOOKUP($DJ90,'AB AP'!D$19:L$33,8,0),VLOOKUP($DJ90,'AB AP'!D$19:L$33,9,0)))</f>
        <v/>
      </c>
      <c r="DW90" s="163" t="str">
        <f>IF('AB AP'!H95="Agrar Basis",DV90,DU90)</f>
        <v/>
      </c>
      <c r="DZ90" s="163" t="str">
        <f>IF(ISNA(VLOOKUP($DJ90,'AB AP'!$D$19:$I$32,3,0)),"",IF((VLOOKUP($DJ90,'AB AP'!$D$19:$I$32,3,0))="+","áno","nie"))</f>
        <v/>
      </c>
      <c r="EA90" s="163" t="str">
        <f>IF(ISNA(VLOOKUP($DJ90,'AB AP'!$D$19:$I$32,4,0)),"",IF((VLOOKUP($DJ90,'AB AP'!$D$19:$I$32,4,0))="+","áno","nie"))</f>
        <v/>
      </c>
      <c r="EB90" s="163" t="str">
        <f>IF(ISNA(VLOOKUP($DJ90,'AB AP'!$D$19:$I$32,5,0)),"",IF((VLOOKUP($DJ90,'AB AP'!$D$19:$I$32,5,0))="+","áno","nie"))</f>
        <v/>
      </c>
      <c r="EC90" s="163" t="str">
        <f>IF(ISNA(VLOOKUP($DJ90,'AB AP'!$D$19:$I$32,6,0)),"",IF((VLOOKUP($DJ90,'AB AP'!$D$19:$I$32,6,0))="+","áno","nie"))</f>
        <v/>
      </c>
      <c r="ED90" t="str">
        <f t="shared" si="51"/>
        <v/>
      </c>
      <c r="EE90" s="163" t="str">
        <f t="shared" si="52"/>
        <v/>
      </c>
    </row>
    <row r="91" spans="1:135" x14ac:dyDescent="0.2">
      <c r="A91" s="152">
        <f t="shared" si="32"/>
        <v>0</v>
      </c>
      <c r="B91" s="152">
        <f>SUM(A$2:A91)</f>
        <v>0</v>
      </c>
      <c r="C91" s="152">
        <f t="shared" si="53"/>
        <v>500</v>
      </c>
      <c r="D91" s="152">
        <f>'AB AP'!A244</f>
        <v>0</v>
      </c>
      <c r="E91" s="152">
        <f>'AB AP'!B243</f>
        <v>0</v>
      </c>
      <c r="F91" s="156">
        <f>'AB AP'!D244</f>
        <v>0</v>
      </c>
      <c r="G91" s="156">
        <f>'AB AP'!E244</f>
        <v>0</v>
      </c>
      <c r="H91" s="156">
        <f>'AB AP'!F244</f>
        <v>0</v>
      </c>
      <c r="I91" s="165">
        <f>'AB AP'!K244</f>
        <v>0</v>
      </c>
      <c r="J91" s="151">
        <f>'AB AP'!L244</f>
        <v>0</v>
      </c>
      <c r="K91" s="165">
        <f>'AB AP'!N244</f>
        <v>0</v>
      </c>
      <c r="L91" s="152">
        <f t="shared" si="33"/>
        <v>0</v>
      </c>
      <c r="M91" s="152">
        <f t="shared" si="34"/>
        <v>0</v>
      </c>
      <c r="N91" s="152" t="e">
        <f t="shared" si="30"/>
        <v>#N/A</v>
      </c>
      <c r="O91" s="152" t="e">
        <f t="shared" si="31"/>
        <v>#N/A</v>
      </c>
      <c r="P91" s="165">
        <f>'AB AP'!N244</f>
        <v>0</v>
      </c>
      <c r="Q91" s="165"/>
      <c r="AA91" s="154">
        <v>330</v>
      </c>
      <c r="AB91" s="154" t="s">
        <v>79</v>
      </c>
      <c r="AC91" s="166">
        <v>330</v>
      </c>
      <c r="AD91"/>
      <c r="AF91"/>
      <c r="AG91"/>
      <c r="BA91" s="152">
        <f t="shared" si="54"/>
        <v>500</v>
      </c>
      <c r="BB91" s="152">
        <f t="shared" si="57"/>
        <v>0</v>
      </c>
      <c r="BC91" s="152">
        <f t="shared" si="57"/>
        <v>0</v>
      </c>
      <c r="BD91" s="152">
        <f t="shared" si="57"/>
        <v>0</v>
      </c>
      <c r="BE91" s="152">
        <f t="shared" si="57"/>
        <v>0</v>
      </c>
      <c r="BF91" s="152">
        <f t="shared" si="57"/>
        <v>0</v>
      </c>
      <c r="BG91" s="152">
        <f t="shared" si="57"/>
        <v>0</v>
      </c>
      <c r="BH91" s="152">
        <f t="shared" si="57"/>
        <v>0</v>
      </c>
      <c r="BI91" s="152">
        <f t="shared" si="57"/>
        <v>0</v>
      </c>
      <c r="BJ91" s="152">
        <f t="shared" si="57"/>
        <v>0</v>
      </c>
      <c r="BK91" s="152">
        <f t="shared" si="57"/>
        <v>0</v>
      </c>
      <c r="BL91" s="152" t="e">
        <f t="shared" si="57"/>
        <v>#N/A</v>
      </c>
      <c r="BM91" s="152" t="e">
        <f t="shared" si="57"/>
        <v>#N/A</v>
      </c>
      <c r="BN91" s="152">
        <f t="shared" si="57"/>
        <v>0</v>
      </c>
      <c r="CA91" s="152" t="str">
        <f t="shared" si="36"/>
        <v/>
      </c>
      <c r="CB91" s="158" t="str">
        <f t="shared" si="37"/>
        <v/>
      </c>
      <c r="CC91" s="158" t="str">
        <f t="shared" si="38"/>
        <v/>
      </c>
      <c r="CD91" s="158" t="str">
        <f t="shared" si="38"/>
        <v/>
      </c>
      <c r="CE91" s="158" t="str">
        <f t="shared" si="38"/>
        <v/>
      </c>
      <c r="CF91" s="158" t="str">
        <f t="shared" si="39"/>
        <v/>
      </c>
      <c r="CG91" s="158" t="str">
        <f t="shared" si="40"/>
        <v/>
      </c>
      <c r="CH91" s="158" t="str">
        <f t="shared" si="41"/>
        <v/>
      </c>
      <c r="CK91" s="167"/>
      <c r="CQ91" s="152">
        <v>184</v>
      </c>
      <c r="DA91" t="str">
        <f t="shared" si="42"/>
        <v/>
      </c>
      <c r="DB91" t="str">
        <f t="shared" si="43"/>
        <v/>
      </c>
      <c r="DC91" t="str">
        <f t="shared" si="55"/>
        <v/>
      </c>
      <c r="DD91" t="str">
        <f t="shared" si="44"/>
        <v/>
      </c>
      <c r="DE91" t="str">
        <f t="shared" si="45"/>
        <v/>
      </c>
      <c r="DF91" t="str">
        <f t="shared" si="46"/>
        <v/>
      </c>
      <c r="DG91" t="str">
        <f t="shared" si="56"/>
        <v/>
      </c>
      <c r="DH91" t="str">
        <f t="shared" si="47"/>
        <v/>
      </c>
      <c r="DJ91" t="str">
        <f t="shared" si="48"/>
        <v/>
      </c>
      <c r="DL91" s="170"/>
      <c r="DQ91">
        <f t="shared" si="49"/>
        <v>0</v>
      </c>
      <c r="DR91" t="e">
        <f t="shared" si="50"/>
        <v>#NUM!</v>
      </c>
      <c r="DS91">
        <v>90</v>
      </c>
      <c r="DU91" s="163" t="str">
        <f>IF($DJ91="","",IF(VLOOKUP($DJ91,'AB AP'!D$19:M$32,9,0)="",VLOOKUP($DJ91,'AB AP'!D$19:M$32,8,0),VLOOKUP($DJ91,'AB AP'!D$19:M$32,9,0)))</f>
        <v/>
      </c>
      <c r="DV91" s="163" t="str">
        <f>IF($DJ91="","",IF(VLOOKUP($DJ91,'AB AP'!D$19:L$33,9,0)="",VLOOKUP($DJ91,'AB AP'!D$19:L$33,8,0),VLOOKUP($DJ91,'AB AP'!D$19:L$33,9,0)))</f>
        <v/>
      </c>
      <c r="DW91" s="163" t="str">
        <f>IF('AB AP'!H96="Agrar Basis",DV91,DU91)</f>
        <v/>
      </c>
      <c r="DZ91" s="163" t="str">
        <f>IF(ISNA(VLOOKUP($DJ91,'AB AP'!$D$19:$I$32,3,0)),"",IF((VLOOKUP($DJ91,'AB AP'!$D$19:$I$32,3,0))="+","áno","nie"))</f>
        <v/>
      </c>
      <c r="EA91" s="163" t="str">
        <f>IF(ISNA(VLOOKUP($DJ91,'AB AP'!$D$19:$I$32,4,0)),"",IF((VLOOKUP($DJ91,'AB AP'!$D$19:$I$32,4,0))="+","áno","nie"))</f>
        <v/>
      </c>
      <c r="EB91" s="163" t="str">
        <f>IF(ISNA(VLOOKUP($DJ91,'AB AP'!$D$19:$I$32,5,0)),"",IF((VLOOKUP($DJ91,'AB AP'!$D$19:$I$32,5,0))="+","áno","nie"))</f>
        <v/>
      </c>
      <c r="EC91" s="163" t="str">
        <f>IF(ISNA(VLOOKUP($DJ91,'AB AP'!$D$19:$I$32,6,0)),"",IF((VLOOKUP($DJ91,'AB AP'!$D$19:$I$32,6,0))="+","áno","nie"))</f>
        <v/>
      </c>
      <c r="ED91" t="str">
        <f t="shared" si="51"/>
        <v/>
      </c>
      <c r="EE91" s="163" t="str">
        <f t="shared" si="52"/>
        <v/>
      </c>
    </row>
    <row r="92" spans="1:135" x14ac:dyDescent="0.2">
      <c r="A92" s="152">
        <f t="shared" si="32"/>
        <v>0</v>
      </c>
      <c r="B92" s="152">
        <f>SUM(A$2:A92)</f>
        <v>0</v>
      </c>
      <c r="C92" s="152">
        <f t="shared" si="53"/>
        <v>500</v>
      </c>
      <c r="D92" s="152">
        <f>'AB AP'!A245</f>
        <v>0</v>
      </c>
      <c r="E92" s="152">
        <f>'AB AP'!B244</f>
        <v>0</v>
      </c>
      <c r="F92" s="156">
        <f>'AB AP'!D245</f>
        <v>0</v>
      </c>
      <c r="G92" s="156">
        <f>'AB AP'!E245</f>
        <v>0</v>
      </c>
      <c r="H92" s="156">
        <f>'AB AP'!F245</f>
        <v>0</v>
      </c>
      <c r="I92" s="165">
        <f>'AB AP'!K245</f>
        <v>0</v>
      </c>
      <c r="J92" s="151">
        <f>'AB AP'!L245</f>
        <v>0</v>
      </c>
      <c r="K92" s="165">
        <f>'AB AP'!N245</f>
        <v>0</v>
      </c>
      <c r="L92" s="152">
        <f t="shared" si="33"/>
        <v>0</v>
      </c>
      <c r="M92" s="152">
        <f t="shared" si="34"/>
        <v>0</v>
      </c>
      <c r="N92" s="152" t="e">
        <f t="shared" si="30"/>
        <v>#N/A</v>
      </c>
      <c r="O92" s="152" t="e">
        <f t="shared" si="31"/>
        <v>#N/A</v>
      </c>
      <c r="P92" s="165">
        <f>'AB AP'!N245</f>
        <v>0</v>
      </c>
      <c r="Q92" s="165"/>
      <c r="AA92" s="154">
        <v>331</v>
      </c>
      <c r="AB92" s="154" t="s">
        <v>78</v>
      </c>
      <c r="AC92" s="166">
        <v>331</v>
      </c>
      <c r="AD92"/>
      <c r="AF92"/>
      <c r="AG92"/>
      <c r="BA92" s="152">
        <f t="shared" si="54"/>
        <v>500</v>
      </c>
      <c r="BB92" s="152">
        <f t="shared" si="57"/>
        <v>0</v>
      </c>
      <c r="BC92" s="152">
        <f t="shared" si="57"/>
        <v>0</v>
      </c>
      <c r="BD92" s="152">
        <f t="shared" si="57"/>
        <v>0</v>
      </c>
      <c r="BE92" s="152">
        <f t="shared" si="57"/>
        <v>0</v>
      </c>
      <c r="BF92" s="152">
        <f t="shared" si="57"/>
        <v>0</v>
      </c>
      <c r="BG92" s="152">
        <f t="shared" si="57"/>
        <v>0</v>
      </c>
      <c r="BH92" s="152">
        <f t="shared" si="57"/>
        <v>0</v>
      </c>
      <c r="BI92" s="152">
        <f t="shared" si="57"/>
        <v>0</v>
      </c>
      <c r="BJ92" s="152">
        <f t="shared" si="57"/>
        <v>0</v>
      </c>
      <c r="BK92" s="152">
        <f t="shared" si="57"/>
        <v>0</v>
      </c>
      <c r="BL92" s="152" t="e">
        <f t="shared" si="57"/>
        <v>#N/A</v>
      </c>
      <c r="BM92" s="152" t="e">
        <f t="shared" si="57"/>
        <v>#N/A</v>
      </c>
      <c r="BN92" s="152">
        <f t="shared" si="57"/>
        <v>0</v>
      </c>
      <c r="CA92" s="152" t="str">
        <f t="shared" si="36"/>
        <v/>
      </c>
      <c r="CB92" s="158" t="str">
        <f t="shared" si="37"/>
        <v/>
      </c>
      <c r="CC92" s="158" t="str">
        <f t="shared" si="38"/>
        <v/>
      </c>
      <c r="CD92" s="158" t="str">
        <f t="shared" si="38"/>
        <v/>
      </c>
      <c r="CE92" s="158" t="str">
        <f t="shared" si="38"/>
        <v/>
      </c>
      <c r="CF92" s="158" t="str">
        <f t="shared" si="39"/>
        <v/>
      </c>
      <c r="CG92" s="158" t="str">
        <f t="shared" si="40"/>
        <v/>
      </c>
      <c r="CH92" s="158" t="str">
        <f t="shared" si="41"/>
        <v/>
      </c>
      <c r="CK92" s="167"/>
      <c r="CQ92" s="152">
        <v>183</v>
      </c>
      <c r="DA92" t="str">
        <f t="shared" si="42"/>
        <v/>
      </c>
      <c r="DB92" t="str">
        <f t="shared" si="43"/>
        <v/>
      </c>
      <c r="DC92" t="str">
        <f t="shared" si="55"/>
        <v/>
      </c>
      <c r="DD92" t="str">
        <f t="shared" si="44"/>
        <v/>
      </c>
      <c r="DE92" t="str">
        <f t="shared" si="45"/>
        <v/>
      </c>
      <c r="DF92" t="str">
        <f t="shared" si="46"/>
        <v/>
      </c>
      <c r="DG92" t="str">
        <f t="shared" si="56"/>
        <v/>
      </c>
      <c r="DH92" t="str">
        <f t="shared" si="47"/>
        <v/>
      </c>
      <c r="DJ92" t="str">
        <f t="shared" si="48"/>
        <v/>
      </c>
      <c r="DL92" s="170"/>
      <c r="DQ92">
        <f t="shared" si="49"/>
        <v>0</v>
      </c>
      <c r="DR92" t="e">
        <f t="shared" si="50"/>
        <v>#NUM!</v>
      </c>
      <c r="DS92">
        <v>91</v>
      </c>
      <c r="DU92" s="163" t="str">
        <f>IF($DJ92="","",IF(VLOOKUP($DJ92,'AB AP'!D$19:M$32,9,0)="",VLOOKUP($DJ92,'AB AP'!D$19:M$32,8,0),VLOOKUP($DJ92,'AB AP'!D$19:M$32,9,0)))</f>
        <v/>
      </c>
      <c r="DV92" s="163" t="str">
        <f>IF($DJ92="","",IF(VLOOKUP($DJ92,'AB AP'!D$19:L$33,9,0)="",VLOOKUP($DJ92,'AB AP'!D$19:L$33,8,0),VLOOKUP($DJ92,'AB AP'!D$19:L$33,9,0)))</f>
        <v/>
      </c>
      <c r="DW92" s="163" t="str">
        <f>IF('AB AP'!H97="Agrar Basis",DV92,DU92)</f>
        <v/>
      </c>
      <c r="DZ92" s="163" t="str">
        <f>IF(ISNA(VLOOKUP($DJ92,'AB AP'!$D$19:$I$32,3,0)),"",IF((VLOOKUP($DJ92,'AB AP'!$D$19:$I$32,3,0))="+","áno","nie"))</f>
        <v/>
      </c>
      <c r="EA92" s="163" t="str">
        <f>IF(ISNA(VLOOKUP($DJ92,'AB AP'!$D$19:$I$32,4,0)),"",IF((VLOOKUP($DJ92,'AB AP'!$D$19:$I$32,4,0))="+","áno","nie"))</f>
        <v/>
      </c>
      <c r="EB92" s="163" t="str">
        <f>IF(ISNA(VLOOKUP($DJ92,'AB AP'!$D$19:$I$32,5,0)),"",IF((VLOOKUP($DJ92,'AB AP'!$D$19:$I$32,5,0))="+","áno","nie"))</f>
        <v/>
      </c>
      <c r="EC92" s="163" t="str">
        <f>IF(ISNA(VLOOKUP($DJ92,'AB AP'!$D$19:$I$32,6,0)),"",IF((VLOOKUP($DJ92,'AB AP'!$D$19:$I$32,6,0))="+","áno","nie"))</f>
        <v/>
      </c>
      <c r="ED92" t="str">
        <f t="shared" si="51"/>
        <v/>
      </c>
      <c r="EE92" s="163" t="str">
        <f t="shared" si="52"/>
        <v/>
      </c>
    </row>
    <row r="93" spans="1:135" x14ac:dyDescent="0.2">
      <c r="A93" s="152">
        <f t="shared" si="32"/>
        <v>0</v>
      </c>
      <c r="B93" s="152">
        <f>SUM(A$2:A93)</f>
        <v>0</v>
      </c>
      <c r="C93" s="152">
        <f t="shared" si="53"/>
        <v>500</v>
      </c>
      <c r="D93" s="152">
        <f>'AB AP'!A246</f>
        <v>0</v>
      </c>
      <c r="E93" s="152">
        <f>'AB AP'!B245</f>
        <v>0</v>
      </c>
      <c r="F93" s="156">
        <f>'AB AP'!D246</f>
        <v>0</v>
      </c>
      <c r="G93" s="156">
        <f>'AB AP'!E246</f>
        <v>0</v>
      </c>
      <c r="H93" s="156">
        <f>'AB AP'!F246</f>
        <v>0</v>
      </c>
      <c r="I93" s="165">
        <f>'AB AP'!K246</f>
        <v>0</v>
      </c>
      <c r="J93" s="151">
        <f>'AB AP'!L246</f>
        <v>0</v>
      </c>
      <c r="K93" s="165">
        <f>'AB AP'!N246</f>
        <v>0</v>
      </c>
      <c r="L93" s="152">
        <f t="shared" si="33"/>
        <v>0</v>
      </c>
      <c r="M93" s="152">
        <f t="shared" si="34"/>
        <v>0</v>
      </c>
      <c r="N93" s="152" t="e">
        <f t="shared" si="30"/>
        <v>#N/A</v>
      </c>
      <c r="O93" s="152" t="e">
        <f t="shared" si="31"/>
        <v>#N/A</v>
      </c>
      <c r="P93" s="165">
        <f>'AB AP'!N246</f>
        <v>0</v>
      </c>
      <c r="Q93" s="165"/>
      <c r="AA93" s="154">
        <v>343</v>
      </c>
      <c r="AB93" s="154" t="s">
        <v>1410</v>
      </c>
      <c r="AC93" s="166">
        <v>343</v>
      </c>
      <c r="AD93"/>
      <c r="AF93"/>
      <c r="AG93"/>
      <c r="BA93" s="152">
        <f t="shared" si="54"/>
        <v>500</v>
      </c>
      <c r="BB93" s="152">
        <f t="shared" si="57"/>
        <v>0</v>
      </c>
      <c r="BC93" s="152">
        <f t="shared" si="57"/>
        <v>0</v>
      </c>
      <c r="BD93" s="152">
        <f t="shared" si="57"/>
        <v>0</v>
      </c>
      <c r="BE93" s="152">
        <f t="shared" si="57"/>
        <v>0</v>
      </c>
      <c r="BF93" s="152">
        <f t="shared" si="57"/>
        <v>0</v>
      </c>
      <c r="BG93" s="152">
        <f t="shared" si="57"/>
        <v>0</v>
      </c>
      <c r="BH93" s="152">
        <f t="shared" si="57"/>
        <v>0</v>
      </c>
      <c r="BI93" s="152">
        <f t="shared" si="57"/>
        <v>0</v>
      </c>
      <c r="BJ93" s="152">
        <f t="shared" si="57"/>
        <v>0</v>
      </c>
      <c r="BK93" s="152">
        <f t="shared" si="57"/>
        <v>0</v>
      </c>
      <c r="BL93" s="152" t="e">
        <f t="shared" si="57"/>
        <v>#N/A</v>
      </c>
      <c r="BM93" s="152" t="e">
        <f t="shared" si="57"/>
        <v>#N/A</v>
      </c>
      <c r="BN93" s="152">
        <f t="shared" si="57"/>
        <v>0</v>
      </c>
      <c r="CA93" s="152" t="str">
        <f t="shared" si="36"/>
        <v/>
      </c>
      <c r="CB93" s="158" t="str">
        <f t="shared" si="37"/>
        <v/>
      </c>
      <c r="CC93" s="158" t="str">
        <f t="shared" si="38"/>
        <v/>
      </c>
      <c r="CD93" s="158" t="str">
        <f t="shared" si="38"/>
        <v/>
      </c>
      <c r="CE93" s="158" t="str">
        <f t="shared" si="38"/>
        <v/>
      </c>
      <c r="CF93" s="158" t="str">
        <f t="shared" si="39"/>
        <v/>
      </c>
      <c r="CG93" s="158" t="str">
        <f t="shared" si="40"/>
        <v/>
      </c>
      <c r="CH93" s="158" t="str">
        <f t="shared" si="41"/>
        <v/>
      </c>
      <c r="CK93" s="167"/>
      <c r="CQ93" s="152">
        <v>182</v>
      </c>
      <c r="DA93" t="str">
        <f t="shared" si="42"/>
        <v/>
      </c>
      <c r="DB93" t="str">
        <f t="shared" si="43"/>
        <v/>
      </c>
      <c r="DC93" t="str">
        <f t="shared" si="55"/>
        <v/>
      </c>
      <c r="DD93" t="str">
        <f t="shared" si="44"/>
        <v/>
      </c>
      <c r="DE93" t="str">
        <f t="shared" si="45"/>
        <v/>
      </c>
      <c r="DF93" t="str">
        <f t="shared" si="46"/>
        <v/>
      </c>
      <c r="DG93" t="str">
        <f t="shared" si="56"/>
        <v/>
      </c>
      <c r="DH93" t="str">
        <f t="shared" si="47"/>
        <v/>
      </c>
      <c r="DJ93" t="str">
        <f t="shared" si="48"/>
        <v/>
      </c>
      <c r="DL93" s="170"/>
      <c r="DQ93">
        <f t="shared" si="49"/>
        <v>0</v>
      </c>
      <c r="DR93" t="e">
        <f t="shared" si="50"/>
        <v>#NUM!</v>
      </c>
      <c r="DS93">
        <v>92</v>
      </c>
      <c r="DU93" s="163" t="str">
        <f>IF($DJ93="","",IF(VLOOKUP($DJ93,'AB AP'!D$19:M$32,9,0)="",VLOOKUP($DJ93,'AB AP'!D$19:M$32,8,0),VLOOKUP($DJ93,'AB AP'!D$19:M$32,9,0)))</f>
        <v/>
      </c>
      <c r="DV93" s="163" t="str">
        <f>IF($DJ93="","",IF(VLOOKUP($DJ93,'AB AP'!D$19:L$33,9,0)="",VLOOKUP($DJ93,'AB AP'!D$19:L$33,8,0),VLOOKUP($DJ93,'AB AP'!D$19:L$33,9,0)))</f>
        <v/>
      </c>
      <c r="DW93" s="163" t="str">
        <f>IF('AB AP'!H98="Agrar Basis",DV93,DU93)</f>
        <v/>
      </c>
      <c r="DZ93" s="163" t="str">
        <f>IF(ISNA(VLOOKUP($DJ93,'AB AP'!$D$19:$I$32,3,0)),"",IF((VLOOKUP($DJ93,'AB AP'!$D$19:$I$32,3,0))="+","áno","nie"))</f>
        <v/>
      </c>
      <c r="EA93" s="163" t="str">
        <f>IF(ISNA(VLOOKUP($DJ93,'AB AP'!$D$19:$I$32,4,0)),"",IF((VLOOKUP($DJ93,'AB AP'!$D$19:$I$32,4,0))="+","áno","nie"))</f>
        <v/>
      </c>
      <c r="EB93" s="163" t="str">
        <f>IF(ISNA(VLOOKUP($DJ93,'AB AP'!$D$19:$I$32,5,0)),"",IF((VLOOKUP($DJ93,'AB AP'!$D$19:$I$32,5,0))="+","áno","nie"))</f>
        <v/>
      </c>
      <c r="EC93" s="163" t="str">
        <f>IF(ISNA(VLOOKUP($DJ93,'AB AP'!$D$19:$I$32,6,0)),"",IF((VLOOKUP($DJ93,'AB AP'!$D$19:$I$32,6,0))="+","áno","nie"))</f>
        <v/>
      </c>
      <c r="ED93" t="str">
        <f t="shared" si="51"/>
        <v/>
      </c>
      <c r="EE93" s="163" t="str">
        <f t="shared" si="52"/>
        <v/>
      </c>
    </row>
    <row r="94" spans="1:135" x14ac:dyDescent="0.2">
      <c r="A94" s="152">
        <f t="shared" si="32"/>
        <v>0</v>
      </c>
      <c r="B94" s="152">
        <f>SUM(A$2:A94)</f>
        <v>0</v>
      </c>
      <c r="C94" s="152">
        <f t="shared" si="53"/>
        <v>500</v>
      </c>
      <c r="D94" s="152">
        <f>'AB AP'!A247</f>
        <v>0</v>
      </c>
      <c r="E94" s="152">
        <f>'AB AP'!B246</f>
        <v>0</v>
      </c>
      <c r="F94" s="156">
        <f>'AB AP'!D247</f>
        <v>0</v>
      </c>
      <c r="G94" s="156">
        <f>'AB AP'!E247</f>
        <v>0</v>
      </c>
      <c r="H94" s="156">
        <f>'AB AP'!F247</f>
        <v>0</v>
      </c>
      <c r="I94" s="165">
        <f>'AB AP'!K247</f>
        <v>0</v>
      </c>
      <c r="J94" s="151">
        <f>'AB AP'!L247</f>
        <v>0</v>
      </c>
      <c r="K94" s="165">
        <f>'AB AP'!N247</f>
        <v>0</v>
      </c>
      <c r="L94" s="152">
        <f t="shared" si="33"/>
        <v>0</v>
      </c>
      <c r="M94" s="152">
        <f t="shared" si="34"/>
        <v>0</v>
      </c>
      <c r="N94" s="152" t="e">
        <f t="shared" si="30"/>
        <v>#N/A</v>
      </c>
      <c r="O94" s="152" t="e">
        <f t="shared" si="31"/>
        <v>#N/A</v>
      </c>
      <c r="P94" s="165">
        <f>'AB AP'!N247</f>
        <v>0</v>
      </c>
      <c r="Q94" s="165"/>
      <c r="AA94" s="154">
        <v>356</v>
      </c>
      <c r="AB94" s="154" t="s">
        <v>1411</v>
      </c>
      <c r="AC94" s="166">
        <v>356</v>
      </c>
      <c r="AD94"/>
      <c r="AF94"/>
      <c r="AG94"/>
      <c r="BA94" s="152">
        <f t="shared" si="54"/>
        <v>500</v>
      </c>
      <c r="BB94" s="152">
        <f t="shared" si="57"/>
        <v>0</v>
      </c>
      <c r="BC94" s="152">
        <f t="shared" si="57"/>
        <v>0</v>
      </c>
      <c r="BD94" s="152">
        <f t="shared" si="57"/>
        <v>0</v>
      </c>
      <c r="BE94" s="152">
        <f t="shared" si="57"/>
        <v>0</v>
      </c>
      <c r="BF94" s="152">
        <f t="shared" si="57"/>
        <v>0</v>
      </c>
      <c r="BG94" s="152">
        <f t="shared" si="57"/>
        <v>0</v>
      </c>
      <c r="BH94" s="152">
        <f t="shared" si="57"/>
        <v>0</v>
      </c>
      <c r="BI94" s="152">
        <f t="shared" si="57"/>
        <v>0</v>
      </c>
      <c r="BJ94" s="152">
        <f t="shared" si="57"/>
        <v>0</v>
      </c>
      <c r="BK94" s="152">
        <f t="shared" si="57"/>
        <v>0</v>
      </c>
      <c r="BL94" s="152" t="e">
        <f t="shared" si="57"/>
        <v>#N/A</v>
      </c>
      <c r="BM94" s="152" t="e">
        <f t="shared" si="57"/>
        <v>#N/A</v>
      </c>
      <c r="BN94" s="152">
        <f t="shared" si="57"/>
        <v>0</v>
      </c>
      <c r="CA94" s="152" t="str">
        <f t="shared" si="36"/>
        <v/>
      </c>
      <c r="CB94" s="158" t="str">
        <f t="shared" si="37"/>
        <v/>
      </c>
      <c r="CC94" s="158" t="str">
        <f t="shared" si="38"/>
        <v/>
      </c>
      <c r="CD94" s="158" t="str">
        <f t="shared" si="38"/>
        <v/>
      </c>
      <c r="CE94" s="158" t="str">
        <f t="shared" si="38"/>
        <v/>
      </c>
      <c r="CF94" s="158" t="str">
        <f t="shared" si="39"/>
        <v/>
      </c>
      <c r="CG94" s="158" t="str">
        <f t="shared" si="40"/>
        <v/>
      </c>
      <c r="CH94" s="158" t="str">
        <f t="shared" si="41"/>
        <v/>
      </c>
      <c r="CK94" s="167"/>
      <c r="CQ94" s="152">
        <v>181</v>
      </c>
      <c r="DA94" t="str">
        <f t="shared" si="42"/>
        <v/>
      </c>
      <c r="DB94" t="str">
        <f t="shared" si="43"/>
        <v/>
      </c>
      <c r="DC94" t="str">
        <f t="shared" si="55"/>
        <v/>
      </c>
      <c r="DD94" t="str">
        <f t="shared" si="44"/>
        <v/>
      </c>
      <c r="DE94" t="str">
        <f t="shared" si="45"/>
        <v/>
      </c>
      <c r="DF94" t="str">
        <f t="shared" si="46"/>
        <v/>
      </c>
      <c r="DG94" t="str">
        <f t="shared" si="56"/>
        <v/>
      </c>
      <c r="DH94" t="str">
        <f t="shared" si="47"/>
        <v/>
      </c>
      <c r="DJ94" t="str">
        <f t="shared" si="48"/>
        <v/>
      </c>
      <c r="DL94" s="170"/>
      <c r="DQ94">
        <f t="shared" si="49"/>
        <v>0</v>
      </c>
      <c r="DR94" t="e">
        <f t="shared" si="50"/>
        <v>#NUM!</v>
      </c>
      <c r="DS94">
        <v>93</v>
      </c>
      <c r="DU94" s="163" t="str">
        <f>IF($DJ94="","",IF(VLOOKUP($DJ94,'AB AP'!D$19:M$32,9,0)="",VLOOKUP($DJ94,'AB AP'!D$19:M$32,8,0),VLOOKUP($DJ94,'AB AP'!D$19:M$32,9,0)))</f>
        <v/>
      </c>
      <c r="DV94" s="163" t="str">
        <f>IF($DJ94="","",IF(VLOOKUP($DJ94,'AB AP'!D$19:L$33,9,0)="",VLOOKUP($DJ94,'AB AP'!D$19:L$33,8,0),VLOOKUP($DJ94,'AB AP'!D$19:L$33,9,0)))</f>
        <v/>
      </c>
      <c r="DW94" s="163" t="str">
        <f>IF('AB AP'!H99="Agrar Basis",DV94,DU94)</f>
        <v/>
      </c>
      <c r="DZ94" s="163" t="str">
        <f>IF(ISNA(VLOOKUP($DJ94,'AB AP'!$D$19:$I$32,3,0)),"",IF((VLOOKUP($DJ94,'AB AP'!$D$19:$I$32,3,0))="+","áno","nie"))</f>
        <v/>
      </c>
      <c r="EA94" s="163" t="str">
        <f>IF(ISNA(VLOOKUP($DJ94,'AB AP'!$D$19:$I$32,4,0)),"",IF((VLOOKUP($DJ94,'AB AP'!$D$19:$I$32,4,0))="+","áno","nie"))</f>
        <v/>
      </c>
      <c r="EB94" s="163" t="str">
        <f>IF(ISNA(VLOOKUP($DJ94,'AB AP'!$D$19:$I$32,5,0)),"",IF((VLOOKUP($DJ94,'AB AP'!$D$19:$I$32,5,0))="+","áno","nie"))</f>
        <v/>
      </c>
      <c r="EC94" s="163" t="str">
        <f>IF(ISNA(VLOOKUP($DJ94,'AB AP'!$D$19:$I$32,6,0)),"",IF((VLOOKUP($DJ94,'AB AP'!$D$19:$I$32,6,0))="+","áno","nie"))</f>
        <v/>
      </c>
      <c r="ED94" t="str">
        <f t="shared" si="51"/>
        <v/>
      </c>
      <c r="EE94" s="163" t="str">
        <f t="shared" si="52"/>
        <v/>
      </c>
    </row>
    <row r="95" spans="1:135" x14ac:dyDescent="0.2">
      <c r="A95" s="152">
        <f t="shared" si="32"/>
        <v>0</v>
      </c>
      <c r="B95" s="152">
        <f>SUM(A$2:A95)</f>
        <v>0</v>
      </c>
      <c r="C95" s="152">
        <f t="shared" si="53"/>
        <v>500</v>
      </c>
      <c r="D95" s="152">
        <f>'AB AP'!A248</f>
        <v>0</v>
      </c>
      <c r="E95" s="152">
        <f>'AB AP'!B247</f>
        <v>0</v>
      </c>
      <c r="F95" s="156">
        <f>'AB AP'!D248</f>
        <v>0</v>
      </c>
      <c r="G95" s="156">
        <f>'AB AP'!E248</f>
        <v>0</v>
      </c>
      <c r="H95" s="156">
        <f>'AB AP'!F248</f>
        <v>0</v>
      </c>
      <c r="I95" s="165">
        <f>'AB AP'!K248</f>
        <v>0</v>
      </c>
      <c r="J95" s="151">
        <f>'AB AP'!L248</f>
        <v>0</v>
      </c>
      <c r="K95" s="165">
        <f>'AB AP'!N248</f>
        <v>0</v>
      </c>
      <c r="L95" s="152">
        <f t="shared" si="33"/>
        <v>0</v>
      </c>
      <c r="M95" s="152">
        <f t="shared" si="34"/>
        <v>0</v>
      </c>
      <c r="N95" s="152" t="e">
        <f t="shared" si="30"/>
        <v>#N/A</v>
      </c>
      <c r="O95" s="152" t="e">
        <f t="shared" si="31"/>
        <v>#N/A</v>
      </c>
      <c r="P95" s="165">
        <f>'AB AP'!N248</f>
        <v>0</v>
      </c>
      <c r="Q95" s="165"/>
      <c r="AA95" s="154">
        <v>357</v>
      </c>
      <c r="AB95" s="154" t="s">
        <v>1412</v>
      </c>
      <c r="AC95" s="166">
        <v>357</v>
      </c>
      <c r="AD95"/>
      <c r="AF95"/>
      <c r="AG95"/>
      <c r="BA95" s="152">
        <f t="shared" si="54"/>
        <v>500</v>
      </c>
      <c r="BB95" s="152">
        <f t="shared" si="57"/>
        <v>0</v>
      </c>
      <c r="BC95" s="152">
        <f t="shared" si="57"/>
        <v>0</v>
      </c>
      <c r="BD95" s="152">
        <f t="shared" si="57"/>
        <v>0</v>
      </c>
      <c r="BE95" s="152">
        <f t="shared" si="57"/>
        <v>0</v>
      </c>
      <c r="BF95" s="152">
        <f t="shared" si="57"/>
        <v>0</v>
      </c>
      <c r="BG95" s="152">
        <f t="shared" si="57"/>
        <v>0</v>
      </c>
      <c r="BH95" s="152">
        <f t="shared" si="57"/>
        <v>0</v>
      </c>
      <c r="BI95" s="152">
        <f t="shared" si="57"/>
        <v>0</v>
      </c>
      <c r="BJ95" s="152">
        <f t="shared" si="57"/>
        <v>0</v>
      </c>
      <c r="BK95" s="152">
        <f t="shared" si="57"/>
        <v>0</v>
      </c>
      <c r="BL95" s="152" t="e">
        <f t="shared" si="57"/>
        <v>#N/A</v>
      </c>
      <c r="BM95" s="152" t="e">
        <f t="shared" si="57"/>
        <v>#N/A</v>
      </c>
      <c r="BN95" s="152">
        <f t="shared" si="57"/>
        <v>0</v>
      </c>
      <c r="CA95" s="152" t="str">
        <f t="shared" si="36"/>
        <v/>
      </c>
      <c r="CB95" s="158" t="str">
        <f t="shared" si="37"/>
        <v/>
      </c>
      <c r="CC95" s="158" t="str">
        <f t="shared" si="38"/>
        <v/>
      </c>
      <c r="CD95" s="158" t="str">
        <f t="shared" si="38"/>
        <v/>
      </c>
      <c r="CE95" s="158" t="str">
        <f t="shared" si="38"/>
        <v/>
      </c>
      <c r="CF95" s="158" t="str">
        <f t="shared" si="39"/>
        <v/>
      </c>
      <c r="CG95" s="158" t="str">
        <f t="shared" si="40"/>
        <v/>
      </c>
      <c r="CH95" s="158" t="str">
        <f t="shared" si="41"/>
        <v/>
      </c>
      <c r="CK95" s="167"/>
      <c r="CQ95" s="152">
        <v>180</v>
      </c>
      <c r="DA95" t="str">
        <f t="shared" si="42"/>
        <v/>
      </c>
      <c r="DB95" t="str">
        <f t="shared" si="43"/>
        <v/>
      </c>
      <c r="DC95" t="str">
        <f t="shared" si="55"/>
        <v/>
      </c>
      <c r="DD95" t="str">
        <f t="shared" si="44"/>
        <v/>
      </c>
      <c r="DE95" t="str">
        <f t="shared" si="45"/>
        <v/>
      </c>
      <c r="DF95" t="str">
        <f t="shared" si="46"/>
        <v/>
      </c>
      <c r="DG95" t="str">
        <f t="shared" si="56"/>
        <v/>
      </c>
      <c r="DH95" t="str">
        <f t="shared" si="47"/>
        <v/>
      </c>
      <c r="DJ95" t="str">
        <f t="shared" si="48"/>
        <v/>
      </c>
      <c r="DL95" s="170"/>
      <c r="DQ95">
        <f t="shared" si="49"/>
        <v>0</v>
      </c>
      <c r="DR95" t="e">
        <f t="shared" si="50"/>
        <v>#NUM!</v>
      </c>
      <c r="DS95">
        <v>94</v>
      </c>
      <c r="DU95" s="163" t="str">
        <f>IF($DJ95="","",IF(VLOOKUP($DJ95,'AB AP'!D$19:M$32,9,0)="",VLOOKUP($DJ95,'AB AP'!D$19:M$32,8,0),VLOOKUP($DJ95,'AB AP'!D$19:M$32,9,0)))</f>
        <v/>
      </c>
      <c r="DV95" s="163" t="str">
        <f>IF($DJ95="","",IF(VLOOKUP($DJ95,'AB AP'!D$19:L$33,9,0)="",VLOOKUP($DJ95,'AB AP'!D$19:L$33,8,0),VLOOKUP($DJ95,'AB AP'!D$19:L$33,9,0)))</f>
        <v/>
      </c>
      <c r="DW95" s="163" t="str">
        <f>IF('AB AP'!H100="Agrar Basis",DV95,DU95)</f>
        <v/>
      </c>
      <c r="DZ95" s="163" t="str">
        <f>IF(ISNA(VLOOKUP($DJ95,'AB AP'!$D$19:$I$32,3,0)),"",IF((VLOOKUP($DJ95,'AB AP'!$D$19:$I$32,3,0))="+","áno","nie"))</f>
        <v/>
      </c>
      <c r="EA95" s="163" t="str">
        <f>IF(ISNA(VLOOKUP($DJ95,'AB AP'!$D$19:$I$32,4,0)),"",IF((VLOOKUP($DJ95,'AB AP'!$D$19:$I$32,4,0))="+","áno","nie"))</f>
        <v/>
      </c>
      <c r="EB95" s="163" t="str">
        <f>IF(ISNA(VLOOKUP($DJ95,'AB AP'!$D$19:$I$32,5,0)),"",IF((VLOOKUP($DJ95,'AB AP'!$D$19:$I$32,5,0))="+","áno","nie"))</f>
        <v/>
      </c>
      <c r="EC95" s="163" t="str">
        <f>IF(ISNA(VLOOKUP($DJ95,'AB AP'!$D$19:$I$32,6,0)),"",IF((VLOOKUP($DJ95,'AB AP'!$D$19:$I$32,6,0))="+","áno","nie"))</f>
        <v/>
      </c>
      <c r="ED95" t="str">
        <f t="shared" si="51"/>
        <v/>
      </c>
      <c r="EE95" s="163" t="str">
        <f t="shared" si="52"/>
        <v/>
      </c>
    </row>
    <row r="96" spans="1:135" x14ac:dyDescent="0.2">
      <c r="A96" s="152">
        <f t="shared" si="32"/>
        <v>0</v>
      </c>
      <c r="B96" s="152">
        <f>SUM(A$2:A96)</f>
        <v>0</v>
      </c>
      <c r="C96" s="152">
        <f t="shared" si="53"/>
        <v>500</v>
      </c>
      <c r="D96" s="152">
        <f>'AB AP'!A249</f>
        <v>0</v>
      </c>
      <c r="E96" s="152">
        <f>'AB AP'!B248</f>
        <v>0</v>
      </c>
      <c r="F96" s="156">
        <f>'AB AP'!D249</f>
        <v>0</v>
      </c>
      <c r="G96" s="156">
        <f>'AB AP'!E249</f>
        <v>0</v>
      </c>
      <c r="H96" s="156">
        <f>'AB AP'!F249</f>
        <v>0</v>
      </c>
      <c r="I96" s="165">
        <f>'AB AP'!K249</f>
        <v>0</v>
      </c>
      <c r="J96" s="151">
        <f>'AB AP'!L249</f>
        <v>0</v>
      </c>
      <c r="K96" s="165">
        <f>'AB AP'!N249</f>
        <v>0</v>
      </c>
      <c r="L96" s="152">
        <f t="shared" si="33"/>
        <v>0</v>
      </c>
      <c r="M96" s="152">
        <f t="shared" si="34"/>
        <v>0</v>
      </c>
      <c r="N96" s="152" t="e">
        <f t="shared" si="30"/>
        <v>#N/A</v>
      </c>
      <c r="O96" s="152" t="e">
        <f t="shared" si="31"/>
        <v>#N/A</v>
      </c>
      <c r="P96" s="165">
        <f>'AB AP'!N249</f>
        <v>0</v>
      </c>
      <c r="Q96" s="165"/>
      <c r="AA96" s="154">
        <v>358</v>
      </c>
      <c r="AB96" s="154" t="s">
        <v>55</v>
      </c>
      <c r="AC96" s="166">
        <v>358</v>
      </c>
      <c r="AD96"/>
      <c r="AF96"/>
      <c r="AG96"/>
      <c r="BA96" s="152">
        <f t="shared" si="54"/>
        <v>500</v>
      </c>
      <c r="BB96" s="152">
        <f t="shared" si="57"/>
        <v>0</v>
      </c>
      <c r="BC96" s="152">
        <f t="shared" si="57"/>
        <v>0</v>
      </c>
      <c r="BD96" s="152">
        <f t="shared" si="57"/>
        <v>0</v>
      </c>
      <c r="BE96" s="152">
        <f t="shared" si="57"/>
        <v>0</v>
      </c>
      <c r="BF96" s="152">
        <f t="shared" si="57"/>
        <v>0</v>
      </c>
      <c r="BG96" s="152">
        <f t="shared" si="57"/>
        <v>0</v>
      </c>
      <c r="BH96" s="152">
        <f t="shared" si="57"/>
        <v>0</v>
      </c>
      <c r="BI96" s="152">
        <f t="shared" si="57"/>
        <v>0</v>
      </c>
      <c r="BJ96" s="152">
        <f t="shared" si="57"/>
        <v>0</v>
      </c>
      <c r="BK96" s="152">
        <f t="shared" si="57"/>
        <v>0</v>
      </c>
      <c r="BL96" s="152" t="e">
        <f t="shared" si="57"/>
        <v>#N/A</v>
      </c>
      <c r="BM96" s="152" t="e">
        <f t="shared" si="57"/>
        <v>#N/A</v>
      </c>
      <c r="BN96" s="152">
        <f t="shared" si="57"/>
        <v>0</v>
      </c>
      <c r="CA96" s="152" t="str">
        <f t="shared" si="36"/>
        <v/>
      </c>
      <c r="CB96" s="158" t="str">
        <f t="shared" si="37"/>
        <v/>
      </c>
      <c r="CC96" s="158" t="str">
        <f t="shared" si="38"/>
        <v/>
      </c>
      <c r="CD96" s="158" t="str">
        <f t="shared" si="38"/>
        <v/>
      </c>
      <c r="CE96" s="158" t="str">
        <f t="shared" si="38"/>
        <v/>
      </c>
      <c r="CF96" s="158" t="str">
        <f t="shared" si="39"/>
        <v/>
      </c>
      <c r="CG96" s="158" t="str">
        <f t="shared" si="40"/>
        <v/>
      </c>
      <c r="CH96" s="158" t="str">
        <f t="shared" si="41"/>
        <v/>
      </c>
      <c r="CK96" s="167"/>
      <c r="CQ96" s="152">
        <v>179</v>
      </c>
      <c r="DA96" t="str">
        <f t="shared" si="42"/>
        <v/>
      </c>
      <c r="DB96" t="str">
        <f t="shared" si="43"/>
        <v/>
      </c>
      <c r="DC96" t="str">
        <f t="shared" si="55"/>
        <v/>
      </c>
      <c r="DD96" t="str">
        <f t="shared" si="44"/>
        <v/>
      </c>
      <c r="DE96" t="str">
        <f t="shared" si="45"/>
        <v/>
      </c>
      <c r="DF96" t="str">
        <f t="shared" si="46"/>
        <v/>
      </c>
      <c r="DG96" t="str">
        <f t="shared" si="56"/>
        <v/>
      </c>
      <c r="DH96" t="str">
        <f t="shared" si="47"/>
        <v/>
      </c>
      <c r="DJ96" t="str">
        <f t="shared" si="48"/>
        <v/>
      </c>
      <c r="DL96" s="170"/>
      <c r="DQ96">
        <f t="shared" si="49"/>
        <v>0</v>
      </c>
      <c r="DR96" t="e">
        <f t="shared" si="50"/>
        <v>#NUM!</v>
      </c>
      <c r="DS96">
        <v>95</v>
      </c>
      <c r="DU96" s="163" t="str">
        <f>IF($DJ96="","",IF(VLOOKUP($DJ96,'AB AP'!D$19:M$32,9,0)="",VLOOKUP($DJ96,'AB AP'!D$19:M$32,8,0),VLOOKUP($DJ96,'AB AP'!D$19:M$32,9,0)))</f>
        <v/>
      </c>
      <c r="DV96" s="163" t="str">
        <f>IF($DJ96="","",IF(VLOOKUP($DJ96,'AB AP'!D$19:L$33,9,0)="",VLOOKUP($DJ96,'AB AP'!D$19:L$33,8,0),VLOOKUP($DJ96,'AB AP'!D$19:L$33,9,0)))</f>
        <v/>
      </c>
      <c r="DW96" s="163" t="str">
        <f>IF('AB AP'!H101="Agrar Basis",DV96,DU96)</f>
        <v/>
      </c>
      <c r="DZ96" s="163" t="str">
        <f>IF(ISNA(VLOOKUP($DJ96,'AB AP'!$D$19:$I$32,3,0)),"",IF((VLOOKUP($DJ96,'AB AP'!$D$19:$I$32,3,0))="+","áno","nie"))</f>
        <v/>
      </c>
      <c r="EA96" s="163" t="str">
        <f>IF(ISNA(VLOOKUP($DJ96,'AB AP'!$D$19:$I$32,4,0)),"",IF((VLOOKUP($DJ96,'AB AP'!$D$19:$I$32,4,0))="+","áno","nie"))</f>
        <v/>
      </c>
      <c r="EB96" s="163" t="str">
        <f>IF(ISNA(VLOOKUP($DJ96,'AB AP'!$D$19:$I$32,5,0)),"",IF((VLOOKUP($DJ96,'AB AP'!$D$19:$I$32,5,0))="+","áno","nie"))</f>
        <v/>
      </c>
      <c r="EC96" s="163" t="str">
        <f>IF(ISNA(VLOOKUP($DJ96,'AB AP'!$D$19:$I$32,6,0)),"",IF((VLOOKUP($DJ96,'AB AP'!$D$19:$I$32,6,0))="+","áno","nie"))</f>
        <v/>
      </c>
      <c r="ED96" t="str">
        <f t="shared" si="51"/>
        <v/>
      </c>
      <c r="EE96" s="163" t="str">
        <f t="shared" si="52"/>
        <v/>
      </c>
    </row>
    <row r="97" spans="1:135" x14ac:dyDescent="0.2">
      <c r="A97" s="152">
        <f t="shared" si="32"/>
        <v>0</v>
      </c>
      <c r="B97" s="152">
        <f>SUM(A$2:A97)</f>
        <v>0</v>
      </c>
      <c r="C97" s="152">
        <f t="shared" si="53"/>
        <v>500</v>
      </c>
      <c r="D97" s="152">
        <f>'AB AP'!A250</f>
        <v>0</v>
      </c>
      <c r="E97" s="152">
        <f>'AB AP'!B249</f>
        <v>0</v>
      </c>
      <c r="F97" s="156">
        <f>'AB AP'!D250</f>
        <v>0</v>
      </c>
      <c r="G97" s="156">
        <f>'AB AP'!E250</f>
        <v>0</v>
      </c>
      <c r="H97" s="156">
        <f>'AB AP'!F250</f>
        <v>0</v>
      </c>
      <c r="I97" s="165">
        <f>'AB AP'!K250</f>
        <v>0</v>
      </c>
      <c r="J97" s="151">
        <f>'AB AP'!L250</f>
        <v>0</v>
      </c>
      <c r="K97" s="165">
        <f>'AB AP'!N250</f>
        <v>0</v>
      </c>
      <c r="L97" s="152">
        <f t="shared" si="33"/>
        <v>0</v>
      </c>
      <c r="M97" s="152">
        <f t="shared" si="34"/>
        <v>0</v>
      </c>
      <c r="N97" s="152" t="e">
        <f t="shared" si="30"/>
        <v>#N/A</v>
      </c>
      <c r="O97" s="152" t="e">
        <f t="shared" si="31"/>
        <v>#N/A</v>
      </c>
      <c r="P97" s="165">
        <f>'AB AP'!N250</f>
        <v>0</v>
      </c>
      <c r="Q97" s="165"/>
      <c r="AA97" s="154">
        <v>359</v>
      </c>
      <c r="AB97" s="154" t="s">
        <v>1413</v>
      </c>
      <c r="AC97" s="166">
        <v>359</v>
      </c>
      <c r="AD97"/>
      <c r="AF97"/>
      <c r="AG97"/>
      <c r="BA97" s="152">
        <f t="shared" si="54"/>
        <v>500</v>
      </c>
      <c r="BB97" s="152">
        <f t="shared" si="57"/>
        <v>0</v>
      </c>
      <c r="BC97" s="152">
        <f t="shared" si="57"/>
        <v>0</v>
      </c>
      <c r="BD97" s="152">
        <f t="shared" si="57"/>
        <v>0</v>
      </c>
      <c r="BE97" s="152">
        <f t="shared" si="57"/>
        <v>0</v>
      </c>
      <c r="BF97" s="152">
        <f t="shared" si="57"/>
        <v>0</v>
      </c>
      <c r="BG97" s="152">
        <f t="shared" si="57"/>
        <v>0</v>
      </c>
      <c r="BH97" s="152">
        <f t="shared" si="57"/>
        <v>0</v>
      </c>
      <c r="BI97" s="152">
        <f t="shared" si="57"/>
        <v>0</v>
      </c>
      <c r="BJ97" s="152">
        <f t="shared" si="57"/>
        <v>0</v>
      </c>
      <c r="BK97" s="152">
        <f t="shared" si="57"/>
        <v>0</v>
      </c>
      <c r="BL97" s="152" t="e">
        <f t="shared" si="57"/>
        <v>#N/A</v>
      </c>
      <c r="BM97" s="152" t="e">
        <f t="shared" si="57"/>
        <v>#N/A</v>
      </c>
      <c r="BN97" s="152">
        <f t="shared" si="57"/>
        <v>0</v>
      </c>
      <c r="CA97" s="152" t="str">
        <f t="shared" si="36"/>
        <v/>
      </c>
      <c r="CB97" s="158" t="str">
        <f t="shared" si="37"/>
        <v/>
      </c>
      <c r="CC97" s="158" t="str">
        <f t="shared" si="38"/>
        <v/>
      </c>
      <c r="CD97" s="158" t="str">
        <f t="shared" si="38"/>
        <v/>
      </c>
      <c r="CE97" s="158" t="str">
        <f t="shared" si="38"/>
        <v/>
      </c>
      <c r="CF97" s="158" t="str">
        <f t="shared" si="39"/>
        <v/>
      </c>
      <c r="CG97" s="158" t="str">
        <f t="shared" si="40"/>
        <v/>
      </c>
      <c r="CH97" s="158" t="str">
        <f t="shared" si="41"/>
        <v/>
      </c>
      <c r="CK97" s="167"/>
      <c r="CQ97" s="152">
        <v>178</v>
      </c>
      <c r="DA97" t="str">
        <f t="shared" si="42"/>
        <v/>
      </c>
      <c r="DB97" t="str">
        <f t="shared" si="43"/>
        <v/>
      </c>
      <c r="DC97" t="str">
        <f t="shared" si="55"/>
        <v/>
      </c>
      <c r="DD97" t="str">
        <f t="shared" si="44"/>
        <v/>
      </c>
      <c r="DE97" t="str">
        <f t="shared" si="45"/>
        <v/>
      </c>
      <c r="DF97" t="str">
        <f t="shared" si="46"/>
        <v/>
      </c>
      <c r="DG97" t="str">
        <f t="shared" si="56"/>
        <v/>
      </c>
      <c r="DH97" t="str">
        <f t="shared" si="47"/>
        <v/>
      </c>
      <c r="DJ97" t="str">
        <f t="shared" si="48"/>
        <v/>
      </c>
      <c r="DL97" s="170"/>
      <c r="DQ97">
        <f t="shared" si="49"/>
        <v>0</v>
      </c>
      <c r="DR97" t="e">
        <f t="shared" si="50"/>
        <v>#NUM!</v>
      </c>
      <c r="DS97">
        <v>96</v>
      </c>
      <c r="DU97" s="163" t="str">
        <f>IF($DJ97="","",IF(VLOOKUP($DJ97,'AB AP'!D$19:M$32,9,0)="",VLOOKUP($DJ97,'AB AP'!D$19:M$32,8,0),VLOOKUP($DJ97,'AB AP'!D$19:M$32,9,0)))</f>
        <v/>
      </c>
      <c r="DV97" s="163" t="str">
        <f>IF($DJ97="","",IF(VLOOKUP($DJ97,'AB AP'!D$19:L$33,9,0)="",VLOOKUP($DJ97,'AB AP'!D$19:L$33,8,0),VLOOKUP($DJ97,'AB AP'!D$19:L$33,9,0)))</f>
        <v/>
      </c>
      <c r="DW97" s="163" t="str">
        <f>IF('AB AP'!H102="Agrar Basis",DV97,DU97)</f>
        <v/>
      </c>
      <c r="DZ97" s="163" t="str">
        <f>IF(ISNA(VLOOKUP($DJ97,'AB AP'!$D$19:$I$32,3,0)),"",IF((VLOOKUP($DJ97,'AB AP'!$D$19:$I$32,3,0))="+","áno","nie"))</f>
        <v/>
      </c>
      <c r="EA97" s="163" t="str">
        <f>IF(ISNA(VLOOKUP($DJ97,'AB AP'!$D$19:$I$32,4,0)),"",IF((VLOOKUP($DJ97,'AB AP'!$D$19:$I$32,4,0))="+","áno","nie"))</f>
        <v/>
      </c>
      <c r="EB97" s="163" t="str">
        <f>IF(ISNA(VLOOKUP($DJ97,'AB AP'!$D$19:$I$32,5,0)),"",IF((VLOOKUP($DJ97,'AB AP'!$D$19:$I$32,5,0))="+","áno","nie"))</f>
        <v/>
      </c>
      <c r="EC97" s="163" t="str">
        <f>IF(ISNA(VLOOKUP($DJ97,'AB AP'!$D$19:$I$32,6,0)),"",IF((VLOOKUP($DJ97,'AB AP'!$D$19:$I$32,6,0))="+","áno","nie"))</f>
        <v/>
      </c>
      <c r="ED97" t="str">
        <f t="shared" si="51"/>
        <v/>
      </c>
      <c r="EE97" s="163" t="str">
        <f t="shared" si="52"/>
        <v/>
      </c>
    </row>
    <row r="98" spans="1:135" x14ac:dyDescent="0.2">
      <c r="A98" s="152">
        <f t="shared" si="32"/>
        <v>0</v>
      </c>
      <c r="B98" s="152">
        <f>SUM(A$2:A98)</f>
        <v>0</v>
      </c>
      <c r="C98" s="152">
        <f t="shared" si="53"/>
        <v>500</v>
      </c>
      <c r="D98" s="152">
        <f>'AB AP'!A251</f>
        <v>0</v>
      </c>
      <c r="E98" s="152">
        <f>'AB AP'!B250</f>
        <v>0</v>
      </c>
      <c r="F98" s="156">
        <f>'AB AP'!D251</f>
        <v>0</v>
      </c>
      <c r="G98" s="156">
        <f>'AB AP'!E251</f>
        <v>0</v>
      </c>
      <c r="H98" s="156">
        <f>'AB AP'!F251</f>
        <v>0</v>
      </c>
      <c r="I98" s="165">
        <f>'AB AP'!K251</f>
        <v>0</v>
      </c>
      <c r="J98" s="151">
        <f>'AB AP'!L251</f>
        <v>0</v>
      </c>
      <c r="K98" s="165">
        <f>'AB AP'!N251</f>
        <v>0</v>
      </c>
      <c r="L98" s="152">
        <f t="shared" si="33"/>
        <v>0</v>
      </c>
      <c r="M98" s="152">
        <f t="shared" si="34"/>
        <v>0</v>
      </c>
      <c r="N98" s="152" t="e">
        <f t="shared" si="30"/>
        <v>#N/A</v>
      </c>
      <c r="O98" s="152" t="e">
        <f t="shared" si="31"/>
        <v>#N/A</v>
      </c>
      <c r="P98" s="165">
        <f>'AB AP'!N251</f>
        <v>0</v>
      </c>
      <c r="Q98" s="165"/>
      <c r="AA98" s="154">
        <v>369</v>
      </c>
      <c r="AB98" s="183" t="s">
        <v>71</v>
      </c>
      <c r="AC98" s="166">
        <v>369</v>
      </c>
      <c r="AD98"/>
      <c r="AF98"/>
      <c r="AG98"/>
      <c r="BA98" s="152">
        <f t="shared" si="54"/>
        <v>500</v>
      </c>
      <c r="BB98" s="152">
        <f t="shared" si="57"/>
        <v>0</v>
      </c>
      <c r="BC98" s="152">
        <f t="shared" si="57"/>
        <v>0</v>
      </c>
      <c r="BD98" s="152">
        <f t="shared" si="57"/>
        <v>0</v>
      </c>
      <c r="BE98" s="152">
        <f t="shared" si="57"/>
        <v>0</v>
      </c>
      <c r="BF98" s="152">
        <f t="shared" si="57"/>
        <v>0</v>
      </c>
      <c r="BG98" s="152">
        <f t="shared" si="57"/>
        <v>0</v>
      </c>
      <c r="BH98" s="152">
        <f t="shared" si="57"/>
        <v>0</v>
      </c>
      <c r="BI98" s="152">
        <f t="shared" si="57"/>
        <v>0</v>
      </c>
      <c r="BJ98" s="152">
        <f t="shared" si="57"/>
        <v>0</v>
      </c>
      <c r="BK98" s="152">
        <f t="shared" si="57"/>
        <v>0</v>
      </c>
      <c r="BL98" s="152" t="e">
        <f t="shared" si="57"/>
        <v>#N/A</v>
      </c>
      <c r="BM98" s="152" t="e">
        <f t="shared" si="57"/>
        <v>#N/A</v>
      </c>
      <c r="BN98" s="152">
        <f t="shared" si="57"/>
        <v>0</v>
      </c>
      <c r="CA98" s="152" t="str">
        <f t="shared" si="36"/>
        <v/>
      </c>
      <c r="CB98" s="158" t="str">
        <f t="shared" si="37"/>
        <v/>
      </c>
      <c r="CC98" s="158" t="str">
        <f t="shared" si="38"/>
        <v/>
      </c>
      <c r="CD98" s="158" t="str">
        <f t="shared" si="38"/>
        <v/>
      </c>
      <c r="CE98" s="158" t="str">
        <f t="shared" si="38"/>
        <v/>
      </c>
      <c r="CF98" s="158" t="str">
        <f t="shared" si="39"/>
        <v/>
      </c>
      <c r="CG98" s="158" t="str">
        <f t="shared" si="40"/>
        <v/>
      </c>
      <c r="CH98" s="158" t="str">
        <f t="shared" si="41"/>
        <v/>
      </c>
      <c r="CK98" s="167"/>
      <c r="CQ98" s="152">
        <v>177</v>
      </c>
      <c r="DA98" t="str">
        <f t="shared" si="42"/>
        <v/>
      </c>
      <c r="DB98" t="str">
        <f t="shared" si="43"/>
        <v/>
      </c>
      <c r="DC98" t="str">
        <f t="shared" si="55"/>
        <v/>
      </c>
      <c r="DD98" t="str">
        <f t="shared" si="44"/>
        <v/>
      </c>
      <c r="DE98" t="str">
        <f t="shared" si="45"/>
        <v/>
      </c>
      <c r="DF98" t="str">
        <f t="shared" si="46"/>
        <v/>
      </c>
      <c r="DG98" t="str">
        <f t="shared" si="56"/>
        <v/>
      </c>
      <c r="DH98" t="str">
        <f t="shared" si="47"/>
        <v/>
      </c>
      <c r="DJ98" t="str">
        <f t="shared" si="48"/>
        <v/>
      </c>
      <c r="DL98" s="170"/>
      <c r="DQ98">
        <f t="shared" si="49"/>
        <v>0</v>
      </c>
      <c r="DR98" t="e">
        <f t="shared" si="50"/>
        <v>#NUM!</v>
      </c>
      <c r="DS98">
        <v>97</v>
      </c>
      <c r="DU98" s="163" t="str">
        <f>IF($DJ98="","",IF(VLOOKUP($DJ98,'AB AP'!D$19:M$32,9,0)="",VLOOKUP($DJ98,'AB AP'!D$19:M$32,8,0),VLOOKUP($DJ98,'AB AP'!D$19:M$32,9,0)))</f>
        <v/>
      </c>
      <c r="DV98" s="163" t="str">
        <f>IF($DJ98="","",IF(VLOOKUP($DJ98,'AB AP'!D$19:L$33,9,0)="",VLOOKUP($DJ98,'AB AP'!D$19:L$33,8,0),VLOOKUP($DJ98,'AB AP'!D$19:L$33,9,0)))</f>
        <v/>
      </c>
      <c r="DW98" s="163" t="str">
        <f>IF('AB AP'!H103="Agrar Basis",DV98,DU98)</f>
        <v/>
      </c>
      <c r="DZ98" s="163" t="str">
        <f>IF(ISNA(VLOOKUP($DJ98,'AB AP'!$D$19:$I$32,3,0)),"",IF((VLOOKUP($DJ98,'AB AP'!$D$19:$I$32,3,0))="+","áno","nie"))</f>
        <v/>
      </c>
      <c r="EA98" s="163" t="str">
        <f>IF(ISNA(VLOOKUP($DJ98,'AB AP'!$D$19:$I$32,4,0)),"",IF((VLOOKUP($DJ98,'AB AP'!$D$19:$I$32,4,0))="+","áno","nie"))</f>
        <v/>
      </c>
      <c r="EB98" s="163" t="str">
        <f>IF(ISNA(VLOOKUP($DJ98,'AB AP'!$D$19:$I$32,5,0)),"",IF((VLOOKUP($DJ98,'AB AP'!$D$19:$I$32,5,0))="+","áno","nie"))</f>
        <v/>
      </c>
      <c r="EC98" s="163" t="str">
        <f>IF(ISNA(VLOOKUP($DJ98,'AB AP'!$D$19:$I$32,6,0)),"",IF((VLOOKUP($DJ98,'AB AP'!$D$19:$I$32,6,0))="+","áno","nie"))</f>
        <v/>
      </c>
      <c r="ED98" t="str">
        <f t="shared" si="51"/>
        <v/>
      </c>
      <c r="EE98" s="163" t="str">
        <f t="shared" si="52"/>
        <v/>
      </c>
    </row>
    <row r="99" spans="1:135" x14ac:dyDescent="0.2">
      <c r="A99" s="152">
        <f t="shared" si="32"/>
        <v>0</v>
      </c>
      <c r="B99" s="152">
        <f>SUM(A$2:A99)</f>
        <v>0</v>
      </c>
      <c r="C99" s="152">
        <f t="shared" si="53"/>
        <v>500</v>
      </c>
      <c r="D99" s="152">
        <f>'AB AP'!A252</f>
        <v>0</v>
      </c>
      <c r="E99" s="152">
        <f>'AB AP'!B251</f>
        <v>0</v>
      </c>
      <c r="F99" s="156">
        <f>'AB AP'!D252</f>
        <v>0</v>
      </c>
      <c r="G99" s="156">
        <f>'AB AP'!E252</f>
        <v>0</v>
      </c>
      <c r="H99" s="156">
        <f>'AB AP'!F252</f>
        <v>0</v>
      </c>
      <c r="I99" s="165">
        <f>'AB AP'!K252</f>
        <v>0</v>
      </c>
      <c r="J99" s="151">
        <f>'AB AP'!L252</f>
        <v>0</v>
      </c>
      <c r="K99" s="165">
        <f>'AB AP'!N252</f>
        <v>0</v>
      </c>
      <c r="L99" s="152">
        <f t="shared" si="33"/>
        <v>0</v>
      </c>
      <c r="M99" s="152">
        <f t="shared" si="34"/>
        <v>0</v>
      </c>
      <c r="N99" s="152" t="e">
        <f t="shared" si="30"/>
        <v>#N/A</v>
      </c>
      <c r="O99" s="152" t="e">
        <f t="shared" si="31"/>
        <v>#N/A</v>
      </c>
      <c r="P99" s="165">
        <f>'AB AP'!N252</f>
        <v>0</v>
      </c>
      <c r="Q99" s="165"/>
      <c r="AA99" s="154">
        <v>372</v>
      </c>
      <c r="AB99" s="154" t="s">
        <v>1414</v>
      </c>
      <c r="AC99" s="166">
        <v>372</v>
      </c>
      <c r="AD99"/>
      <c r="AF99"/>
      <c r="AG99"/>
      <c r="BA99" s="152">
        <f t="shared" si="54"/>
        <v>500</v>
      </c>
      <c r="BB99" s="152">
        <f t="shared" si="57"/>
        <v>0</v>
      </c>
      <c r="BC99" s="152">
        <f t="shared" si="57"/>
        <v>0</v>
      </c>
      <c r="BD99" s="152">
        <f t="shared" si="57"/>
        <v>0</v>
      </c>
      <c r="BE99" s="152">
        <f t="shared" si="57"/>
        <v>0</v>
      </c>
      <c r="BF99" s="152">
        <f t="shared" si="57"/>
        <v>0</v>
      </c>
      <c r="BG99" s="152">
        <f t="shared" si="57"/>
        <v>0</v>
      </c>
      <c r="BH99" s="152">
        <f t="shared" si="57"/>
        <v>0</v>
      </c>
      <c r="BI99" s="152">
        <f t="shared" si="57"/>
        <v>0</v>
      </c>
      <c r="BJ99" s="152">
        <f t="shared" si="57"/>
        <v>0</v>
      </c>
      <c r="BK99" s="152">
        <f t="shared" si="57"/>
        <v>0</v>
      </c>
      <c r="BL99" s="152" t="e">
        <f t="shared" si="57"/>
        <v>#N/A</v>
      </c>
      <c r="BM99" s="152" t="e">
        <f t="shared" si="57"/>
        <v>#N/A</v>
      </c>
      <c r="BN99" s="152">
        <f t="shared" si="57"/>
        <v>0</v>
      </c>
      <c r="CA99" s="152" t="str">
        <f t="shared" si="36"/>
        <v/>
      </c>
      <c r="CB99" s="158" t="str">
        <f t="shared" si="37"/>
        <v/>
      </c>
      <c r="CC99" s="158" t="str">
        <f t="shared" si="38"/>
        <v/>
      </c>
      <c r="CD99" s="158" t="str">
        <f t="shared" si="38"/>
        <v/>
      </c>
      <c r="CE99" s="158" t="str">
        <f t="shared" si="38"/>
        <v/>
      </c>
      <c r="CF99" s="158" t="str">
        <f t="shared" si="39"/>
        <v/>
      </c>
      <c r="CG99" s="158" t="str">
        <f t="shared" si="40"/>
        <v/>
      </c>
      <c r="CH99" s="158" t="str">
        <f t="shared" si="41"/>
        <v/>
      </c>
      <c r="CK99" s="167"/>
      <c r="CQ99" s="152">
        <v>176</v>
      </c>
      <c r="DA99" t="str">
        <f t="shared" si="42"/>
        <v/>
      </c>
      <c r="DB99" t="str">
        <f t="shared" si="43"/>
        <v/>
      </c>
      <c r="DC99" t="str">
        <f t="shared" si="55"/>
        <v/>
      </c>
      <c r="DD99" t="str">
        <f t="shared" si="44"/>
        <v/>
      </c>
      <c r="DE99" t="str">
        <f t="shared" si="45"/>
        <v/>
      </c>
      <c r="DF99" t="str">
        <f t="shared" si="46"/>
        <v/>
      </c>
      <c r="DG99" t="str">
        <f t="shared" si="56"/>
        <v/>
      </c>
      <c r="DH99" t="str">
        <f t="shared" si="47"/>
        <v/>
      </c>
      <c r="DJ99" t="str">
        <f t="shared" si="48"/>
        <v/>
      </c>
      <c r="DL99" s="170"/>
      <c r="DQ99">
        <f t="shared" si="49"/>
        <v>0</v>
      </c>
      <c r="DR99" t="e">
        <f t="shared" si="50"/>
        <v>#NUM!</v>
      </c>
      <c r="DS99">
        <v>98</v>
      </c>
      <c r="DU99" s="163" t="str">
        <f>IF($DJ99="","",IF(VLOOKUP($DJ99,'AB AP'!D$19:M$32,9,0)="",VLOOKUP($DJ99,'AB AP'!D$19:M$32,8,0),VLOOKUP($DJ99,'AB AP'!D$19:M$32,9,0)))</f>
        <v/>
      </c>
      <c r="DV99" s="163" t="str">
        <f>IF($DJ99="","",IF(VLOOKUP($DJ99,'AB AP'!D$19:L$33,9,0)="",VLOOKUP($DJ99,'AB AP'!D$19:L$33,8,0),VLOOKUP($DJ99,'AB AP'!D$19:L$33,9,0)))</f>
        <v/>
      </c>
      <c r="DW99" s="163" t="str">
        <f>IF('AB AP'!H104="Agrar Basis",DV99,DU99)</f>
        <v/>
      </c>
      <c r="DZ99" s="163" t="str">
        <f>IF(ISNA(VLOOKUP($DJ99,'AB AP'!$D$19:$I$32,3,0)),"",IF((VLOOKUP($DJ99,'AB AP'!$D$19:$I$32,3,0))="+","áno","nie"))</f>
        <v/>
      </c>
      <c r="EA99" s="163" t="str">
        <f>IF(ISNA(VLOOKUP($DJ99,'AB AP'!$D$19:$I$32,4,0)),"",IF((VLOOKUP($DJ99,'AB AP'!$D$19:$I$32,4,0))="+","áno","nie"))</f>
        <v/>
      </c>
      <c r="EB99" s="163" t="str">
        <f>IF(ISNA(VLOOKUP($DJ99,'AB AP'!$D$19:$I$32,5,0)),"",IF((VLOOKUP($DJ99,'AB AP'!$D$19:$I$32,5,0))="+","áno","nie"))</f>
        <v/>
      </c>
      <c r="EC99" s="163" t="str">
        <f>IF(ISNA(VLOOKUP($DJ99,'AB AP'!$D$19:$I$32,6,0)),"",IF((VLOOKUP($DJ99,'AB AP'!$D$19:$I$32,6,0))="+","áno","nie"))</f>
        <v/>
      </c>
      <c r="ED99" t="str">
        <f t="shared" si="51"/>
        <v/>
      </c>
      <c r="EE99" s="163" t="str">
        <f t="shared" si="52"/>
        <v/>
      </c>
    </row>
    <row r="100" spans="1:135" x14ac:dyDescent="0.2">
      <c r="A100" s="152">
        <f t="shared" si="32"/>
        <v>0</v>
      </c>
      <c r="B100" s="152">
        <f>SUM(A$2:A100)</f>
        <v>0</v>
      </c>
      <c r="C100" s="152">
        <f t="shared" si="53"/>
        <v>500</v>
      </c>
      <c r="D100" s="152">
        <f>'AB AP'!A253</f>
        <v>0</v>
      </c>
      <c r="E100" s="152">
        <f>'AB AP'!B252</f>
        <v>0</v>
      </c>
      <c r="F100" s="156">
        <f>'AB AP'!D253</f>
        <v>0</v>
      </c>
      <c r="G100" s="156">
        <f>'AB AP'!E253</f>
        <v>0</v>
      </c>
      <c r="H100" s="156">
        <f>'AB AP'!F253</f>
        <v>0</v>
      </c>
      <c r="I100" s="165">
        <f>'AB AP'!K253</f>
        <v>0</v>
      </c>
      <c r="J100" s="151">
        <f>'AB AP'!L253</f>
        <v>0</v>
      </c>
      <c r="K100" s="165">
        <f>'AB AP'!N253</f>
        <v>0</v>
      </c>
      <c r="L100" s="152">
        <f t="shared" si="33"/>
        <v>0</v>
      </c>
      <c r="M100" s="152">
        <f t="shared" si="34"/>
        <v>0</v>
      </c>
      <c r="N100" s="152" t="e">
        <f t="shared" si="30"/>
        <v>#N/A</v>
      </c>
      <c r="O100" s="152" t="e">
        <f t="shared" si="31"/>
        <v>#N/A</v>
      </c>
      <c r="P100" s="165">
        <f>'AB AP'!N253</f>
        <v>0</v>
      </c>
      <c r="Q100" s="165"/>
      <c r="AA100" s="154">
        <v>385</v>
      </c>
      <c r="AB100" s="182" t="s">
        <v>129</v>
      </c>
      <c r="AC100" s="166">
        <v>385</v>
      </c>
      <c r="AD100"/>
      <c r="AF100"/>
      <c r="AG100"/>
      <c r="BA100" s="152">
        <f t="shared" si="54"/>
        <v>500</v>
      </c>
      <c r="BB100" s="152">
        <f t="shared" si="57"/>
        <v>0</v>
      </c>
      <c r="BC100" s="152">
        <f t="shared" si="57"/>
        <v>0</v>
      </c>
      <c r="BD100" s="152">
        <f t="shared" si="57"/>
        <v>0</v>
      </c>
      <c r="BE100" s="152">
        <f t="shared" si="57"/>
        <v>0</v>
      </c>
      <c r="BF100" s="152">
        <f t="shared" si="57"/>
        <v>0</v>
      </c>
      <c r="BG100" s="152">
        <f t="shared" si="57"/>
        <v>0</v>
      </c>
      <c r="BH100" s="152">
        <f t="shared" si="57"/>
        <v>0</v>
      </c>
      <c r="BI100" s="152">
        <f t="shared" si="57"/>
        <v>0</v>
      </c>
      <c r="BJ100" s="152">
        <f t="shared" si="57"/>
        <v>0</v>
      </c>
      <c r="BK100" s="152">
        <f t="shared" si="57"/>
        <v>0</v>
      </c>
      <c r="BL100" s="152" t="e">
        <f t="shared" si="57"/>
        <v>#N/A</v>
      </c>
      <c r="BM100" s="152" t="e">
        <f t="shared" si="57"/>
        <v>#N/A</v>
      </c>
      <c r="BN100" s="152">
        <f t="shared" si="57"/>
        <v>0</v>
      </c>
      <c r="CA100" s="152" t="str">
        <f t="shared" si="36"/>
        <v/>
      </c>
      <c r="CB100" s="158" t="str">
        <f t="shared" si="37"/>
        <v/>
      </c>
      <c r="CC100" s="158" t="str">
        <f t="shared" si="38"/>
        <v/>
      </c>
      <c r="CD100" s="158" t="str">
        <f t="shared" si="38"/>
        <v/>
      </c>
      <c r="CE100" s="158" t="str">
        <f t="shared" si="38"/>
        <v/>
      </c>
      <c r="CF100" s="158" t="str">
        <f t="shared" si="39"/>
        <v/>
      </c>
      <c r="CG100" s="158" t="str">
        <f t="shared" si="40"/>
        <v/>
      </c>
      <c r="CH100" s="158" t="str">
        <f t="shared" si="41"/>
        <v/>
      </c>
      <c r="CK100" s="167"/>
      <c r="CQ100" s="152">
        <v>175</v>
      </c>
      <c r="DA100" t="str">
        <f t="shared" si="42"/>
        <v/>
      </c>
      <c r="DB100" t="str">
        <f t="shared" si="43"/>
        <v/>
      </c>
      <c r="DC100" t="str">
        <f t="shared" si="55"/>
        <v/>
      </c>
      <c r="DD100" t="str">
        <f t="shared" si="44"/>
        <v/>
      </c>
      <c r="DE100" t="str">
        <f t="shared" si="45"/>
        <v/>
      </c>
      <c r="DF100" t="str">
        <f t="shared" si="46"/>
        <v/>
      </c>
      <c r="DG100" t="str">
        <f t="shared" si="56"/>
        <v/>
      </c>
      <c r="DH100" t="str">
        <f t="shared" si="47"/>
        <v/>
      </c>
      <c r="DJ100" t="str">
        <f t="shared" si="48"/>
        <v/>
      </c>
      <c r="DL100" s="170"/>
      <c r="DQ100">
        <f t="shared" si="49"/>
        <v>0</v>
      </c>
      <c r="DR100" t="e">
        <f t="shared" si="50"/>
        <v>#NUM!</v>
      </c>
      <c r="DS100">
        <v>99</v>
      </c>
      <c r="DU100" s="163" t="str">
        <f>IF($DJ100="","",IF(VLOOKUP($DJ100,'AB AP'!D$19:M$32,9,0)="",VLOOKUP($DJ100,'AB AP'!D$19:M$32,8,0),VLOOKUP($DJ100,'AB AP'!D$19:M$32,9,0)))</f>
        <v/>
      </c>
      <c r="DV100" s="163" t="str">
        <f>IF($DJ100="","",IF(VLOOKUP($DJ100,'AB AP'!D$19:L$33,9,0)="",VLOOKUP($DJ100,'AB AP'!D$19:L$33,8,0),VLOOKUP($DJ100,'AB AP'!D$19:L$33,9,0)))</f>
        <v/>
      </c>
      <c r="DW100" s="163" t="str">
        <f>IF('AB AP'!H105="Agrar Basis",DV100,DU100)</f>
        <v/>
      </c>
      <c r="DZ100" s="163" t="str">
        <f>IF(ISNA(VLOOKUP($DJ100,'AB AP'!$D$19:$I$32,3,0)),"",IF((VLOOKUP($DJ100,'AB AP'!$D$19:$I$32,3,0))="+","áno","nie"))</f>
        <v/>
      </c>
      <c r="EA100" s="163" t="str">
        <f>IF(ISNA(VLOOKUP($DJ100,'AB AP'!$D$19:$I$32,4,0)),"",IF((VLOOKUP($DJ100,'AB AP'!$D$19:$I$32,4,0))="+","áno","nie"))</f>
        <v/>
      </c>
      <c r="EB100" s="163" t="str">
        <f>IF(ISNA(VLOOKUP($DJ100,'AB AP'!$D$19:$I$32,5,0)),"",IF((VLOOKUP($DJ100,'AB AP'!$D$19:$I$32,5,0))="+","áno","nie"))</f>
        <v/>
      </c>
      <c r="EC100" s="163" t="str">
        <f>IF(ISNA(VLOOKUP($DJ100,'AB AP'!$D$19:$I$32,6,0)),"",IF((VLOOKUP($DJ100,'AB AP'!$D$19:$I$32,6,0))="+","áno","nie"))</f>
        <v/>
      </c>
      <c r="ED100" t="str">
        <f t="shared" si="51"/>
        <v/>
      </c>
      <c r="EE100" s="163" t="str">
        <f t="shared" si="52"/>
        <v/>
      </c>
    </row>
    <row r="101" spans="1:135" x14ac:dyDescent="0.2">
      <c r="A101" s="152">
        <f t="shared" si="32"/>
        <v>0</v>
      </c>
      <c r="B101" s="152">
        <f>SUM(A$2:A101)</f>
        <v>0</v>
      </c>
      <c r="C101" s="152">
        <f t="shared" si="53"/>
        <v>500</v>
      </c>
      <c r="D101" s="152">
        <f>'AB AP'!A254</f>
        <v>0</v>
      </c>
      <c r="E101" s="152">
        <f>'AB AP'!B253</f>
        <v>0</v>
      </c>
      <c r="F101" s="156">
        <f>'AB AP'!D254</f>
        <v>0</v>
      </c>
      <c r="G101" s="156">
        <f>'AB AP'!E254</f>
        <v>0</v>
      </c>
      <c r="H101" s="156">
        <f>'AB AP'!F254</f>
        <v>0</v>
      </c>
      <c r="I101" s="165">
        <f>'AB AP'!K254</f>
        <v>0</v>
      </c>
      <c r="J101" s="151">
        <f>'AB AP'!L254</f>
        <v>0</v>
      </c>
      <c r="K101" s="165">
        <f>'AB AP'!N254</f>
        <v>0</v>
      </c>
      <c r="L101" s="152">
        <f t="shared" si="33"/>
        <v>0</v>
      </c>
      <c r="M101" s="152">
        <f t="shared" si="34"/>
        <v>0</v>
      </c>
      <c r="N101" s="152" t="e">
        <f t="shared" si="30"/>
        <v>#N/A</v>
      </c>
      <c r="O101" s="152" t="e">
        <f t="shared" si="31"/>
        <v>#N/A</v>
      </c>
      <c r="P101" s="165">
        <f>'AB AP'!N254</f>
        <v>0</v>
      </c>
      <c r="Q101" s="165"/>
      <c r="AA101" s="154">
        <v>395</v>
      </c>
      <c r="AB101" s="182" t="s">
        <v>98</v>
      </c>
      <c r="AC101" s="166">
        <v>395</v>
      </c>
      <c r="AD101"/>
      <c r="AF101"/>
      <c r="AG101"/>
      <c r="BA101" s="152">
        <f t="shared" si="54"/>
        <v>500</v>
      </c>
      <c r="BB101" s="152">
        <f t="shared" ref="BB101:BN117" si="58">D101</f>
        <v>0</v>
      </c>
      <c r="BC101" s="152">
        <f t="shared" si="58"/>
        <v>0</v>
      </c>
      <c r="BD101" s="152">
        <f t="shared" si="58"/>
        <v>0</v>
      </c>
      <c r="BE101" s="152">
        <f t="shared" si="58"/>
        <v>0</v>
      </c>
      <c r="BF101" s="152">
        <f t="shared" si="58"/>
        <v>0</v>
      </c>
      <c r="BG101" s="152">
        <f t="shared" si="58"/>
        <v>0</v>
      </c>
      <c r="BH101" s="152">
        <f t="shared" si="58"/>
        <v>0</v>
      </c>
      <c r="BI101" s="152">
        <f t="shared" si="58"/>
        <v>0</v>
      </c>
      <c r="BJ101" s="152">
        <f t="shared" si="58"/>
        <v>0</v>
      </c>
      <c r="BK101" s="152">
        <f t="shared" si="58"/>
        <v>0</v>
      </c>
      <c r="BL101" s="152" t="e">
        <f t="shared" si="58"/>
        <v>#N/A</v>
      </c>
      <c r="BM101" s="152" t="e">
        <f t="shared" si="58"/>
        <v>#N/A</v>
      </c>
      <c r="BN101" s="152">
        <f t="shared" si="58"/>
        <v>0</v>
      </c>
      <c r="CA101" s="152" t="str">
        <f t="shared" si="36"/>
        <v/>
      </c>
      <c r="CB101" s="158" t="str">
        <f t="shared" si="37"/>
        <v/>
      </c>
      <c r="CC101" s="158" t="str">
        <f t="shared" si="38"/>
        <v/>
      </c>
      <c r="CD101" s="158" t="str">
        <f t="shared" si="38"/>
        <v/>
      </c>
      <c r="CE101" s="158" t="str">
        <f t="shared" si="38"/>
        <v/>
      </c>
      <c r="CF101" s="158" t="str">
        <f t="shared" si="39"/>
        <v/>
      </c>
      <c r="CG101" s="158" t="str">
        <f t="shared" si="40"/>
        <v/>
      </c>
      <c r="CH101" s="158" t="str">
        <f t="shared" si="41"/>
        <v/>
      </c>
      <c r="CK101" s="167"/>
      <c r="CQ101" s="152">
        <v>174</v>
      </c>
      <c r="DA101" t="str">
        <f t="shared" si="42"/>
        <v/>
      </c>
      <c r="DB101" t="str">
        <f t="shared" si="43"/>
        <v/>
      </c>
      <c r="DC101" t="str">
        <f t="shared" si="55"/>
        <v/>
      </c>
      <c r="DD101" t="str">
        <f t="shared" si="44"/>
        <v/>
      </c>
      <c r="DE101" t="str">
        <f t="shared" si="45"/>
        <v/>
      </c>
      <c r="DF101" t="str">
        <f t="shared" si="46"/>
        <v/>
      </c>
      <c r="DG101" t="str">
        <f t="shared" si="56"/>
        <v/>
      </c>
      <c r="DH101" t="str">
        <f t="shared" si="47"/>
        <v/>
      </c>
      <c r="DJ101" t="str">
        <f t="shared" si="48"/>
        <v/>
      </c>
      <c r="DL101" s="170"/>
      <c r="DQ101">
        <f t="shared" si="49"/>
        <v>0</v>
      </c>
      <c r="DR101" t="e">
        <f t="shared" si="50"/>
        <v>#NUM!</v>
      </c>
      <c r="DS101">
        <v>100</v>
      </c>
      <c r="DU101" s="163" t="str">
        <f>IF($DJ101="","",IF(VLOOKUP($DJ101,'AB AP'!D$19:M$32,9,0)="",VLOOKUP($DJ101,'AB AP'!D$19:M$32,8,0),VLOOKUP($DJ101,'AB AP'!D$19:M$32,9,0)))</f>
        <v/>
      </c>
      <c r="DV101" s="163" t="str">
        <f>IF($DJ101="","",IF(VLOOKUP($DJ101,'AB AP'!D$19:L$33,9,0)="",VLOOKUP($DJ101,'AB AP'!D$19:L$33,8,0),VLOOKUP($DJ101,'AB AP'!D$19:L$33,9,0)))</f>
        <v/>
      </c>
      <c r="DW101" s="163" t="str">
        <f>IF('AB AP'!H106="Agrar Basis",DV101,DU101)</f>
        <v/>
      </c>
      <c r="DZ101" s="163" t="str">
        <f>IF(ISNA(VLOOKUP($DJ101,'AB AP'!$D$19:$I$32,3,0)),"",IF((VLOOKUP($DJ101,'AB AP'!$D$19:$I$32,3,0))="+","áno","nie"))</f>
        <v/>
      </c>
      <c r="EA101" s="163" t="str">
        <f>IF(ISNA(VLOOKUP($DJ101,'AB AP'!$D$19:$I$32,4,0)),"",IF((VLOOKUP($DJ101,'AB AP'!$D$19:$I$32,4,0))="+","áno","nie"))</f>
        <v/>
      </c>
      <c r="EB101" s="163" t="str">
        <f>IF(ISNA(VLOOKUP($DJ101,'AB AP'!$D$19:$I$32,5,0)),"",IF((VLOOKUP($DJ101,'AB AP'!$D$19:$I$32,5,0))="+","áno","nie"))</f>
        <v/>
      </c>
      <c r="EC101" s="163" t="str">
        <f>IF(ISNA(VLOOKUP($DJ101,'AB AP'!$D$19:$I$32,6,0)),"",IF((VLOOKUP($DJ101,'AB AP'!$D$19:$I$32,6,0))="+","áno","nie"))</f>
        <v/>
      </c>
      <c r="ED101" t="str">
        <f t="shared" si="51"/>
        <v/>
      </c>
      <c r="EE101" s="163" t="str">
        <f t="shared" si="52"/>
        <v/>
      </c>
    </row>
    <row r="102" spans="1:135" x14ac:dyDescent="0.2">
      <c r="A102" s="152">
        <f t="shared" si="32"/>
        <v>0</v>
      </c>
      <c r="B102" s="152">
        <f>SUM(A$2:A102)</f>
        <v>0</v>
      </c>
      <c r="C102" s="152">
        <f t="shared" si="53"/>
        <v>500</v>
      </c>
      <c r="D102" s="152">
        <f>'AB AP'!A255</f>
        <v>0</v>
      </c>
      <c r="E102" s="152">
        <f>'AB AP'!B254</f>
        <v>0</v>
      </c>
      <c r="F102" s="156">
        <f>'AB AP'!D255</f>
        <v>0</v>
      </c>
      <c r="G102" s="156">
        <f>'AB AP'!E255</f>
        <v>0</v>
      </c>
      <c r="H102" s="156">
        <f>'AB AP'!F255</f>
        <v>0</v>
      </c>
      <c r="I102" s="165">
        <f>'AB AP'!K255</f>
        <v>0</v>
      </c>
      <c r="J102" s="151">
        <f>'AB AP'!L255</f>
        <v>0</v>
      </c>
      <c r="K102" s="165">
        <f>'AB AP'!N255</f>
        <v>0</v>
      </c>
      <c r="L102" s="152">
        <f t="shared" si="33"/>
        <v>0</v>
      </c>
      <c r="M102" s="152">
        <f t="shared" si="34"/>
        <v>0</v>
      </c>
      <c r="N102" s="152" t="e">
        <f t="shared" si="30"/>
        <v>#N/A</v>
      </c>
      <c r="O102" s="152" t="e">
        <f t="shared" si="31"/>
        <v>#N/A</v>
      </c>
      <c r="P102" s="165">
        <f>'AB AP'!N255</f>
        <v>0</v>
      </c>
      <c r="Q102" s="165"/>
      <c r="AA102" s="154">
        <v>408</v>
      </c>
      <c r="AB102" s="154" t="s">
        <v>107</v>
      </c>
      <c r="AC102" s="166">
        <v>408</v>
      </c>
      <c r="AD102"/>
      <c r="AF102"/>
      <c r="AG102"/>
      <c r="BA102" s="152">
        <f t="shared" si="54"/>
        <v>500</v>
      </c>
      <c r="BB102" s="152">
        <f t="shared" si="58"/>
        <v>0</v>
      </c>
      <c r="BC102" s="152">
        <f t="shared" si="58"/>
        <v>0</v>
      </c>
      <c r="BD102" s="152">
        <f t="shared" si="58"/>
        <v>0</v>
      </c>
      <c r="BE102" s="152">
        <f t="shared" si="58"/>
        <v>0</v>
      </c>
      <c r="BF102" s="152">
        <f t="shared" si="58"/>
        <v>0</v>
      </c>
      <c r="BG102" s="152">
        <f t="shared" si="58"/>
        <v>0</v>
      </c>
      <c r="BH102" s="152">
        <f t="shared" si="58"/>
        <v>0</v>
      </c>
      <c r="BI102" s="152">
        <f t="shared" si="58"/>
        <v>0</v>
      </c>
      <c r="BJ102" s="152">
        <f t="shared" si="58"/>
        <v>0</v>
      </c>
      <c r="BK102" s="152">
        <f t="shared" si="58"/>
        <v>0</v>
      </c>
      <c r="BL102" s="152" t="e">
        <f t="shared" si="58"/>
        <v>#N/A</v>
      </c>
      <c r="BM102" s="152" t="e">
        <f t="shared" si="58"/>
        <v>#N/A</v>
      </c>
      <c r="BN102" s="152">
        <f t="shared" si="58"/>
        <v>0</v>
      </c>
      <c r="CA102" s="152" t="str">
        <f t="shared" si="36"/>
        <v/>
      </c>
      <c r="CB102" s="158" t="str">
        <f t="shared" si="37"/>
        <v/>
      </c>
      <c r="CC102" s="158" t="str">
        <f t="shared" si="38"/>
        <v/>
      </c>
      <c r="CD102" s="158" t="str">
        <f t="shared" si="38"/>
        <v/>
      </c>
      <c r="CE102" s="158" t="str">
        <f t="shared" si="38"/>
        <v/>
      </c>
      <c r="CF102" s="158" t="str">
        <f t="shared" si="39"/>
        <v/>
      </c>
      <c r="CG102" s="158" t="str">
        <f t="shared" si="40"/>
        <v/>
      </c>
      <c r="CH102" s="158" t="str">
        <f t="shared" si="41"/>
        <v/>
      </c>
      <c r="CK102" s="167"/>
      <c r="CQ102" s="152">
        <v>173</v>
      </c>
      <c r="DA102" t="str">
        <f t="shared" si="42"/>
        <v/>
      </c>
      <c r="DB102" t="str">
        <f t="shared" si="43"/>
        <v/>
      </c>
      <c r="DC102" t="str">
        <f t="shared" si="55"/>
        <v/>
      </c>
      <c r="DD102" t="str">
        <f t="shared" si="44"/>
        <v/>
      </c>
      <c r="DE102" t="str">
        <f t="shared" si="45"/>
        <v/>
      </c>
      <c r="DF102" t="str">
        <f t="shared" si="46"/>
        <v/>
      </c>
      <c r="DG102" t="str">
        <f t="shared" si="56"/>
        <v/>
      </c>
      <c r="DH102" t="str">
        <f t="shared" si="47"/>
        <v/>
      </c>
      <c r="DJ102" t="str">
        <f t="shared" si="48"/>
        <v/>
      </c>
      <c r="DL102" s="170"/>
      <c r="DQ102">
        <f t="shared" si="49"/>
        <v>0</v>
      </c>
      <c r="DR102" t="e">
        <f t="shared" si="50"/>
        <v>#NUM!</v>
      </c>
      <c r="DS102">
        <v>101</v>
      </c>
      <c r="DU102" s="163" t="str">
        <f>IF($DJ102="","",IF(VLOOKUP($DJ102,'AB AP'!D$19:M$32,9,0)="",VLOOKUP($DJ102,'AB AP'!D$19:M$32,8,0),VLOOKUP($DJ102,'AB AP'!D$19:M$32,9,0)))</f>
        <v/>
      </c>
      <c r="DV102" s="163" t="str">
        <f>IF($DJ102="","",IF(VLOOKUP($DJ102,'AB AP'!D$19:L$33,9,0)="",VLOOKUP($DJ102,'AB AP'!D$19:L$33,8,0),VLOOKUP($DJ102,'AB AP'!D$19:L$33,9,0)))</f>
        <v/>
      </c>
      <c r="DW102" s="163" t="str">
        <f>IF('AB AP'!H107="Agrar Basis",DV102,DU102)</f>
        <v/>
      </c>
      <c r="DZ102" s="163" t="str">
        <f>IF(ISNA(VLOOKUP($DJ102,'AB AP'!$D$19:$I$32,3,0)),"",IF((VLOOKUP($DJ102,'AB AP'!$D$19:$I$32,3,0))="+","áno","nie"))</f>
        <v/>
      </c>
      <c r="EA102" s="163" t="str">
        <f>IF(ISNA(VLOOKUP($DJ102,'AB AP'!$D$19:$I$32,4,0)),"",IF((VLOOKUP($DJ102,'AB AP'!$D$19:$I$32,4,0))="+","áno","nie"))</f>
        <v/>
      </c>
      <c r="EB102" s="163" t="str">
        <f>IF(ISNA(VLOOKUP($DJ102,'AB AP'!$D$19:$I$32,5,0)),"",IF((VLOOKUP($DJ102,'AB AP'!$D$19:$I$32,5,0))="+","áno","nie"))</f>
        <v/>
      </c>
      <c r="EC102" s="163" t="str">
        <f>IF(ISNA(VLOOKUP($DJ102,'AB AP'!$D$19:$I$32,6,0)),"",IF((VLOOKUP($DJ102,'AB AP'!$D$19:$I$32,6,0))="+","áno","nie"))</f>
        <v/>
      </c>
      <c r="ED102" t="str">
        <f t="shared" si="51"/>
        <v/>
      </c>
      <c r="EE102" s="163" t="str">
        <f t="shared" si="52"/>
        <v/>
      </c>
    </row>
    <row r="103" spans="1:135" x14ac:dyDescent="0.2">
      <c r="A103" s="152">
        <f t="shared" si="32"/>
        <v>0</v>
      </c>
      <c r="B103" s="152">
        <f>SUM(A$2:A103)</f>
        <v>0</v>
      </c>
      <c r="C103" s="152">
        <f t="shared" si="53"/>
        <v>500</v>
      </c>
      <c r="D103" s="152">
        <f>'AB AP'!A256</f>
        <v>0</v>
      </c>
      <c r="E103" s="152">
        <f>'AB AP'!B255</f>
        <v>0</v>
      </c>
      <c r="F103" s="156">
        <f>'AB AP'!D256</f>
        <v>0</v>
      </c>
      <c r="G103" s="156">
        <f>'AB AP'!E256</f>
        <v>0</v>
      </c>
      <c r="H103" s="156">
        <f>'AB AP'!F256</f>
        <v>0</v>
      </c>
      <c r="I103" s="165">
        <f>'AB AP'!K256</f>
        <v>0</v>
      </c>
      <c r="J103" s="151">
        <f>'AB AP'!L256</f>
        <v>0</v>
      </c>
      <c r="K103" s="165">
        <f>'AB AP'!N256</f>
        <v>0</v>
      </c>
      <c r="L103" s="152">
        <f t="shared" si="33"/>
        <v>0</v>
      </c>
      <c r="M103" s="152">
        <f t="shared" si="34"/>
        <v>0</v>
      </c>
      <c r="N103" s="152" t="e">
        <f t="shared" si="30"/>
        <v>#N/A</v>
      </c>
      <c r="O103" s="152" t="e">
        <f t="shared" si="31"/>
        <v>#N/A</v>
      </c>
      <c r="P103" s="165">
        <f>'AB AP'!N256</f>
        <v>0</v>
      </c>
      <c r="Q103" s="165"/>
      <c r="AA103" s="154">
        <v>409</v>
      </c>
      <c r="AB103" s="154" t="s">
        <v>69</v>
      </c>
      <c r="AC103" s="166">
        <v>409</v>
      </c>
      <c r="AD103"/>
      <c r="AF103"/>
      <c r="AG103"/>
      <c r="BA103" s="152">
        <f t="shared" si="54"/>
        <v>500</v>
      </c>
      <c r="BB103" s="152">
        <f t="shared" si="58"/>
        <v>0</v>
      </c>
      <c r="BC103" s="152">
        <f t="shared" si="58"/>
        <v>0</v>
      </c>
      <c r="BD103" s="152">
        <f t="shared" si="58"/>
        <v>0</v>
      </c>
      <c r="BE103" s="152">
        <f t="shared" si="58"/>
        <v>0</v>
      </c>
      <c r="BF103" s="152">
        <f t="shared" si="58"/>
        <v>0</v>
      </c>
      <c r="BG103" s="152">
        <f t="shared" si="58"/>
        <v>0</v>
      </c>
      <c r="BH103" s="152">
        <f t="shared" si="58"/>
        <v>0</v>
      </c>
      <c r="BI103" s="152">
        <f t="shared" si="58"/>
        <v>0</v>
      </c>
      <c r="BJ103" s="152">
        <f t="shared" si="58"/>
        <v>0</v>
      </c>
      <c r="BK103" s="152">
        <f t="shared" si="58"/>
        <v>0</v>
      </c>
      <c r="BL103" s="152" t="e">
        <f t="shared" si="58"/>
        <v>#N/A</v>
      </c>
      <c r="BM103" s="152" t="e">
        <f t="shared" si="58"/>
        <v>#N/A</v>
      </c>
      <c r="BN103" s="152">
        <f t="shared" si="58"/>
        <v>0</v>
      </c>
      <c r="CA103" s="152" t="str">
        <f t="shared" si="36"/>
        <v/>
      </c>
      <c r="CB103" s="158" t="str">
        <f t="shared" si="37"/>
        <v/>
      </c>
      <c r="CC103" s="158" t="str">
        <f t="shared" si="38"/>
        <v/>
      </c>
      <c r="CD103" s="158" t="str">
        <f t="shared" si="38"/>
        <v/>
      </c>
      <c r="CE103" s="158" t="str">
        <f t="shared" si="38"/>
        <v/>
      </c>
      <c r="CF103" s="158" t="str">
        <f t="shared" si="39"/>
        <v/>
      </c>
      <c r="CG103" s="158" t="str">
        <f t="shared" si="40"/>
        <v/>
      </c>
      <c r="CH103" s="158" t="str">
        <f t="shared" si="41"/>
        <v/>
      </c>
      <c r="CK103" s="167"/>
      <c r="CQ103" s="152">
        <v>172</v>
      </c>
      <c r="DA103" t="str">
        <f t="shared" si="42"/>
        <v/>
      </c>
      <c r="DB103" t="str">
        <f t="shared" si="43"/>
        <v/>
      </c>
      <c r="DC103" t="str">
        <f t="shared" si="55"/>
        <v/>
      </c>
      <c r="DD103" t="str">
        <f t="shared" si="44"/>
        <v/>
      </c>
      <c r="DE103" t="str">
        <f t="shared" si="45"/>
        <v/>
      </c>
      <c r="DF103" t="str">
        <f t="shared" si="46"/>
        <v/>
      </c>
      <c r="DG103" t="str">
        <f t="shared" si="56"/>
        <v/>
      </c>
      <c r="DH103" t="str">
        <f t="shared" si="47"/>
        <v/>
      </c>
      <c r="DJ103" t="str">
        <f t="shared" si="48"/>
        <v/>
      </c>
      <c r="DL103" s="170"/>
      <c r="DQ103">
        <f t="shared" si="49"/>
        <v>0</v>
      </c>
      <c r="DR103" t="e">
        <f t="shared" si="50"/>
        <v>#NUM!</v>
      </c>
      <c r="DS103">
        <v>102</v>
      </c>
      <c r="DU103" s="163" t="str">
        <f>IF($DJ103="","",IF(VLOOKUP($DJ103,'AB AP'!D$19:M$32,9,0)="",VLOOKUP($DJ103,'AB AP'!D$19:M$32,8,0),VLOOKUP($DJ103,'AB AP'!D$19:M$32,9,0)))</f>
        <v/>
      </c>
      <c r="DV103" s="163" t="str">
        <f>IF($DJ103="","",IF(VLOOKUP($DJ103,'AB AP'!D$19:L$33,9,0)="",VLOOKUP($DJ103,'AB AP'!D$19:L$33,8,0),VLOOKUP($DJ103,'AB AP'!D$19:L$33,9,0)))</f>
        <v/>
      </c>
      <c r="DW103" s="163" t="str">
        <f>IF('AB AP'!H108="Agrar Basis",DV103,DU103)</f>
        <v/>
      </c>
      <c r="DZ103" s="163" t="str">
        <f>IF(ISNA(VLOOKUP($DJ103,'AB AP'!$D$19:$I$32,3,0)),"",IF((VLOOKUP($DJ103,'AB AP'!$D$19:$I$32,3,0))="+","áno","nie"))</f>
        <v/>
      </c>
      <c r="EA103" s="163" t="str">
        <f>IF(ISNA(VLOOKUP($DJ103,'AB AP'!$D$19:$I$32,4,0)),"",IF((VLOOKUP($DJ103,'AB AP'!$D$19:$I$32,4,0))="+","áno","nie"))</f>
        <v/>
      </c>
      <c r="EB103" s="163" t="str">
        <f>IF(ISNA(VLOOKUP($DJ103,'AB AP'!$D$19:$I$32,5,0)),"",IF((VLOOKUP($DJ103,'AB AP'!$D$19:$I$32,5,0))="+","áno","nie"))</f>
        <v/>
      </c>
      <c r="EC103" s="163" t="str">
        <f>IF(ISNA(VLOOKUP($DJ103,'AB AP'!$D$19:$I$32,6,0)),"",IF((VLOOKUP($DJ103,'AB AP'!$D$19:$I$32,6,0))="+","áno","nie"))</f>
        <v/>
      </c>
      <c r="ED103" t="str">
        <f t="shared" si="51"/>
        <v/>
      </c>
      <c r="EE103" s="163" t="str">
        <f t="shared" si="52"/>
        <v/>
      </c>
    </row>
    <row r="104" spans="1:135" x14ac:dyDescent="0.2">
      <c r="A104" s="152">
        <f t="shared" si="32"/>
        <v>0</v>
      </c>
      <c r="B104" s="152">
        <f>SUM(A$2:A104)</f>
        <v>0</v>
      </c>
      <c r="C104" s="152">
        <f t="shared" si="53"/>
        <v>500</v>
      </c>
      <c r="D104" s="152">
        <f>'AB AP'!A257</f>
        <v>0</v>
      </c>
      <c r="E104" s="152">
        <f>'AB AP'!B256</f>
        <v>0</v>
      </c>
      <c r="F104" s="156">
        <f>'AB AP'!D257</f>
        <v>0</v>
      </c>
      <c r="G104" s="156">
        <f>'AB AP'!E257</f>
        <v>0</v>
      </c>
      <c r="H104" s="156">
        <f>'AB AP'!F257</f>
        <v>0</v>
      </c>
      <c r="I104" s="165">
        <f>'AB AP'!K257</f>
        <v>0</v>
      </c>
      <c r="J104" s="151">
        <f>'AB AP'!L257</f>
        <v>0</v>
      </c>
      <c r="K104" s="165">
        <f>'AB AP'!N257</f>
        <v>0</v>
      </c>
      <c r="L104" s="152">
        <f t="shared" si="33"/>
        <v>0</v>
      </c>
      <c r="M104" s="152">
        <f t="shared" si="34"/>
        <v>0</v>
      </c>
      <c r="N104" s="152" t="e">
        <f t="shared" si="30"/>
        <v>#N/A</v>
      </c>
      <c r="O104" s="152" t="e">
        <f t="shared" si="31"/>
        <v>#N/A</v>
      </c>
      <c r="P104" s="165">
        <f>'AB AP'!N257</f>
        <v>0</v>
      </c>
      <c r="Q104" s="165"/>
      <c r="AA104" s="154">
        <v>411</v>
      </c>
      <c r="AB104" s="154" t="s">
        <v>76</v>
      </c>
      <c r="AC104" s="166">
        <v>411</v>
      </c>
      <c r="AD104"/>
      <c r="AF104"/>
      <c r="AG104"/>
      <c r="BA104" s="152">
        <f t="shared" si="54"/>
        <v>500</v>
      </c>
      <c r="BB104" s="152">
        <f t="shared" si="58"/>
        <v>0</v>
      </c>
      <c r="BC104" s="152">
        <f t="shared" si="58"/>
        <v>0</v>
      </c>
      <c r="BD104" s="152">
        <f t="shared" si="58"/>
        <v>0</v>
      </c>
      <c r="BE104" s="152">
        <f t="shared" si="58"/>
        <v>0</v>
      </c>
      <c r="BF104" s="152">
        <f t="shared" si="58"/>
        <v>0</v>
      </c>
      <c r="BG104" s="152">
        <f t="shared" si="58"/>
        <v>0</v>
      </c>
      <c r="BH104" s="152">
        <f t="shared" si="58"/>
        <v>0</v>
      </c>
      <c r="BI104" s="152">
        <f t="shared" si="58"/>
        <v>0</v>
      </c>
      <c r="BJ104" s="152">
        <f t="shared" si="58"/>
        <v>0</v>
      </c>
      <c r="BK104" s="152">
        <f t="shared" si="58"/>
        <v>0</v>
      </c>
      <c r="BL104" s="152" t="e">
        <f t="shared" si="58"/>
        <v>#N/A</v>
      </c>
      <c r="BM104" s="152" t="e">
        <f t="shared" si="58"/>
        <v>#N/A</v>
      </c>
      <c r="BN104" s="152">
        <f t="shared" si="58"/>
        <v>0</v>
      </c>
      <c r="CA104" s="152" t="str">
        <f t="shared" si="36"/>
        <v/>
      </c>
      <c r="CB104" s="158" t="str">
        <f t="shared" si="37"/>
        <v/>
      </c>
      <c r="CC104" s="158" t="str">
        <f t="shared" si="38"/>
        <v/>
      </c>
      <c r="CD104" s="158" t="str">
        <f t="shared" si="38"/>
        <v/>
      </c>
      <c r="CE104" s="158" t="str">
        <f t="shared" si="38"/>
        <v/>
      </c>
      <c r="CF104" s="158" t="str">
        <f t="shared" si="39"/>
        <v/>
      </c>
      <c r="CG104" s="158" t="str">
        <f t="shared" si="40"/>
        <v/>
      </c>
      <c r="CH104" s="158" t="str">
        <f t="shared" si="41"/>
        <v/>
      </c>
      <c r="CK104" s="167"/>
      <c r="CQ104" s="152">
        <v>171</v>
      </c>
      <c r="DA104" t="str">
        <f t="shared" si="42"/>
        <v/>
      </c>
      <c r="DB104" t="str">
        <f t="shared" si="43"/>
        <v/>
      </c>
      <c r="DC104" t="str">
        <f t="shared" si="55"/>
        <v/>
      </c>
      <c r="DD104" t="str">
        <f t="shared" si="44"/>
        <v/>
      </c>
      <c r="DE104" t="str">
        <f t="shared" si="45"/>
        <v/>
      </c>
      <c r="DF104" t="str">
        <f t="shared" si="46"/>
        <v/>
      </c>
      <c r="DG104" t="str">
        <f t="shared" si="56"/>
        <v/>
      </c>
      <c r="DH104" t="str">
        <f t="shared" si="47"/>
        <v/>
      </c>
      <c r="DJ104" t="str">
        <f t="shared" si="48"/>
        <v/>
      </c>
      <c r="DL104" s="170"/>
      <c r="DQ104">
        <f t="shared" si="49"/>
        <v>0</v>
      </c>
      <c r="DR104" t="e">
        <f t="shared" si="50"/>
        <v>#NUM!</v>
      </c>
      <c r="DS104">
        <v>103</v>
      </c>
      <c r="DU104" s="163" t="str">
        <f>IF($DJ104="","",IF(VLOOKUP($DJ104,'AB AP'!D$19:M$32,9,0)="",VLOOKUP($DJ104,'AB AP'!D$19:M$32,8,0),VLOOKUP($DJ104,'AB AP'!D$19:M$32,9,0)))</f>
        <v/>
      </c>
      <c r="DV104" s="163" t="str">
        <f>IF($DJ104="","",IF(VLOOKUP($DJ104,'AB AP'!D$19:L$33,9,0)="",VLOOKUP($DJ104,'AB AP'!D$19:L$33,8,0),VLOOKUP($DJ104,'AB AP'!D$19:L$33,9,0)))</f>
        <v/>
      </c>
      <c r="DW104" s="163" t="str">
        <f>IF('AB AP'!H109="Agrar Basis",DV104,DU104)</f>
        <v/>
      </c>
      <c r="DZ104" s="163" t="str">
        <f>IF(ISNA(VLOOKUP($DJ104,'AB AP'!$D$19:$I$32,3,0)),"",IF((VLOOKUP($DJ104,'AB AP'!$D$19:$I$32,3,0))="+","áno","nie"))</f>
        <v/>
      </c>
      <c r="EA104" s="163" t="str">
        <f>IF(ISNA(VLOOKUP($DJ104,'AB AP'!$D$19:$I$32,4,0)),"",IF((VLOOKUP($DJ104,'AB AP'!$D$19:$I$32,4,0))="+","áno","nie"))</f>
        <v/>
      </c>
      <c r="EB104" s="163" t="str">
        <f>IF(ISNA(VLOOKUP($DJ104,'AB AP'!$D$19:$I$32,5,0)),"",IF((VLOOKUP($DJ104,'AB AP'!$D$19:$I$32,5,0))="+","áno","nie"))</f>
        <v/>
      </c>
      <c r="EC104" s="163" t="str">
        <f>IF(ISNA(VLOOKUP($DJ104,'AB AP'!$D$19:$I$32,6,0)),"",IF((VLOOKUP($DJ104,'AB AP'!$D$19:$I$32,6,0))="+","áno","nie"))</f>
        <v/>
      </c>
      <c r="ED104" t="str">
        <f t="shared" si="51"/>
        <v/>
      </c>
      <c r="EE104" s="163" t="str">
        <f t="shared" si="52"/>
        <v/>
      </c>
    </row>
    <row r="105" spans="1:135" x14ac:dyDescent="0.2">
      <c r="A105" s="152">
        <f t="shared" si="32"/>
        <v>0</v>
      </c>
      <c r="B105" s="152">
        <f>SUM(A$2:A105)</f>
        <v>0</v>
      </c>
      <c r="C105" s="152">
        <f t="shared" si="53"/>
        <v>500</v>
      </c>
      <c r="D105" s="152">
        <f>'AB AP'!A258</f>
        <v>0</v>
      </c>
      <c r="E105" s="152">
        <f>'AB AP'!B257</f>
        <v>0</v>
      </c>
      <c r="F105" s="156">
        <f>'AB AP'!D258</f>
        <v>0</v>
      </c>
      <c r="G105" s="156">
        <f>'AB AP'!E258</f>
        <v>0</v>
      </c>
      <c r="H105" s="156">
        <f>'AB AP'!F258</f>
        <v>0</v>
      </c>
      <c r="I105" s="165">
        <f>'AB AP'!K258</f>
        <v>0</v>
      </c>
      <c r="J105" s="151">
        <f>'AB AP'!L258</f>
        <v>0</v>
      </c>
      <c r="K105" s="165">
        <f>'AB AP'!N258</f>
        <v>0</v>
      </c>
      <c r="L105" s="152">
        <f t="shared" si="33"/>
        <v>0</v>
      </c>
      <c r="M105" s="152">
        <f t="shared" si="34"/>
        <v>0</v>
      </c>
      <c r="N105" s="152" t="e">
        <f t="shared" si="30"/>
        <v>#N/A</v>
      </c>
      <c r="O105" s="152" t="e">
        <f t="shared" si="31"/>
        <v>#N/A</v>
      </c>
      <c r="P105" s="165">
        <f>'AB AP'!N258</f>
        <v>0</v>
      </c>
      <c r="Q105" s="165"/>
      <c r="AA105" s="154">
        <v>418</v>
      </c>
      <c r="AB105" s="184" t="s">
        <v>139</v>
      </c>
      <c r="AC105" s="166">
        <v>418</v>
      </c>
      <c r="AD105"/>
      <c r="AF105"/>
      <c r="AG105"/>
      <c r="BA105" s="152">
        <f t="shared" si="54"/>
        <v>500</v>
      </c>
      <c r="BB105" s="152">
        <f t="shared" si="58"/>
        <v>0</v>
      </c>
      <c r="BC105" s="152">
        <f t="shared" si="58"/>
        <v>0</v>
      </c>
      <c r="BD105" s="152">
        <f t="shared" si="58"/>
        <v>0</v>
      </c>
      <c r="BE105" s="152">
        <f t="shared" si="58"/>
        <v>0</v>
      </c>
      <c r="BF105" s="152">
        <f t="shared" si="58"/>
        <v>0</v>
      </c>
      <c r="BG105" s="152">
        <f t="shared" si="58"/>
        <v>0</v>
      </c>
      <c r="BH105" s="152">
        <f t="shared" si="58"/>
        <v>0</v>
      </c>
      <c r="BI105" s="152">
        <f t="shared" si="58"/>
        <v>0</v>
      </c>
      <c r="BJ105" s="152">
        <f t="shared" si="58"/>
        <v>0</v>
      </c>
      <c r="BK105" s="152">
        <f t="shared" si="58"/>
        <v>0</v>
      </c>
      <c r="BL105" s="152" t="e">
        <f t="shared" si="58"/>
        <v>#N/A</v>
      </c>
      <c r="BM105" s="152" t="e">
        <f t="shared" si="58"/>
        <v>#N/A</v>
      </c>
      <c r="BN105" s="152">
        <f t="shared" si="58"/>
        <v>0</v>
      </c>
      <c r="CA105" s="152" t="str">
        <f t="shared" si="36"/>
        <v/>
      </c>
      <c r="CB105" s="158" t="str">
        <f t="shared" si="37"/>
        <v/>
      </c>
      <c r="CC105" s="158" t="str">
        <f t="shared" si="38"/>
        <v/>
      </c>
      <c r="CD105" s="158" t="str">
        <f t="shared" si="38"/>
        <v/>
      </c>
      <c r="CE105" s="158" t="str">
        <f t="shared" si="38"/>
        <v/>
      </c>
      <c r="CF105" s="158" t="str">
        <f t="shared" si="39"/>
        <v/>
      </c>
      <c r="CG105" s="158" t="str">
        <f t="shared" si="40"/>
        <v/>
      </c>
      <c r="CH105" s="158" t="str">
        <f t="shared" si="41"/>
        <v/>
      </c>
      <c r="CK105" s="167"/>
      <c r="CQ105" s="152">
        <v>170</v>
      </c>
      <c r="DA105" t="str">
        <f t="shared" si="42"/>
        <v/>
      </c>
      <c r="DB105" t="str">
        <f t="shared" si="43"/>
        <v/>
      </c>
      <c r="DC105" t="str">
        <f t="shared" si="55"/>
        <v/>
      </c>
      <c r="DD105" t="str">
        <f t="shared" si="44"/>
        <v/>
      </c>
      <c r="DE105" t="str">
        <f t="shared" si="45"/>
        <v/>
      </c>
      <c r="DF105" t="str">
        <f t="shared" si="46"/>
        <v/>
      </c>
      <c r="DG105" t="str">
        <f t="shared" si="56"/>
        <v/>
      </c>
      <c r="DH105" t="str">
        <f t="shared" si="47"/>
        <v/>
      </c>
      <c r="DJ105" t="str">
        <f t="shared" si="48"/>
        <v/>
      </c>
      <c r="DL105" s="170"/>
      <c r="DQ105">
        <f t="shared" si="49"/>
        <v>0</v>
      </c>
      <c r="DR105" t="e">
        <f t="shared" si="50"/>
        <v>#NUM!</v>
      </c>
      <c r="DS105">
        <v>104</v>
      </c>
      <c r="DU105" s="163" t="str">
        <f>IF($DJ105="","",IF(VLOOKUP($DJ105,'AB AP'!D$19:M$32,9,0)="",VLOOKUP($DJ105,'AB AP'!D$19:M$32,8,0),VLOOKUP($DJ105,'AB AP'!D$19:M$32,9,0)))</f>
        <v/>
      </c>
      <c r="DV105" s="163" t="str">
        <f>IF($DJ105="","",IF(VLOOKUP($DJ105,'AB AP'!D$19:L$33,9,0)="",VLOOKUP($DJ105,'AB AP'!D$19:L$33,8,0),VLOOKUP($DJ105,'AB AP'!D$19:L$33,9,0)))</f>
        <v/>
      </c>
      <c r="DW105" s="163" t="str">
        <f>IF('AB AP'!H110="Agrar Basis",DV105,DU105)</f>
        <v/>
      </c>
      <c r="DZ105" s="163" t="str">
        <f>IF(ISNA(VLOOKUP($DJ105,'AB AP'!$D$19:$I$32,3,0)),"",IF((VLOOKUP($DJ105,'AB AP'!$D$19:$I$32,3,0))="+","áno","nie"))</f>
        <v/>
      </c>
      <c r="EA105" s="163" t="str">
        <f>IF(ISNA(VLOOKUP($DJ105,'AB AP'!$D$19:$I$32,4,0)),"",IF((VLOOKUP($DJ105,'AB AP'!$D$19:$I$32,4,0))="+","áno","nie"))</f>
        <v/>
      </c>
      <c r="EB105" s="163" t="str">
        <f>IF(ISNA(VLOOKUP($DJ105,'AB AP'!$D$19:$I$32,5,0)),"",IF((VLOOKUP($DJ105,'AB AP'!$D$19:$I$32,5,0))="+","áno","nie"))</f>
        <v/>
      </c>
      <c r="EC105" s="163" t="str">
        <f>IF(ISNA(VLOOKUP($DJ105,'AB AP'!$D$19:$I$32,6,0)),"",IF((VLOOKUP($DJ105,'AB AP'!$D$19:$I$32,6,0))="+","áno","nie"))</f>
        <v/>
      </c>
      <c r="ED105" t="str">
        <f t="shared" si="51"/>
        <v/>
      </c>
      <c r="EE105" s="163" t="str">
        <f t="shared" si="52"/>
        <v/>
      </c>
    </row>
    <row r="106" spans="1:135" x14ac:dyDescent="0.2">
      <c r="A106" s="152">
        <f t="shared" si="32"/>
        <v>0</v>
      </c>
      <c r="B106" s="152">
        <f>SUM(A$2:A106)</f>
        <v>0</v>
      </c>
      <c r="C106" s="152">
        <f t="shared" si="53"/>
        <v>500</v>
      </c>
      <c r="D106" s="152">
        <f>'AB AP'!A259</f>
        <v>0</v>
      </c>
      <c r="E106" s="152">
        <f>'AB AP'!B258</f>
        <v>0</v>
      </c>
      <c r="F106" s="156">
        <f>'AB AP'!D259</f>
        <v>0</v>
      </c>
      <c r="G106" s="156">
        <f>'AB AP'!E259</f>
        <v>0</v>
      </c>
      <c r="H106" s="156">
        <f>'AB AP'!F259</f>
        <v>0</v>
      </c>
      <c r="I106" s="165">
        <f>'AB AP'!K259</f>
        <v>0</v>
      </c>
      <c r="J106" s="151">
        <f>'AB AP'!L259</f>
        <v>0</v>
      </c>
      <c r="K106" s="165">
        <f>'AB AP'!N259</f>
        <v>0</v>
      </c>
      <c r="L106" s="152">
        <f t="shared" si="33"/>
        <v>0</v>
      </c>
      <c r="M106" s="152">
        <f t="shared" si="34"/>
        <v>0</v>
      </c>
      <c r="N106" s="152" t="e">
        <f t="shared" si="30"/>
        <v>#N/A</v>
      </c>
      <c r="O106" s="152" t="e">
        <f t="shared" si="31"/>
        <v>#N/A</v>
      </c>
      <c r="P106" s="165">
        <f>'AB AP'!N259</f>
        <v>0</v>
      </c>
      <c r="Q106" s="165"/>
      <c r="AA106" s="154">
        <v>419</v>
      </c>
      <c r="AB106" s="184" t="s">
        <v>1415</v>
      </c>
      <c r="AC106" s="166">
        <v>419</v>
      </c>
      <c r="AD106"/>
      <c r="AF106"/>
      <c r="AG106"/>
      <c r="BA106" s="152">
        <f t="shared" si="54"/>
        <v>500</v>
      </c>
      <c r="BB106" s="152">
        <f t="shared" si="58"/>
        <v>0</v>
      </c>
      <c r="BC106" s="152">
        <f t="shared" si="58"/>
        <v>0</v>
      </c>
      <c r="BD106" s="152">
        <f t="shared" si="58"/>
        <v>0</v>
      </c>
      <c r="BE106" s="152">
        <f t="shared" si="58"/>
        <v>0</v>
      </c>
      <c r="BF106" s="152">
        <f t="shared" si="58"/>
        <v>0</v>
      </c>
      <c r="BG106" s="152">
        <f t="shared" si="58"/>
        <v>0</v>
      </c>
      <c r="BH106" s="152">
        <f t="shared" si="58"/>
        <v>0</v>
      </c>
      <c r="BI106" s="152">
        <f t="shared" si="58"/>
        <v>0</v>
      </c>
      <c r="BJ106" s="152">
        <f t="shared" si="58"/>
        <v>0</v>
      </c>
      <c r="BK106" s="152">
        <f t="shared" si="58"/>
        <v>0</v>
      </c>
      <c r="BL106" s="152" t="e">
        <f t="shared" si="58"/>
        <v>#N/A</v>
      </c>
      <c r="BM106" s="152" t="e">
        <f t="shared" si="58"/>
        <v>#N/A</v>
      </c>
      <c r="BN106" s="152">
        <f t="shared" si="58"/>
        <v>0</v>
      </c>
      <c r="CA106" s="152" t="str">
        <f t="shared" si="36"/>
        <v/>
      </c>
      <c r="CB106" s="158" t="str">
        <f t="shared" si="37"/>
        <v/>
      </c>
      <c r="CC106" s="158" t="str">
        <f t="shared" si="38"/>
        <v/>
      </c>
      <c r="CD106" s="158" t="str">
        <f t="shared" si="38"/>
        <v/>
      </c>
      <c r="CE106" s="158" t="str">
        <f t="shared" si="38"/>
        <v/>
      </c>
      <c r="CF106" s="158" t="str">
        <f t="shared" si="39"/>
        <v/>
      </c>
      <c r="CG106" s="158" t="str">
        <f t="shared" si="40"/>
        <v/>
      </c>
      <c r="CH106" s="158" t="str">
        <f t="shared" si="41"/>
        <v/>
      </c>
      <c r="CK106" s="167"/>
      <c r="CQ106" s="152">
        <v>169</v>
      </c>
      <c r="DA106" t="str">
        <f t="shared" si="42"/>
        <v/>
      </c>
      <c r="DB106" t="str">
        <f t="shared" si="43"/>
        <v/>
      </c>
      <c r="DC106" t="str">
        <f t="shared" si="55"/>
        <v/>
      </c>
      <c r="DD106" t="str">
        <f t="shared" si="44"/>
        <v/>
      </c>
      <c r="DE106" t="str">
        <f t="shared" si="45"/>
        <v/>
      </c>
      <c r="DF106" t="str">
        <f t="shared" si="46"/>
        <v/>
      </c>
      <c r="DG106" t="str">
        <f t="shared" si="56"/>
        <v/>
      </c>
      <c r="DH106" t="str">
        <f t="shared" si="47"/>
        <v/>
      </c>
      <c r="DJ106" t="str">
        <f t="shared" si="48"/>
        <v/>
      </c>
      <c r="DL106" s="170"/>
      <c r="DQ106">
        <f t="shared" si="49"/>
        <v>0</v>
      </c>
      <c r="DR106" t="e">
        <f t="shared" si="50"/>
        <v>#NUM!</v>
      </c>
      <c r="DS106">
        <v>105</v>
      </c>
      <c r="DU106" s="163" t="str">
        <f>IF($DJ106="","",IF(VLOOKUP($DJ106,'AB AP'!D$19:M$32,9,0)="",VLOOKUP($DJ106,'AB AP'!D$19:M$32,8,0),VLOOKUP($DJ106,'AB AP'!D$19:M$32,9,0)))</f>
        <v/>
      </c>
      <c r="DV106" s="163" t="str">
        <f>IF($DJ106="","",IF(VLOOKUP($DJ106,'AB AP'!D$19:L$33,9,0)="",VLOOKUP($DJ106,'AB AP'!D$19:L$33,8,0),VLOOKUP($DJ106,'AB AP'!D$19:L$33,9,0)))</f>
        <v/>
      </c>
      <c r="DW106" s="163" t="str">
        <f>IF('AB AP'!H111="Agrar Basis",DV106,DU106)</f>
        <v/>
      </c>
      <c r="DZ106" s="163" t="str">
        <f>IF(ISNA(VLOOKUP($DJ106,'AB AP'!$D$19:$I$32,3,0)),"",IF((VLOOKUP($DJ106,'AB AP'!$D$19:$I$32,3,0))="+","áno","nie"))</f>
        <v/>
      </c>
      <c r="EA106" s="163" t="str">
        <f>IF(ISNA(VLOOKUP($DJ106,'AB AP'!$D$19:$I$32,4,0)),"",IF((VLOOKUP($DJ106,'AB AP'!$D$19:$I$32,4,0))="+","áno","nie"))</f>
        <v/>
      </c>
      <c r="EB106" s="163" t="str">
        <f>IF(ISNA(VLOOKUP($DJ106,'AB AP'!$D$19:$I$32,5,0)),"",IF((VLOOKUP($DJ106,'AB AP'!$D$19:$I$32,5,0))="+","áno","nie"))</f>
        <v/>
      </c>
      <c r="EC106" s="163" t="str">
        <f>IF(ISNA(VLOOKUP($DJ106,'AB AP'!$D$19:$I$32,6,0)),"",IF((VLOOKUP($DJ106,'AB AP'!$D$19:$I$32,6,0))="+","áno","nie"))</f>
        <v/>
      </c>
      <c r="ED106" t="str">
        <f t="shared" si="51"/>
        <v/>
      </c>
      <c r="EE106" s="163" t="str">
        <f t="shared" si="52"/>
        <v/>
      </c>
    </row>
    <row r="107" spans="1:135" x14ac:dyDescent="0.2">
      <c r="A107" s="152">
        <f t="shared" si="32"/>
        <v>0</v>
      </c>
      <c r="B107" s="152">
        <f>SUM(A$2:A107)</f>
        <v>0</v>
      </c>
      <c r="C107" s="152">
        <f t="shared" si="53"/>
        <v>500</v>
      </c>
      <c r="D107" s="152">
        <f>'AB AP'!A260</f>
        <v>0</v>
      </c>
      <c r="E107" s="152">
        <f>'AB AP'!B259</f>
        <v>0</v>
      </c>
      <c r="F107" s="156">
        <f>'AB AP'!D260</f>
        <v>0</v>
      </c>
      <c r="G107" s="156">
        <f>'AB AP'!E260</f>
        <v>0</v>
      </c>
      <c r="H107" s="156">
        <f>'AB AP'!F260</f>
        <v>0</v>
      </c>
      <c r="I107" s="165">
        <f>'AB AP'!K260</f>
        <v>0</v>
      </c>
      <c r="J107" s="151">
        <f>'AB AP'!L260</f>
        <v>0</v>
      </c>
      <c r="K107" s="165">
        <f>'AB AP'!N260</f>
        <v>0</v>
      </c>
      <c r="L107" s="152">
        <f t="shared" si="33"/>
        <v>0</v>
      </c>
      <c r="M107" s="152">
        <f t="shared" si="34"/>
        <v>0</v>
      </c>
      <c r="N107" s="152" t="e">
        <f t="shared" si="30"/>
        <v>#N/A</v>
      </c>
      <c r="O107" s="152" t="e">
        <f t="shared" si="31"/>
        <v>#N/A</v>
      </c>
      <c r="P107" s="165">
        <f>'AB AP'!N260</f>
        <v>0</v>
      </c>
      <c r="Q107" s="165"/>
      <c r="AA107" s="154">
        <v>424</v>
      </c>
      <c r="AB107" s="154" t="s">
        <v>141</v>
      </c>
      <c r="AC107" s="166">
        <v>424</v>
      </c>
      <c r="AD107"/>
      <c r="AF107"/>
      <c r="AG107"/>
      <c r="BA107" s="152">
        <f t="shared" si="54"/>
        <v>500</v>
      </c>
      <c r="BB107" s="152">
        <f t="shared" si="58"/>
        <v>0</v>
      </c>
      <c r="BC107" s="152">
        <f t="shared" si="58"/>
        <v>0</v>
      </c>
      <c r="BD107" s="152">
        <f t="shared" si="58"/>
        <v>0</v>
      </c>
      <c r="BE107" s="152">
        <f t="shared" si="58"/>
        <v>0</v>
      </c>
      <c r="BF107" s="152">
        <f t="shared" si="58"/>
        <v>0</v>
      </c>
      <c r="BG107" s="152">
        <f t="shared" si="58"/>
        <v>0</v>
      </c>
      <c r="BH107" s="152">
        <f t="shared" si="58"/>
        <v>0</v>
      </c>
      <c r="BI107" s="152">
        <f t="shared" si="58"/>
        <v>0</v>
      </c>
      <c r="BJ107" s="152">
        <f t="shared" si="58"/>
        <v>0</v>
      </c>
      <c r="BK107" s="152">
        <f t="shared" si="58"/>
        <v>0</v>
      </c>
      <c r="BL107" s="152" t="e">
        <f t="shared" si="58"/>
        <v>#N/A</v>
      </c>
      <c r="BM107" s="152" t="e">
        <f t="shared" si="58"/>
        <v>#N/A</v>
      </c>
      <c r="BN107" s="152">
        <f t="shared" si="58"/>
        <v>0</v>
      </c>
      <c r="CA107" s="152" t="str">
        <f t="shared" si="36"/>
        <v/>
      </c>
      <c r="CB107" s="158" t="str">
        <f t="shared" si="37"/>
        <v/>
      </c>
      <c r="CC107" s="158" t="str">
        <f t="shared" si="38"/>
        <v/>
      </c>
      <c r="CD107" s="158" t="str">
        <f t="shared" si="38"/>
        <v/>
      </c>
      <c r="CE107" s="158" t="str">
        <f t="shared" si="38"/>
        <v/>
      </c>
      <c r="CF107" s="158" t="str">
        <f t="shared" si="39"/>
        <v/>
      </c>
      <c r="CG107" s="158" t="str">
        <f t="shared" si="40"/>
        <v/>
      </c>
      <c r="CH107" s="158" t="str">
        <f t="shared" si="41"/>
        <v/>
      </c>
      <c r="CK107" s="167"/>
      <c r="CQ107" s="152">
        <v>168</v>
      </c>
      <c r="DA107" t="str">
        <f t="shared" si="42"/>
        <v/>
      </c>
      <c r="DB107" t="str">
        <f t="shared" si="43"/>
        <v/>
      </c>
      <c r="DC107" t="str">
        <f t="shared" si="55"/>
        <v/>
      </c>
      <c r="DD107" t="str">
        <f t="shared" si="44"/>
        <v/>
      </c>
      <c r="DE107" t="str">
        <f t="shared" si="45"/>
        <v/>
      </c>
      <c r="DF107" t="str">
        <f t="shared" si="46"/>
        <v/>
      </c>
      <c r="DG107" t="str">
        <f t="shared" si="56"/>
        <v/>
      </c>
      <c r="DH107" t="str">
        <f t="shared" si="47"/>
        <v/>
      </c>
      <c r="DJ107" t="str">
        <f t="shared" si="48"/>
        <v/>
      </c>
      <c r="DL107" s="170"/>
      <c r="DQ107">
        <f t="shared" si="49"/>
        <v>0</v>
      </c>
      <c r="DR107" t="e">
        <f t="shared" si="50"/>
        <v>#NUM!</v>
      </c>
      <c r="DS107">
        <v>106</v>
      </c>
      <c r="DU107" s="163" t="str">
        <f>IF($DJ107="","",IF(VLOOKUP($DJ107,'AB AP'!D$19:M$32,9,0)="",VLOOKUP($DJ107,'AB AP'!D$19:M$32,8,0),VLOOKUP($DJ107,'AB AP'!D$19:M$32,9,0)))</f>
        <v/>
      </c>
      <c r="DV107" s="163" t="str">
        <f>IF($DJ107="","",IF(VLOOKUP($DJ107,'AB AP'!D$19:L$33,9,0)="",VLOOKUP($DJ107,'AB AP'!D$19:L$33,8,0),VLOOKUP($DJ107,'AB AP'!D$19:L$33,9,0)))</f>
        <v/>
      </c>
      <c r="DW107" s="163" t="str">
        <f>IF('AB AP'!H112="Agrar Basis",DV107,DU107)</f>
        <v/>
      </c>
      <c r="DZ107" s="163" t="str">
        <f>IF(ISNA(VLOOKUP($DJ107,'AB AP'!$D$19:$I$32,3,0)),"",IF((VLOOKUP($DJ107,'AB AP'!$D$19:$I$32,3,0))="+","áno","nie"))</f>
        <v/>
      </c>
      <c r="EA107" s="163" t="str">
        <f>IF(ISNA(VLOOKUP($DJ107,'AB AP'!$D$19:$I$32,4,0)),"",IF((VLOOKUP($DJ107,'AB AP'!$D$19:$I$32,4,0))="+","áno","nie"))</f>
        <v/>
      </c>
      <c r="EB107" s="163" t="str">
        <f>IF(ISNA(VLOOKUP($DJ107,'AB AP'!$D$19:$I$32,5,0)),"",IF((VLOOKUP($DJ107,'AB AP'!$D$19:$I$32,5,0))="+","áno","nie"))</f>
        <v/>
      </c>
      <c r="EC107" s="163" t="str">
        <f>IF(ISNA(VLOOKUP($DJ107,'AB AP'!$D$19:$I$32,6,0)),"",IF((VLOOKUP($DJ107,'AB AP'!$D$19:$I$32,6,0))="+","áno","nie"))</f>
        <v/>
      </c>
      <c r="ED107" t="str">
        <f t="shared" si="51"/>
        <v/>
      </c>
      <c r="EE107" s="163" t="str">
        <f t="shared" si="52"/>
        <v/>
      </c>
    </row>
    <row r="108" spans="1:135" x14ac:dyDescent="0.2">
      <c r="A108" s="152">
        <f t="shared" si="32"/>
        <v>0</v>
      </c>
      <c r="B108" s="152">
        <f>SUM(A$2:A108)</f>
        <v>0</v>
      </c>
      <c r="C108" s="152">
        <f t="shared" si="53"/>
        <v>500</v>
      </c>
      <c r="D108" s="152">
        <f>'AB AP'!A261</f>
        <v>0</v>
      </c>
      <c r="E108" s="152">
        <f>'AB AP'!B260</f>
        <v>0</v>
      </c>
      <c r="F108" s="156">
        <f>'AB AP'!D261</f>
        <v>0</v>
      </c>
      <c r="G108" s="156">
        <f>'AB AP'!E261</f>
        <v>0</v>
      </c>
      <c r="H108" s="156">
        <f>'AB AP'!F261</f>
        <v>0</v>
      </c>
      <c r="I108" s="165">
        <f>'AB AP'!K261</f>
        <v>0</v>
      </c>
      <c r="J108" s="151">
        <f>'AB AP'!L261</f>
        <v>0</v>
      </c>
      <c r="K108" s="165">
        <f>'AB AP'!N261</f>
        <v>0</v>
      </c>
      <c r="L108" s="152">
        <f t="shared" si="33"/>
        <v>0</v>
      </c>
      <c r="M108" s="152">
        <f t="shared" si="34"/>
        <v>0</v>
      </c>
      <c r="N108" s="152" t="e">
        <f t="shared" si="30"/>
        <v>#N/A</v>
      </c>
      <c r="O108" s="152" t="e">
        <f t="shared" si="31"/>
        <v>#N/A</v>
      </c>
      <c r="P108" s="165">
        <f>'AB AP'!N261</f>
        <v>0</v>
      </c>
      <c r="Q108" s="165"/>
      <c r="AA108" s="154">
        <v>425</v>
      </c>
      <c r="AB108" s="154" t="s">
        <v>1416</v>
      </c>
      <c r="AC108" s="166">
        <v>425</v>
      </c>
      <c r="AD108"/>
      <c r="AF108"/>
      <c r="AG108"/>
      <c r="BA108" s="152">
        <f t="shared" si="54"/>
        <v>500</v>
      </c>
      <c r="BB108" s="152">
        <f t="shared" si="58"/>
        <v>0</v>
      </c>
      <c r="BC108" s="152">
        <f t="shared" si="58"/>
        <v>0</v>
      </c>
      <c r="BD108" s="152">
        <f t="shared" si="58"/>
        <v>0</v>
      </c>
      <c r="BE108" s="152">
        <f t="shared" si="58"/>
        <v>0</v>
      </c>
      <c r="BF108" s="152">
        <f t="shared" si="58"/>
        <v>0</v>
      </c>
      <c r="BG108" s="152">
        <f t="shared" si="58"/>
        <v>0</v>
      </c>
      <c r="BH108" s="152">
        <f t="shared" si="58"/>
        <v>0</v>
      </c>
      <c r="BI108" s="152">
        <f t="shared" si="58"/>
        <v>0</v>
      </c>
      <c r="BJ108" s="152">
        <f t="shared" si="58"/>
        <v>0</v>
      </c>
      <c r="BK108" s="152">
        <f t="shared" si="58"/>
        <v>0</v>
      </c>
      <c r="BL108" s="152" t="e">
        <f t="shared" si="58"/>
        <v>#N/A</v>
      </c>
      <c r="BM108" s="152" t="e">
        <f t="shared" si="58"/>
        <v>#N/A</v>
      </c>
      <c r="BN108" s="152">
        <f t="shared" si="58"/>
        <v>0</v>
      </c>
      <c r="CA108" s="152" t="str">
        <f t="shared" si="36"/>
        <v/>
      </c>
      <c r="CB108" s="158" t="str">
        <f t="shared" si="37"/>
        <v/>
      </c>
      <c r="CC108" s="158" t="str">
        <f t="shared" si="38"/>
        <v/>
      </c>
      <c r="CD108" s="158" t="str">
        <f t="shared" si="38"/>
        <v/>
      </c>
      <c r="CE108" s="158" t="str">
        <f t="shared" si="38"/>
        <v/>
      </c>
      <c r="CF108" s="158" t="str">
        <f t="shared" si="39"/>
        <v/>
      </c>
      <c r="CG108" s="158" t="str">
        <f t="shared" si="40"/>
        <v/>
      </c>
      <c r="CH108" s="158" t="str">
        <f t="shared" si="41"/>
        <v/>
      </c>
      <c r="CK108" s="167"/>
      <c r="CQ108" s="152">
        <v>167</v>
      </c>
      <c r="DA108" t="str">
        <f t="shared" si="42"/>
        <v/>
      </c>
      <c r="DB108" t="str">
        <f t="shared" si="43"/>
        <v/>
      </c>
      <c r="DC108" t="str">
        <f t="shared" si="55"/>
        <v/>
      </c>
      <c r="DD108" t="str">
        <f t="shared" si="44"/>
        <v/>
      </c>
      <c r="DE108" t="str">
        <f t="shared" si="45"/>
        <v/>
      </c>
      <c r="DF108" t="str">
        <f t="shared" si="46"/>
        <v/>
      </c>
      <c r="DG108" t="str">
        <f t="shared" si="56"/>
        <v/>
      </c>
      <c r="DH108" t="str">
        <f t="shared" si="47"/>
        <v/>
      </c>
      <c r="DJ108" t="str">
        <f t="shared" si="48"/>
        <v/>
      </c>
      <c r="DL108" s="170"/>
      <c r="DQ108">
        <f t="shared" si="49"/>
        <v>0</v>
      </c>
      <c r="DR108" t="e">
        <f t="shared" si="50"/>
        <v>#NUM!</v>
      </c>
      <c r="DS108">
        <v>107</v>
      </c>
      <c r="DU108" s="163" t="str">
        <f>IF($DJ108="","",IF(VLOOKUP($DJ108,'AB AP'!D$19:M$32,9,0)="",VLOOKUP($DJ108,'AB AP'!D$19:M$32,8,0),VLOOKUP($DJ108,'AB AP'!D$19:M$32,9,0)))</f>
        <v/>
      </c>
      <c r="DV108" s="163" t="str">
        <f>IF($DJ108="","",IF(VLOOKUP($DJ108,'AB AP'!D$19:L$33,9,0)="",VLOOKUP($DJ108,'AB AP'!D$19:L$33,8,0),VLOOKUP($DJ108,'AB AP'!D$19:L$33,9,0)))</f>
        <v/>
      </c>
      <c r="DW108" s="163" t="str">
        <f>IF('AB AP'!H113="Agrar Basis",DV108,DU108)</f>
        <v/>
      </c>
      <c r="DZ108" s="163" t="str">
        <f>IF(ISNA(VLOOKUP($DJ108,'AB AP'!$D$19:$I$32,3,0)),"",IF((VLOOKUP($DJ108,'AB AP'!$D$19:$I$32,3,0))="+","áno","nie"))</f>
        <v/>
      </c>
      <c r="EA108" s="163" t="str">
        <f>IF(ISNA(VLOOKUP($DJ108,'AB AP'!$D$19:$I$32,4,0)),"",IF((VLOOKUP($DJ108,'AB AP'!$D$19:$I$32,4,0))="+","áno","nie"))</f>
        <v/>
      </c>
      <c r="EB108" s="163" t="str">
        <f>IF(ISNA(VLOOKUP($DJ108,'AB AP'!$D$19:$I$32,5,0)),"",IF((VLOOKUP($DJ108,'AB AP'!$D$19:$I$32,5,0))="+","áno","nie"))</f>
        <v/>
      </c>
      <c r="EC108" s="163" t="str">
        <f>IF(ISNA(VLOOKUP($DJ108,'AB AP'!$D$19:$I$32,6,0)),"",IF((VLOOKUP($DJ108,'AB AP'!$D$19:$I$32,6,0))="+","áno","nie"))</f>
        <v/>
      </c>
      <c r="ED108" t="str">
        <f t="shared" si="51"/>
        <v/>
      </c>
      <c r="EE108" s="163" t="str">
        <f t="shared" si="52"/>
        <v/>
      </c>
    </row>
    <row r="109" spans="1:135" x14ac:dyDescent="0.2">
      <c r="A109" s="152">
        <f t="shared" si="32"/>
        <v>0</v>
      </c>
      <c r="B109" s="152">
        <f>SUM(A$2:A109)</f>
        <v>0</v>
      </c>
      <c r="C109" s="152">
        <f t="shared" si="53"/>
        <v>500</v>
      </c>
      <c r="D109" s="152">
        <f>'AB AP'!A262</f>
        <v>0</v>
      </c>
      <c r="E109" s="152">
        <f>'AB AP'!B261</f>
        <v>0</v>
      </c>
      <c r="F109" s="156">
        <f>'AB AP'!D262</f>
        <v>0</v>
      </c>
      <c r="G109" s="156">
        <f>'AB AP'!E262</f>
        <v>0</v>
      </c>
      <c r="H109" s="156">
        <f>'AB AP'!F262</f>
        <v>0</v>
      </c>
      <c r="I109" s="165">
        <f>'AB AP'!K262</f>
        <v>0</v>
      </c>
      <c r="J109" s="151">
        <f>'AB AP'!L262</f>
        <v>0</v>
      </c>
      <c r="K109" s="165">
        <f>'AB AP'!N262</f>
        <v>0</v>
      </c>
      <c r="L109" s="152">
        <f t="shared" si="33"/>
        <v>0</v>
      </c>
      <c r="M109" s="152">
        <f t="shared" si="34"/>
        <v>0</v>
      </c>
      <c r="N109" s="152" t="e">
        <f t="shared" si="30"/>
        <v>#N/A</v>
      </c>
      <c r="O109" s="152" t="e">
        <f t="shared" si="31"/>
        <v>#N/A</v>
      </c>
      <c r="P109" s="165">
        <f>'AB AP'!N262</f>
        <v>0</v>
      </c>
      <c r="Q109" s="165"/>
      <c r="AA109" s="154">
        <v>437</v>
      </c>
      <c r="AB109" s="154" t="s">
        <v>108</v>
      </c>
      <c r="AC109" s="166">
        <v>437</v>
      </c>
      <c r="AD109"/>
      <c r="AF109"/>
      <c r="AG109"/>
      <c r="BA109" s="152">
        <f t="shared" si="54"/>
        <v>500</v>
      </c>
      <c r="BB109" s="152">
        <f t="shared" si="58"/>
        <v>0</v>
      </c>
      <c r="BC109" s="152">
        <f t="shared" si="58"/>
        <v>0</v>
      </c>
      <c r="BD109" s="152">
        <f t="shared" si="58"/>
        <v>0</v>
      </c>
      <c r="BE109" s="152">
        <f t="shared" si="58"/>
        <v>0</v>
      </c>
      <c r="BF109" s="152">
        <f t="shared" si="58"/>
        <v>0</v>
      </c>
      <c r="BG109" s="152">
        <f t="shared" si="58"/>
        <v>0</v>
      </c>
      <c r="BH109" s="152">
        <f t="shared" si="58"/>
        <v>0</v>
      </c>
      <c r="BI109" s="152">
        <f t="shared" si="58"/>
        <v>0</v>
      </c>
      <c r="BJ109" s="152">
        <f t="shared" si="58"/>
        <v>0</v>
      </c>
      <c r="BK109" s="152">
        <f t="shared" si="58"/>
        <v>0</v>
      </c>
      <c r="BL109" s="152" t="e">
        <f t="shared" si="58"/>
        <v>#N/A</v>
      </c>
      <c r="BM109" s="152" t="e">
        <f t="shared" si="58"/>
        <v>#N/A</v>
      </c>
      <c r="BN109" s="152">
        <f t="shared" si="58"/>
        <v>0</v>
      </c>
      <c r="CA109" s="152" t="str">
        <f t="shared" si="36"/>
        <v/>
      </c>
      <c r="CB109" s="158" t="str">
        <f t="shared" si="37"/>
        <v/>
      </c>
      <c r="CC109" s="158" t="str">
        <f t="shared" si="38"/>
        <v/>
      </c>
      <c r="CD109" s="158" t="str">
        <f t="shared" si="38"/>
        <v/>
      </c>
      <c r="CE109" s="158" t="str">
        <f t="shared" si="38"/>
        <v/>
      </c>
      <c r="CF109" s="158" t="str">
        <f t="shared" si="39"/>
        <v/>
      </c>
      <c r="CG109" s="158" t="str">
        <f t="shared" si="40"/>
        <v/>
      </c>
      <c r="CH109" s="158" t="str">
        <f t="shared" si="41"/>
        <v/>
      </c>
      <c r="CK109" s="167"/>
      <c r="CQ109" s="152">
        <v>166</v>
      </c>
      <c r="DA109" t="str">
        <f t="shared" si="42"/>
        <v/>
      </c>
      <c r="DB109" t="str">
        <f t="shared" si="43"/>
        <v/>
      </c>
      <c r="DC109" t="str">
        <f t="shared" si="55"/>
        <v/>
      </c>
      <c r="DD109" t="str">
        <f t="shared" si="44"/>
        <v/>
      </c>
      <c r="DE109" t="str">
        <f t="shared" si="45"/>
        <v/>
      </c>
      <c r="DF109" t="str">
        <f t="shared" si="46"/>
        <v/>
      </c>
      <c r="DG109" t="str">
        <f t="shared" si="56"/>
        <v/>
      </c>
      <c r="DH109" t="str">
        <f t="shared" si="47"/>
        <v/>
      </c>
      <c r="DJ109" t="str">
        <f t="shared" si="48"/>
        <v/>
      </c>
      <c r="DL109" s="170"/>
      <c r="DQ109">
        <f t="shared" si="49"/>
        <v>0</v>
      </c>
      <c r="DR109" t="e">
        <f t="shared" si="50"/>
        <v>#NUM!</v>
      </c>
      <c r="DS109">
        <v>108</v>
      </c>
      <c r="DU109" s="163" t="str">
        <f>IF($DJ109="","",IF(VLOOKUP($DJ109,'AB AP'!D$19:M$32,9,0)="",VLOOKUP($DJ109,'AB AP'!D$19:M$32,8,0),VLOOKUP($DJ109,'AB AP'!D$19:M$32,9,0)))</f>
        <v/>
      </c>
      <c r="DV109" s="163" t="str">
        <f>IF($DJ109="","",IF(VLOOKUP($DJ109,'AB AP'!D$19:L$33,9,0)="",VLOOKUP($DJ109,'AB AP'!D$19:L$33,8,0),VLOOKUP($DJ109,'AB AP'!D$19:L$33,9,0)))</f>
        <v/>
      </c>
      <c r="DW109" s="163" t="str">
        <f>IF('AB AP'!H114="Agrar Basis",DV109,DU109)</f>
        <v/>
      </c>
      <c r="DZ109" s="163" t="str">
        <f>IF(ISNA(VLOOKUP($DJ109,'AB AP'!$D$19:$I$32,3,0)),"",IF((VLOOKUP($DJ109,'AB AP'!$D$19:$I$32,3,0))="+","áno","nie"))</f>
        <v/>
      </c>
      <c r="EA109" s="163" t="str">
        <f>IF(ISNA(VLOOKUP($DJ109,'AB AP'!$D$19:$I$32,4,0)),"",IF((VLOOKUP($DJ109,'AB AP'!$D$19:$I$32,4,0))="+","áno","nie"))</f>
        <v/>
      </c>
      <c r="EB109" s="163" t="str">
        <f>IF(ISNA(VLOOKUP($DJ109,'AB AP'!$D$19:$I$32,5,0)),"",IF((VLOOKUP($DJ109,'AB AP'!$D$19:$I$32,5,0))="+","áno","nie"))</f>
        <v/>
      </c>
      <c r="EC109" s="163" t="str">
        <f>IF(ISNA(VLOOKUP($DJ109,'AB AP'!$D$19:$I$32,6,0)),"",IF((VLOOKUP($DJ109,'AB AP'!$D$19:$I$32,6,0))="+","áno","nie"))</f>
        <v/>
      </c>
      <c r="ED109" t="str">
        <f t="shared" si="51"/>
        <v/>
      </c>
      <c r="EE109" s="163" t="str">
        <f t="shared" si="52"/>
        <v/>
      </c>
    </row>
    <row r="110" spans="1:135" x14ac:dyDescent="0.2">
      <c r="A110" s="152">
        <f t="shared" si="32"/>
        <v>0</v>
      </c>
      <c r="B110" s="152">
        <f>SUM(A$2:A110)</f>
        <v>0</v>
      </c>
      <c r="C110" s="152">
        <f t="shared" si="53"/>
        <v>500</v>
      </c>
      <c r="D110" s="152">
        <f>'AB AP'!A263</f>
        <v>0</v>
      </c>
      <c r="E110" s="152">
        <f>'AB AP'!B262</f>
        <v>0</v>
      </c>
      <c r="F110" s="156">
        <f>'AB AP'!D263</f>
        <v>0</v>
      </c>
      <c r="G110" s="156">
        <f>'AB AP'!E263</f>
        <v>0</v>
      </c>
      <c r="H110" s="156">
        <f>'AB AP'!F263</f>
        <v>0</v>
      </c>
      <c r="I110" s="165">
        <f>'AB AP'!K263</f>
        <v>0</v>
      </c>
      <c r="J110" s="151">
        <f>'AB AP'!L263</f>
        <v>0</v>
      </c>
      <c r="K110" s="165">
        <f>'AB AP'!N263</f>
        <v>0</v>
      </c>
      <c r="L110" s="152">
        <f t="shared" si="33"/>
        <v>0</v>
      </c>
      <c r="M110" s="152">
        <f t="shared" si="34"/>
        <v>0</v>
      </c>
      <c r="N110" s="152" t="e">
        <f t="shared" si="30"/>
        <v>#N/A</v>
      </c>
      <c r="O110" s="152" t="e">
        <f t="shared" si="31"/>
        <v>#N/A</v>
      </c>
      <c r="P110" s="165">
        <f>'AB AP'!N263</f>
        <v>0</v>
      </c>
      <c r="Q110" s="165"/>
      <c r="AA110" s="154">
        <v>440</v>
      </c>
      <c r="AB110" s="154" t="s">
        <v>105</v>
      </c>
      <c r="AC110" s="166">
        <v>440</v>
      </c>
      <c r="AD110"/>
      <c r="AF110"/>
      <c r="AG110"/>
      <c r="BA110" s="152">
        <f t="shared" si="54"/>
        <v>500</v>
      </c>
      <c r="BB110" s="152">
        <f t="shared" si="58"/>
        <v>0</v>
      </c>
      <c r="BC110" s="152">
        <f t="shared" si="58"/>
        <v>0</v>
      </c>
      <c r="BD110" s="152">
        <f t="shared" si="58"/>
        <v>0</v>
      </c>
      <c r="BE110" s="152">
        <f t="shared" si="58"/>
        <v>0</v>
      </c>
      <c r="BF110" s="152">
        <f t="shared" si="58"/>
        <v>0</v>
      </c>
      <c r="BG110" s="152">
        <f t="shared" si="58"/>
        <v>0</v>
      </c>
      <c r="BH110" s="152">
        <f t="shared" si="58"/>
        <v>0</v>
      </c>
      <c r="BI110" s="152">
        <f t="shared" si="58"/>
        <v>0</v>
      </c>
      <c r="BJ110" s="152">
        <f t="shared" si="58"/>
        <v>0</v>
      </c>
      <c r="BK110" s="152">
        <f t="shared" si="58"/>
        <v>0</v>
      </c>
      <c r="BL110" s="152" t="e">
        <f t="shared" si="58"/>
        <v>#N/A</v>
      </c>
      <c r="BM110" s="152" t="e">
        <f t="shared" si="58"/>
        <v>#N/A</v>
      </c>
      <c r="BN110" s="152">
        <f t="shared" si="58"/>
        <v>0</v>
      </c>
      <c r="CA110" s="152" t="str">
        <f t="shared" si="36"/>
        <v/>
      </c>
      <c r="CB110" s="158" t="str">
        <f t="shared" si="37"/>
        <v/>
      </c>
      <c r="CC110" s="158" t="str">
        <f t="shared" si="38"/>
        <v/>
      </c>
      <c r="CD110" s="158" t="str">
        <f t="shared" si="38"/>
        <v/>
      </c>
      <c r="CE110" s="158" t="str">
        <f t="shared" si="38"/>
        <v/>
      </c>
      <c r="CF110" s="158" t="str">
        <f t="shared" si="39"/>
        <v/>
      </c>
      <c r="CG110" s="158" t="str">
        <f t="shared" si="40"/>
        <v/>
      </c>
      <c r="CH110" s="158" t="str">
        <f t="shared" si="41"/>
        <v/>
      </c>
      <c r="CK110" s="167"/>
      <c r="CQ110" s="152">
        <v>165</v>
      </c>
      <c r="DA110" t="str">
        <f t="shared" si="42"/>
        <v/>
      </c>
      <c r="DB110" t="str">
        <f t="shared" si="43"/>
        <v/>
      </c>
      <c r="DC110" t="str">
        <f t="shared" si="55"/>
        <v/>
      </c>
      <c r="DD110" t="str">
        <f t="shared" si="44"/>
        <v/>
      </c>
      <c r="DE110" t="str">
        <f t="shared" si="45"/>
        <v/>
      </c>
      <c r="DF110" t="str">
        <f t="shared" si="46"/>
        <v/>
      </c>
      <c r="DG110" t="str">
        <f t="shared" si="56"/>
        <v/>
      </c>
      <c r="DH110" t="str">
        <f t="shared" si="47"/>
        <v/>
      </c>
      <c r="DJ110" t="str">
        <f t="shared" si="48"/>
        <v/>
      </c>
      <c r="DL110" s="170"/>
      <c r="DQ110">
        <f t="shared" si="49"/>
        <v>0</v>
      </c>
      <c r="DR110" t="e">
        <f t="shared" si="50"/>
        <v>#NUM!</v>
      </c>
      <c r="DS110">
        <v>109</v>
      </c>
      <c r="DU110" s="163" t="str">
        <f>IF($DJ110="","",IF(VLOOKUP($DJ110,'AB AP'!D$19:M$32,9,0)="",VLOOKUP($DJ110,'AB AP'!D$19:M$32,8,0),VLOOKUP($DJ110,'AB AP'!D$19:M$32,9,0)))</f>
        <v/>
      </c>
      <c r="DV110" s="163" t="str">
        <f>IF($DJ110="","",IF(VLOOKUP($DJ110,'AB AP'!D$19:L$33,9,0)="",VLOOKUP($DJ110,'AB AP'!D$19:L$33,8,0),VLOOKUP($DJ110,'AB AP'!D$19:L$33,9,0)))</f>
        <v/>
      </c>
      <c r="DW110" s="163" t="str">
        <f>IF('AB AP'!H115="Agrar Basis",DV110,DU110)</f>
        <v/>
      </c>
      <c r="DZ110" s="163" t="str">
        <f>IF(ISNA(VLOOKUP($DJ110,'AB AP'!$D$19:$I$32,3,0)),"",IF((VLOOKUP($DJ110,'AB AP'!$D$19:$I$32,3,0))="+","áno","nie"))</f>
        <v/>
      </c>
      <c r="EA110" s="163" t="str">
        <f>IF(ISNA(VLOOKUP($DJ110,'AB AP'!$D$19:$I$32,4,0)),"",IF((VLOOKUP($DJ110,'AB AP'!$D$19:$I$32,4,0))="+","áno","nie"))</f>
        <v/>
      </c>
      <c r="EB110" s="163" t="str">
        <f>IF(ISNA(VLOOKUP($DJ110,'AB AP'!$D$19:$I$32,5,0)),"",IF((VLOOKUP($DJ110,'AB AP'!$D$19:$I$32,5,0))="+","áno","nie"))</f>
        <v/>
      </c>
      <c r="EC110" s="163" t="str">
        <f>IF(ISNA(VLOOKUP($DJ110,'AB AP'!$D$19:$I$32,6,0)),"",IF((VLOOKUP($DJ110,'AB AP'!$D$19:$I$32,6,0))="+","áno","nie"))</f>
        <v/>
      </c>
      <c r="ED110" t="str">
        <f t="shared" si="51"/>
        <v/>
      </c>
      <c r="EE110" s="163" t="str">
        <f t="shared" si="52"/>
        <v/>
      </c>
    </row>
    <row r="111" spans="1:135" x14ac:dyDescent="0.2">
      <c r="A111" s="152">
        <f t="shared" si="32"/>
        <v>0</v>
      </c>
      <c r="B111" s="152">
        <f>SUM(A$2:A111)</f>
        <v>0</v>
      </c>
      <c r="C111" s="152">
        <f t="shared" si="53"/>
        <v>500</v>
      </c>
      <c r="D111" s="152">
        <f>'AB AP'!A264</f>
        <v>0</v>
      </c>
      <c r="E111" s="152">
        <f>'AB AP'!B263</f>
        <v>0</v>
      </c>
      <c r="F111" s="156">
        <f>'AB AP'!D264</f>
        <v>0</v>
      </c>
      <c r="G111" s="156">
        <f>'AB AP'!E264</f>
        <v>0</v>
      </c>
      <c r="H111" s="156">
        <f>'AB AP'!F264</f>
        <v>0</v>
      </c>
      <c r="I111" s="165">
        <f>'AB AP'!K264</f>
        <v>0</v>
      </c>
      <c r="J111" s="151">
        <f>'AB AP'!L264</f>
        <v>0</v>
      </c>
      <c r="K111" s="165">
        <f>'AB AP'!N264</f>
        <v>0</v>
      </c>
      <c r="L111" s="152">
        <f t="shared" si="33"/>
        <v>0</v>
      </c>
      <c r="M111" s="152">
        <f t="shared" si="34"/>
        <v>0</v>
      </c>
      <c r="N111" s="152" t="e">
        <f t="shared" si="30"/>
        <v>#N/A</v>
      </c>
      <c r="O111" s="152" t="e">
        <f t="shared" si="31"/>
        <v>#N/A</v>
      </c>
      <c r="P111" s="165">
        <f>'AB AP'!N264</f>
        <v>0</v>
      </c>
      <c r="Q111" s="165"/>
      <c r="AA111" s="154">
        <v>441</v>
      </c>
      <c r="AB111" s="154" t="s">
        <v>1417</v>
      </c>
      <c r="AC111" s="166">
        <v>441</v>
      </c>
      <c r="AD111"/>
      <c r="AF111"/>
      <c r="AG111"/>
      <c r="BA111" s="152">
        <f t="shared" si="54"/>
        <v>500</v>
      </c>
      <c r="BB111" s="152">
        <f t="shared" si="58"/>
        <v>0</v>
      </c>
      <c r="BC111" s="152">
        <f t="shared" si="58"/>
        <v>0</v>
      </c>
      <c r="BD111" s="152">
        <f t="shared" si="58"/>
        <v>0</v>
      </c>
      <c r="BE111" s="152">
        <f t="shared" si="58"/>
        <v>0</v>
      </c>
      <c r="BF111" s="152">
        <f t="shared" si="58"/>
        <v>0</v>
      </c>
      <c r="BG111" s="152">
        <f t="shared" si="58"/>
        <v>0</v>
      </c>
      <c r="BH111" s="152">
        <f t="shared" si="58"/>
        <v>0</v>
      </c>
      <c r="BI111" s="152">
        <f t="shared" si="58"/>
        <v>0</v>
      </c>
      <c r="BJ111" s="152">
        <f t="shared" si="58"/>
        <v>0</v>
      </c>
      <c r="BK111" s="152">
        <f t="shared" si="58"/>
        <v>0</v>
      </c>
      <c r="BL111" s="152" t="e">
        <f t="shared" si="58"/>
        <v>#N/A</v>
      </c>
      <c r="BM111" s="152" t="e">
        <f t="shared" si="58"/>
        <v>#N/A</v>
      </c>
      <c r="BN111" s="152">
        <f t="shared" si="58"/>
        <v>0</v>
      </c>
      <c r="CA111" s="152" t="str">
        <f t="shared" si="36"/>
        <v/>
      </c>
      <c r="CB111" s="158" t="str">
        <f t="shared" si="37"/>
        <v/>
      </c>
      <c r="CC111" s="158" t="str">
        <f t="shared" si="38"/>
        <v/>
      </c>
      <c r="CD111" s="158" t="str">
        <f t="shared" si="38"/>
        <v/>
      </c>
      <c r="CE111" s="158" t="str">
        <f t="shared" si="38"/>
        <v/>
      </c>
      <c r="CF111" s="158" t="str">
        <f t="shared" si="39"/>
        <v/>
      </c>
      <c r="CG111" s="158" t="str">
        <f t="shared" si="40"/>
        <v/>
      </c>
      <c r="CH111" s="158" t="str">
        <f t="shared" si="41"/>
        <v/>
      </c>
      <c r="CK111" s="167"/>
      <c r="CQ111" s="152">
        <v>164</v>
      </c>
      <c r="DA111" t="str">
        <f t="shared" si="42"/>
        <v/>
      </c>
      <c r="DB111" t="str">
        <f t="shared" si="43"/>
        <v/>
      </c>
      <c r="DC111" t="str">
        <f t="shared" si="55"/>
        <v/>
      </c>
      <c r="DD111" t="str">
        <f t="shared" si="44"/>
        <v/>
      </c>
      <c r="DE111" t="str">
        <f t="shared" si="45"/>
        <v/>
      </c>
      <c r="DF111" t="str">
        <f t="shared" si="46"/>
        <v/>
      </c>
      <c r="DG111" t="str">
        <f t="shared" si="56"/>
        <v/>
      </c>
      <c r="DH111" t="str">
        <f t="shared" si="47"/>
        <v/>
      </c>
      <c r="DJ111" t="str">
        <f t="shared" si="48"/>
        <v/>
      </c>
      <c r="DL111" s="170"/>
      <c r="DQ111">
        <f t="shared" si="49"/>
        <v>0</v>
      </c>
      <c r="DR111" t="e">
        <f t="shared" si="50"/>
        <v>#NUM!</v>
      </c>
      <c r="DS111">
        <v>110</v>
      </c>
      <c r="DU111" s="163" t="str">
        <f>IF($DJ111="","",IF(VLOOKUP($DJ111,'AB AP'!D$19:M$32,9,0)="",VLOOKUP($DJ111,'AB AP'!D$19:M$32,8,0),VLOOKUP($DJ111,'AB AP'!D$19:M$32,9,0)))</f>
        <v/>
      </c>
      <c r="DV111" s="163" t="str">
        <f>IF($DJ111="","",IF(VLOOKUP($DJ111,'AB AP'!D$19:L$33,9,0)="",VLOOKUP($DJ111,'AB AP'!D$19:L$33,8,0),VLOOKUP($DJ111,'AB AP'!D$19:L$33,9,0)))</f>
        <v/>
      </c>
      <c r="DW111" s="163" t="str">
        <f>IF('AB AP'!H116="Agrar Basis",DV111,DU111)</f>
        <v/>
      </c>
      <c r="DZ111" s="163" t="str">
        <f>IF(ISNA(VLOOKUP($DJ111,'AB AP'!$D$19:$I$32,3,0)),"",IF((VLOOKUP($DJ111,'AB AP'!$D$19:$I$32,3,0))="+","áno","nie"))</f>
        <v/>
      </c>
      <c r="EA111" s="163" t="str">
        <f>IF(ISNA(VLOOKUP($DJ111,'AB AP'!$D$19:$I$32,4,0)),"",IF((VLOOKUP($DJ111,'AB AP'!$D$19:$I$32,4,0))="+","áno","nie"))</f>
        <v/>
      </c>
      <c r="EB111" s="163" t="str">
        <f>IF(ISNA(VLOOKUP($DJ111,'AB AP'!$D$19:$I$32,5,0)),"",IF((VLOOKUP($DJ111,'AB AP'!$D$19:$I$32,5,0))="+","áno","nie"))</f>
        <v/>
      </c>
      <c r="EC111" s="163" t="str">
        <f>IF(ISNA(VLOOKUP($DJ111,'AB AP'!$D$19:$I$32,6,0)),"",IF((VLOOKUP($DJ111,'AB AP'!$D$19:$I$32,6,0))="+","áno","nie"))</f>
        <v/>
      </c>
      <c r="ED111" t="str">
        <f t="shared" si="51"/>
        <v/>
      </c>
      <c r="EE111" s="163" t="str">
        <f t="shared" si="52"/>
        <v/>
      </c>
    </row>
    <row r="112" spans="1:135" x14ac:dyDescent="0.2">
      <c r="A112" s="152">
        <f t="shared" si="32"/>
        <v>0</v>
      </c>
      <c r="B112" s="152">
        <f>SUM(A$2:A112)</f>
        <v>0</v>
      </c>
      <c r="C112" s="152">
        <f t="shared" si="53"/>
        <v>500</v>
      </c>
      <c r="D112" s="152">
        <f>'AB AP'!A265</f>
        <v>0</v>
      </c>
      <c r="E112" s="152">
        <f>'AB AP'!B264</f>
        <v>0</v>
      </c>
      <c r="F112" s="156">
        <f>'AB AP'!D265</f>
        <v>0</v>
      </c>
      <c r="G112" s="156">
        <f>'AB AP'!E265</f>
        <v>0</v>
      </c>
      <c r="H112" s="156">
        <f>'AB AP'!F265</f>
        <v>0</v>
      </c>
      <c r="I112" s="165">
        <f>'AB AP'!K265</f>
        <v>0</v>
      </c>
      <c r="J112" s="151">
        <f>'AB AP'!L265</f>
        <v>0</v>
      </c>
      <c r="K112" s="165">
        <f>'AB AP'!N265</f>
        <v>0</v>
      </c>
      <c r="L112" s="152">
        <f t="shared" si="33"/>
        <v>0</v>
      </c>
      <c r="M112" s="152">
        <f t="shared" si="34"/>
        <v>0</v>
      </c>
      <c r="N112" s="152" t="e">
        <f t="shared" si="30"/>
        <v>#N/A</v>
      </c>
      <c r="O112" s="152" t="e">
        <f t="shared" si="31"/>
        <v>#N/A</v>
      </c>
      <c r="P112" s="165">
        <f>'AB AP'!N265</f>
        <v>0</v>
      </c>
      <c r="Q112" s="165"/>
      <c r="AA112" s="154">
        <v>445</v>
      </c>
      <c r="AB112" s="154" t="s">
        <v>70</v>
      </c>
      <c r="AC112" s="166">
        <v>445</v>
      </c>
      <c r="AD112"/>
      <c r="AF112"/>
      <c r="AG112"/>
      <c r="BA112" s="152">
        <f t="shared" si="54"/>
        <v>500</v>
      </c>
      <c r="BB112" s="152">
        <f t="shared" si="58"/>
        <v>0</v>
      </c>
      <c r="BC112" s="152">
        <f t="shared" si="58"/>
        <v>0</v>
      </c>
      <c r="BD112" s="152">
        <f t="shared" si="58"/>
        <v>0</v>
      </c>
      <c r="BE112" s="152">
        <f t="shared" si="58"/>
        <v>0</v>
      </c>
      <c r="BF112" s="152">
        <f t="shared" si="58"/>
        <v>0</v>
      </c>
      <c r="BG112" s="152">
        <f t="shared" si="58"/>
        <v>0</v>
      </c>
      <c r="BH112" s="152">
        <f t="shared" si="58"/>
        <v>0</v>
      </c>
      <c r="BI112" s="152">
        <f t="shared" si="58"/>
        <v>0</v>
      </c>
      <c r="BJ112" s="152">
        <f t="shared" si="58"/>
        <v>0</v>
      </c>
      <c r="BK112" s="152">
        <f t="shared" si="58"/>
        <v>0</v>
      </c>
      <c r="BL112" s="152" t="e">
        <f t="shared" si="58"/>
        <v>#N/A</v>
      </c>
      <c r="BM112" s="152" t="e">
        <f t="shared" si="58"/>
        <v>#N/A</v>
      </c>
      <c r="BN112" s="152">
        <f t="shared" si="58"/>
        <v>0</v>
      </c>
      <c r="CA112" s="152" t="str">
        <f t="shared" si="36"/>
        <v/>
      </c>
      <c r="CB112" s="158" t="str">
        <f t="shared" si="37"/>
        <v/>
      </c>
      <c r="CC112" s="158" t="str">
        <f t="shared" si="38"/>
        <v/>
      </c>
      <c r="CD112" s="158" t="str">
        <f t="shared" si="38"/>
        <v/>
      </c>
      <c r="CE112" s="158" t="str">
        <f t="shared" si="38"/>
        <v/>
      </c>
      <c r="CF112" s="158" t="str">
        <f t="shared" si="39"/>
        <v/>
      </c>
      <c r="CG112" s="158" t="str">
        <f t="shared" si="40"/>
        <v/>
      </c>
      <c r="CH112" s="158" t="str">
        <f t="shared" si="41"/>
        <v/>
      </c>
      <c r="CK112" s="167"/>
      <c r="CQ112" s="152">
        <v>163</v>
      </c>
      <c r="DA112" t="str">
        <f t="shared" si="42"/>
        <v/>
      </c>
      <c r="DB112" t="str">
        <f t="shared" si="43"/>
        <v/>
      </c>
      <c r="DC112" t="str">
        <f t="shared" si="55"/>
        <v/>
      </c>
      <c r="DD112" t="str">
        <f t="shared" si="44"/>
        <v/>
      </c>
      <c r="DE112" t="str">
        <f t="shared" si="45"/>
        <v/>
      </c>
      <c r="DF112" t="str">
        <f t="shared" si="46"/>
        <v/>
      </c>
      <c r="DG112" t="str">
        <f t="shared" si="56"/>
        <v/>
      </c>
      <c r="DH112" t="str">
        <f t="shared" si="47"/>
        <v/>
      </c>
      <c r="DJ112" t="str">
        <f t="shared" si="48"/>
        <v/>
      </c>
      <c r="DL112" s="170"/>
      <c r="DQ112">
        <f t="shared" si="49"/>
        <v>0</v>
      </c>
      <c r="DR112" t="e">
        <f t="shared" si="50"/>
        <v>#NUM!</v>
      </c>
      <c r="DS112">
        <v>111</v>
      </c>
      <c r="DU112" s="163" t="str">
        <f>IF($DJ112="","",IF(VLOOKUP($DJ112,'AB AP'!D$19:M$32,9,0)="",VLOOKUP($DJ112,'AB AP'!D$19:M$32,8,0),VLOOKUP($DJ112,'AB AP'!D$19:M$32,9,0)))</f>
        <v/>
      </c>
      <c r="DV112" s="163" t="str">
        <f>IF($DJ112="","",IF(VLOOKUP($DJ112,'AB AP'!D$19:L$33,9,0)="",VLOOKUP($DJ112,'AB AP'!D$19:L$33,8,0),VLOOKUP($DJ112,'AB AP'!D$19:L$33,9,0)))</f>
        <v/>
      </c>
      <c r="DW112" s="163" t="str">
        <f>IF('AB AP'!H117="Agrar Basis",DV112,DU112)</f>
        <v/>
      </c>
      <c r="DZ112" s="163" t="str">
        <f>IF(ISNA(VLOOKUP($DJ112,'AB AP'!$D$19:$I$32,3,0)),"",IF((VLOOKUP($DJ112,'AB AP'!$D$19:$I$32,3,0))="+","áno","nie"))</f>
        <v/>
      </c>
      <c r="EA112" s="163" t="str">
        <f>IF(ISNA(VLOOKUP($DJ112,'AB AP'!$D$19:$I$32,4,0)),"",IF((VLOOKUP($DJ112,'AB AP'!$D$19:$I$32,4,0))="+","áno","nie"))</f>
        <v/>
      </c>
      <c r="EB112" s="163" t="str">
        <f>IF(ISNA(VLOOKUP($DJ112,'AB AP'!$D$19:$I$32,5,0)),"",IF((VLOOKUP($DJ112,'AB AP'!$D$19:$I$32,5,0))="+","áno","nie"))</f>
        <v/>
      </c>
      <c r="EC112" s="163" t="str">
        <f>IF(ISNA(VLOOKUP($DJ112,'AB AP'!$D$19:$I$32,6,0)),"",IF((VLOOKUP($DJ112,'AB AP'!$D$19:$I$32,6,0))="+","áno","nie"))</f>
        <v/>
      </c>
      <c r="ED112" t="str">
        <f t="shared" si="51"/>
        <v/>
      </c>
      <c r="EE112" s="163" t="str">
        <f t="shared" si="52"/>
        <v/>
      </c>
    </row>
    <row r="113" spans="1:135" x14ac:dyDescent="0.2">
      <c r="A113" s="152">
        <f t="shared" si="32"/>
        <v>0</v>
      </c>
      <c r="B113" s="152">
        <f>SUM(A$2:A113)</f>
        <v>0</v>
      </c>
      <c r="C113" s="152">
        <f t="shared" si="53"/>
        <v>500</v>
      </c>
      <c r="D113" s="152">
        <f>'AB AP'!A266</f>
        <v>0</v>
      </c>
      <c r="E113" s="152">
        <f>'AB AP'!B265</f>
        <v>0</v>
      </c>
      <c r="F113" s="156">
        <f>'AB AP'!D266</f>
        <v>0</v>
      </c>
      <c r="G113" s="156">
        <f>'AB AP'!E266</f>
        <v>0</v>
      </c>
      <c r="H113" s="156">
        <f>'AB AP'!F266</f>
        <v>0</v>
      </c>
      <c r="I113" s="165">
        <f>'AB AP'!K266</f>
        <v>0</v>
      </c>
      <c r="J113" s="151">
        <f>'AB AP'!L266</f>
        <v>0</v>
      </c>
      <c r="K113" s="165">
        <f>'AB AP'!N266</f>
        <v>0</v>
      </c>
      <c r="L113" s="152">
        <f t="shared" si="33"/>
        <v>0</v>
      </c>
      <c r="M113" s="152">
        <f t="shared" si="34"/>
        <v>0</v>
      </c>
      <c r="N113" s="152" t="e">
        <f t="shared" si="30"/>
        <v>#N/A</v>
      </c>
      <c r="O113" s="152" t="e">
        <f t="shared" si="31"/>
        <v>#N/A</v>
      </c>
      <c r="P113" s="165">
        <f>'AB AP'!N266</f>
        <v>0</v>
      </c>
      <c r="Q113" s="165"/>
      <c r="AA113" s="154">
        <v>446</v>
      </c>
      <c r="AB113" s="154" t="s">
        <v>1418</v>
      </c>
      <c r="AC113" s="166">
        <v>446</v>
      </c>
      <c r="AD113"/>
      <c r="AF113"/>
      <c r="AG113"/>
      <c r="BA113" s="152">
        <f t="shared" si="54"/>
        <v>500</v>
      </c>
      <c r="BB113" s="152">
        <f t="shared" si="58"/>
        <v>0</v>
      </c>
      <c r="BC113" s="152">
        <f t="shared" si="58"/>
        <v>0</v>
      </c>
      <c r="BD113" s="152">
        <f t="shared" si="58"/>
        <v>0</v>
      </c>
      <c r="BE113" s="152">
        <f t="shared" si="58"/>
        <v>0</v>
      </c>
      <c r="BF113" s="152">
        <f t="shared" si="58"/>
        <v>0</v>
      </c>
      <c r="BG113" s="152">
        <f t="shared" si="58"/>
        <v>0</v>
      </c>
      <c r="BH113" s="152">
        <f t="shared" si="58"/>
        <v>0</v>
      </c>
      <c r="BI113" s="152">
        <f t="shared" si="58"/>
        <v>0</v>
      </c>
      <c r="BJ113" s="152">
        <f t="shared" si="58"/>
        <v>0</v>
      </c>
      <c r="BK113" s="152">
        <f t="shared" si="58"/>
        <v>0</v>
      </c>
      <c r="BL113" s="152" t="e">
        <f t="shared" si="58"/>
        <v>#N/A</v>
      </c>
      <c r="BM113" s="152" t="e">
        <f t="shared" si="58"/>
        <v>#N/A</v>
      </c>
      <c r="BN113" s="152">
        <f t="shared" si="58"/>
        <v>0</v>
      </c>
      <c r="CA113" s="152" t="str">
        <f t="shared" si="36"/>
        <v/>
      </c>
      <c r="CB113" s="158" t="str">
        <f t="shared" si="37"/>
        <v/>
      </c>
      <c r="CC113" s="158" t="str">
        <f t="shared" si="38"/>
        <v/>
      </c>
      <c r="CD113" s="158" t="str">
        <f t="shared" si="38"/>
        <v/>
      </c>
      <c r="CE113" s="158" t="str">
        <f t="shared" si="38"/>
        <v/>
      </c>
      <c r="CF113" s="158" t="str">
        <f t="shared" si="39"/>
        <v/>
      </c>
      <c r="CG113" s="158" t="str">
        <f t="shared" si="40"/>
        <v/>
      </c>
      <c r="CH113" s="158" t="str">
        <f t="shared" si="41"/>
        <v/>
      </c>
      <c r="CK113" s="167"/>
      <c r="CQ113" s="152">
        <v>162</v>
      </c>
      <c r="DA113" t="str">
        <f t="shared" si="42"/>
        <v/>
      </c>
      <c r="DB113" t="str">
        <f t="shared" si="43"/>
        <v/>
      </c>
      <c r="DC113" t="str">
        <f t="shared" si="55"/>
        <v/>
      </c>
      <c r="DD113" t="str">
        <f t="shared" si="44"/>
        <v/>
      </c>
      <c r="DE113" t="str">
        <f t="shared" si="45"/>
        <v/>
      </c>
      <c r="DF113" t="str">
        <f t="shared" si="46"/>
        <v/>
      </c>
      <c r="DG113" t="str">
        <f t="shared" si="56"/>
        <v/>
      </c>
      <c r="DH113" t="str">
        <f t="shared" si="47"/>
        <v/>
      </c>
      <c r="DJ113" t="str">
        <f t="shared" si="48"/>
        <v/>
      </c>
      <c r="DL113" s="170"/>
      <c r="DQ113">
        <f t="shared" si="49"/>
        <v>0</v>
      </c>
      <c r="DR113" t="e">
        <f t="shared" si="50"/>
        <v>#NUM!</v>
      </c>
      <c r="DS113">
        <v>112</v>
      </c>
      <c r="DU113" s="163" t="str">
        <f>IF($DJ113="","",IF(VLOOKUP($DJ113,'AB AP'!D$19:M$32,9,0)="",VLOOKUP($DJ113,'AB AP'!D$19:M$32,8,0),VLOOKUP($DJ113,'AB AP'!D$19:M$32,9,0)))</f>
        <v/>
      </c>
      <c r="DV113" s="163" t="str">
        <f>IF($DJ113="","",IF(VLOOKUP($DJ113,'AB AP'!D$19:L$33,9,0)="",VLOOKUP($DJ113,'AB AP'!D$19:L$33,8,0),VLOOKUP($DJ113,'AB AP'!D$19:L$33,9,0)))</f>
        <v/>
      </c>
      <c r="DW113" s="163" t="str">
        <f>IF('AB AP'!H118="Agrar Basis",DV113,DU113)</f>
        <v/>
      </c>
      <c r="DZ113" s="163" t="str">
        <f>IF(ISNA(VLOOKUP($DJ113,'AB AP'!$D$19:$I$32,3,0)),"",IF((VLOOKUP($DJ113,'AB AP'!$D$19:$I$32,3,0))="+","áno","nie"))</f>
        <v/>
      </c>
      <c r="EA113" s="163" t="str">
        <f>IF(ISNA(VLOOKUP($DJ113,'AB AP'!$D$19:$I$32,4,0)),"",IF((VLOOKUP($DJ113,'AB AP'!$D$19:$I$32,4,0))="+","áno","nie"))</f>
        <v/>
      </c>
      <c r="EB113" s="163" t="str">
        <f>IF(ISNA(VLOOKUP($DJ113,'AB AP'!$D$19:$I$32,5,0)),"",IF((VLOOKUP($DJ113,'AB AP'!$D$19:$I$32,5,0))="+","áno","nie"))</f>
        <v/>
      </c>
      <c r="EC113" s="163" t="str">
        <f>IF(ISNA(VLOOKUP($DJ113,'AB AP'!$D$19:$I$32,6,0)),"",IF((VLOOKUP($DJ113,'AB AP'!$D$19:$I$32,6,0))="+","áno","nie"))</f>
        <v/>
      </c>
      <c r="ED113" t="str">
        <f t="shared" si="51"/>
        <v/>
      </c>
      <c r="EE113" s="163" t="str">
        <f t="shared" si="52"/>
        <v/>
      </c>
    </row>
    <row r="114" spans="1:135" x14ac:dyDescent="0.2">
      <c r="A114" s="152">
        <f t="shared" si="32"/>
        <v>0</v>
      </c>
      <c r="B114" s="152">
        <f>SUM(A$2:A114)</f>
        <v>0</v>
      </c>
      <c r="C114" s="152">
        <f t="shared" si="53"/>
        <v>500</v>
      </c>
      <c r="D114" s="152">
        <f>'AB AP'!A267</f>
        <v>0</v>
      </c>
      <c r="E114" s="152">
        <f>'AB AP'!B266</f>
        <v>0</v>
      </c>
      <c r="F114" s="156">
        <f>'AB AP'!D267</f>
        <v>0</v>
      </c>
      <c r="G114" s="156">
        <f>'AB AP'!E267</f>
        <v>0</v>
      </c>
      <c r="H114" s="156">
        <f>'AB AP'!F267</f>
        <v>0</v>
      </c>
      <c r="I114" s="165">
        <f>'AB AP'!K267</f>
        <v>0</v>
      </c>
      <c r="J114" s="151">
        <f>'AB AP'!L267</f>
        <v>0</v>
      </c>
      <c r="K114" s="165">
        <f>'AB AP'!N267</f>
        <v>0</v>
      </c>
      <c r="L114" s="152">
        <f t="shared" si="33"/>
        <v>0</v>
      </c>
      <c r="M114" s="152">
        <f t="shared" si="34"/>
        <v>0</v>
      </c>
      <c r="N114" s="152" t="e">
        <f t="shared" si="30"/>
        <v>#N/A</v>
      </c>
      <c r="O114" s="152" t="e">
        <f t="shared" si="31"/>
        <v>#N/A</v>
      </c>
      <c r="P114" s="165">
        <f>'AB AP'!N267</f>
        <v>0</v>
      </c>
      <c r="Q114" s="165"/>
      <c r="AA114" s="154">
        <v>447</v>
      </c>
      <c r="AB114" s="154" t="s">
        <v>1419</v>
      </c>
      <c r="AC114" s="166">
        <v>447</v>
      </c>
      <c r="AD114"/>
      <c r="AF114"/>
      <c r="AG114"/>
      <c r="BA114" s="152">
        <f t="shared" si="54"/>
        <v>500</v>
      </c>
      <c r="BB114" s="152">
        <f t="shared" si="58"/>
        <v>0</v>
      </c>
      <c r="BC114" s="152">
        <f t="shared" si="58"/>
        <v>0</v>
      </c>
      <c r="BD114" s="152">
        <f t="shared" si="58"/>
        <v>0</v>
      </c>
      <c r="BE114" s="152">
        <f t="shared" si="58"/>
        <v>0</v>
      </c>
      <c r="BF114" s="152">
        <f t="shared" si="58"/>
        <v>0</v>
      </c>
      <c r="BG114" s="152">
        <f t="shared" si="58"/>
        <v>0</v>
      </c>
      <c r="BH114" s="152">
        <f t="shared" si="58"/>
        <v>0</v>
      </c>
      <c r="BI114" s="152">
        <f t="shared" si="58"/>
        <v>0</v>
      </c>
      <c r="BJ114" s="152">
        <f t="shared" si="58"/>
        <v>0</v>
      </c>
      <c r="BK114" s="152">
        <f t="shared" si="58"/>
        <v>0</v>
      </c>
      <c r="BL114" s="152" t="e">
        <f t="shared" si="58"/>
        <v>#N/A</v>
      </c>
      <c r="BM114" s="152" t="e">
        <f t="shared" si="58"/>
        <v>#N/A</v>
      </c>
      <c r="BN114" s="152">
        <f t="shared" si="58"/>
        <v>0</v>
      </c>
      <c r="CA114" s="152" t="str">
        <f t="shared" si="36"/>
        <v/>
      </c>
      <c r="CB114" s="158" t="str">
        <f t="shared" si="37"/>
        <v/>
      </c>
      <c r="CC114" s="158" t="str">
        <f t="shared" si="38"/>
        <v/>
      </c>
      <c r="CD114" s="158" t="str">
        <f t="shared" si="38"/>
        <v/>
      </c>
      <c r="CE114" s="158" t="str">
        <f t="shared" si="38"/>
        <v/>
      </c>
      <c r="CF114" s="158" t="str">
        <f t="shared" si="39"/>
        <v/>
      </c>
      <c r="CG114" s="158" t="str">
        <f t="shared" si="40"/>
        <v/>
      </c>
      <c r="CH114" s="158" t="str">
        <f t="shared" si="41"/>
        <v/>
      </c>
      <c r="CK114" s="167"/>
      <c r="CQ114" s="152">
        <v>161</v>
      </c>
      <c r="DA114" t="str">
        <f t="shared" si="42"/>
        <v/>
      </c>
      <c r="DB114" t="str">
        <f t="shared" si="43"/>
        <v/>
      </c>
      <c r="DC114" t="str">
        <f t="shared" si="55"/>
        <v/>
      </c>
      <c r="DD114" t="str">
        <f t="shared" si="44"/>
        <v/>
      </c>
      <c r="DE114" t="str">
        <f t="shared" si="45"/>
        <v/>
      </c>
      <c r="DF114" t="str">
        <f t="shared" si="46"/>
        <v/>
      </c>
      <c r="DG114" t="str">
        <f t="shared" si="56"/>
        <v/>
      </c>
      <c r="DH114" t="str">
        <f t="shared" si="47"/>
        <v/>
      </c>
      <c r="DJ114" t="str">
        <f t="shared" si="48"/>
        <v/>
      </c>
      <c r="DL114" s="170"/>
      <c r="DQ114">
        <f t="shared" si="49"/>
        <v>0</v>
      </c>
      <c r="DR114" t="e">
        <f t="shared" si="50"/>
        <v>#NUM!</v>
      </c>
      <c r="DS114">
        <v>113</v>
      </c>
      <c r="DU114" s="163" t="str">
        <f>IF($DJ114="","",IF(VLOOKUP($DJ114,'AB AP'!D$19:M$32,9,0)="",VLOOKUP($DJ114,'AB AP'!D$19:M$32,8,0),VLOOKUP($DJ114,'AB AP'!D$19:M$32,9,0)))</f>
        <v/>
      </c>
      <c r="DV114" s="163" t="str">
        <f>IF($DJ114="","",IF(VLOOKUP($DJ114,'AB AP'!D$19:L$33,9,0)="",VLOOKUP($DJ114,'AB AP'!D$19:L$33,8,0),VLOOKUP($DJ114,'AB AP'!D$19:L$33,9,0)))</f>
        <v/>
      </c>
      <c r="DW114" s="163" t="str">
        <f>IF('AB AP'!H119="Agrar Basis",DV114,DU114)</f>
        <v/>
      </c>
      <c r="DZ114" s="163" t="str">
        <f>IF(ISNA(VLOOKUP($DJ114,'AB AP'!$D$19:$I$32,3,0)),"",IF((VLOOKUP($DJ114,'AB AP'!$D$19:$I$32,3,0))="+","áno","nie"))</f>
        <v/>
      </c>
      <c r="EA114" s="163" t="str">
        <f>IF(ISNA(VLOOKUP($DJ114,'AB AP'!$D$19:$I$32,4,0)),"",IF((VLOOKUP($DJ114,'AB AP'!$D$19:$I$32,4,0))="+","áno","nie"))</f>
        <v/>
      </c>
      <c r="EB114" s="163" t="str">
        <f>IF(ISNA(VLOOKUP($DJ114,'AB AP'!$D$19:$I$32,5,0)),"",IF((VLOOKUP($DJ114,'AB AP'!$D$19:$I$32,5,0))="+","áno","nie"))</f>
        <v/>
      </c>
      <c r="EC114" s="163" t="str">
        <f>IF(ISNA(VLOOKUP($DJ114,'AB AP'!$D$19:$I$32,6,0)),"",IF((VLOOKUP($DJ114,'AB AP'!$D$19:$I$32,6,0))="+","áno","nie"))</f>
        <v/>
      </c>
      <c r="ED114" t="str">
        <f t="shared" si="51"/>
        <v/>
      </c>
      <c r="EE114" s="163" t="str">
        <f t="shared" si="52"/>
        <v/>
      </c>
    </row>
    <row r="115" spans="1:135" x14ac:dyDescent="0.2">
      <c r="A115" s="152">
        <f t="shared" si="32"/>
        <v>0</v>
      </c>
      <c r="B115" s="152">
        <f>SUM(A$2:A115)</f>
        <v>0</v>
      </c>
      <c r="C115" s="152">
        <f t="shared" si="53"/>
        <v>500</v>
      </c>
      <c r="D115" s="152">
        <f>'AB AP'!A268</f>
        <v>0</v>
      </c>
      <c r="E115" s="152">
        <f>'AB AP'!B267</f>
        <v>0</v>
      </c>
      <c r="F115" s="156">
        <f>'AB AP'!D268</f>
        <v>0</v>
      </c>
      <c r="G115" s="156">
        <f>'AB AP'!E268</f>
        <v>0</v>
      </c>
      <c r="H115" s="156">
        <f>'AB AP'!F268</f>
        <v>0</v>
      </c>
      <c r="I115" s="165">
        <f>'AB AP'!K268</f>
        <v>0</v>
      </c>
      <c r="J115" s="151">
        <f>'AB AP'!L268</f>
        <v>0</v>
      </c>
      <c r="K115" s="165">
        <f>'AB AP'!N268</f>
        <v>0</v>
      </c>
      <c r="L115" s="152">
        <f t="shared" si="33"/>
        <v>0</v>
      </c>
      <c r="M115" s="152">
        <f t="shared" si="34"/>
        <v>0</v>
      </c>
      <c r="N115" s="152" t="e">
        <f t="shared" si="30"/>
        <v>#N/A</v>
      </c>
      <c r="O115" s="152" t="e">
        <f t="shared" si="31"/>
        <v>#N/A</v>
      </c>
      <c r="P115" s="165">
        <f>'AB AP'!N268</f>
        <v>0</v>
      </c>
      <c r="Q115" s="165"/>
      <c r="AA115" s="154">
        <v>448</v>
      </c>
      <c r="AB115" s="154" t="s">
        <v>1420</v>
      </c>
      <c r="AC115" s="166">
        <v>448</v>
      </c>
      <c r="AD115"/>
      <c r="AF115"/>
      <c r="AG115"/>
      <c r="BA115" s="152">
        <f t="shared" si="54"/>
        <v>500</v>
      </c>
      <c r="BB115" s="152">
        <f t="shared" si="58"/>
        <v>0</v>
      </c>
      <c r="BC115" s="152">
        <f t="shared" si="58"/>
        <v>0</v>
      </c>
      <c r="BD115" s="152">
        <f t="shared" si="58"/>
        <v>0</v>
      </c>
      <c r="BE115" s="152">
        <f t="shared" si="58"/>
        <v>0</v>
      </c>
      <c r="BF115" s="152">
        <f t="shared" si="58"/>
        <v>0</v>
      </c>
      <c r="BG115" s="152">
        <f t="shared" si="58"/>
        <v>0</v>
      </c>
      <c r="BH115" s="152">
        <f t="shared" si="58"/>
        <v>0</v>
      </c>
      <c r="BI115" s="152">
        <f t="shared" si="58"/>
        <v>0</v>
      </c>
      <c r="BJ115" s="152">
        <f t="shared" si="58"/>
        <v>0</v>
      </c>
      <c r="BK115" s="152">
        <f t="shared" si="58"/>
        <v>0</v>
      </c>
      <c r="BL115" s="152" t="e">
        <f t="shared" si="58"/>
        <v>#N/A</v>
      </c>
      <c r="BM115" s="152" t="e">
        <f t="shared" si="58"/>
        <v>#N/A</v>
      </c>
      <c r="BN115" s="152">
        <f t="shared" si="58"/>
        <v>0</v>
      </c>
      <c r="CA115" s="152" t="str">
        <f t="shared" si="36"/>
        <v/>
      </c>
      <c r="CB115" s="158" t="str">
        <f t="shared" si="37"/>
        <v/>
      </c>
      <c r="CC115" s="158" t="str">
        <f t="shared" si="38"/>
        <v/>
      </c>
      <c r="CD115" s="158" t="str">
        <f t="shared" si="38"/>
        <v/>
      </c>
      <c r="CE115" s="158" t="str">
        <f t="shared" si="38"/>
        <v/>
      </c>
      <c r="CF115" s="158" t="str">
        <f t="shared" si="39"/>
        <v/>
      </c>
      <c r="CG115" s="158" t="str">
        <f t="shared" si="40"/>
        <v/>
      </c>
      <c r="CH115" s="158" t="str">
        <f t="shared" si="41"/>
        <v/>
      </c>
      <c r="CK115" s="167"/>
      <c r="CQ115" s="152">
        <v>160</v>
      </c>
      <c r="DA115" t="str">
        <f t="shared" si="42"/>
        <v/>
      </c>
      <c r="DB115" t="str">
        <f t="shared" si="43"/>
        <v/>
      </c>
      <c r="DC115" t="str">
        <f t="shared" si="55"/>
        <v/>
      </c>
      <c r="DD115" t="str">
        <f t="shared" si="44"/>
        <v/>
      </c>
      <c r="DE115" t="str">
        <f t="shared" si="45"/>
        <v/>
      </c>
      <c r="DF115" t="str">
        <f t="shared" si="46"/>
        <v/>
      </c>
      <c r="DG115" t="str">
        <f t="shared" si="56"/>
        <v/>
      </c>
      <c r="DH115" t="str">
        <f t="shared" si="47"/>
        <v/>
      </c>
      <c r="DJ115" t="str">
        <f t="shared" si="48"/>
        <v/>
      </c>
      <c r="DL115" s="170"/>
      <c r="DQ115">
        <f t="shared" si="49"/>
        <v>0</v>
      </c>
      <c r="DR115" t="e">
        <f t="shared" si="50"/>
        <v>#NUM!</v>
      </c>
      <c r="DS115">
        <v>114</v>
      </c>
      <c r="DU115" s="163" t="str">
        <f>IF($DJ115="","",IF(VLOOKUP($DJ115,'AB AP'!D$19:M$32,9,0)="",VLOOKUP($DJ115,'AB AP'!D$19:M$32,8,0),VLOOKUP($DJ115,'AB AP'!D$19:M$32,9,0)))</f>
        <v/>
      </c>
      <c r="DV115" s="163" t="str">
        <f>IF($DJ115="","",IF(VLOOKUP($DJ115,'AB AP'!D$19:L$33,9,0)="",VLOOKUP($DJ115,'AB AP'!D$19:L$33,8,0),VLOOKUP($DJ115,'AB AP'!D$19:L$33,9,0)))</f>
        <v/>
      </c>
      <c r="DW115" s="163" t="str">
        <f>IF('AB AP'!H120="Agrar Basis",DV115,DU115)</f>
        <v/>
      </c>
      <c r="DZ115" s="163" t="str">
        <f>IF(ISNA(VLOOKUP($DJ115,'AB AP'!$D$19:$I$32,3,0)),"",IF((VLOOKUP($DJ115,'AB AP'!$D$19:$I$32,3,0))="+","áno","nie"))</f>
        <v/>
      </c>
      <c r="EA115" s="163" t="str">
        <f>IF(ISNA(VLOOKUP($DJ115,'AB AP'!$D$19:$I$32,4,0)),"",IF((VLOOKUP($DJ115,'AB AP'!$D$19:$I$32,4,0))="+","áno","nie"))</f>
        <v/>
      </c>
      <c r="EB115" s="163" t="str">
        <f>IF(ISNA(VLOOKUP($DJ115,'AB AP'!$D$19:$I$32,5,0)),"",IF((VLOOKUP($DJ115,'AB AP'!$D$19:$I$32,5,0))="+","áno","nie"))</f>
        <v/>
      </c>
      <c r="EC115" s="163" t="str">
        <f>IF(ISNA(VLOOKUP($DJ115,'AB AP'!$D$19:$I$32,6,0)),"",IF((VLOOKUP($DJ115,'AB AP'!$D$19:$I$32,6,0))="+","áno","nie"))</f>
        <v/>
      </c>
      <c r="ED115" t="str">
        <f t="shared" si="51"/>
        <v/>
      </c>
      <c r="EE115" s="163" t="str">
        <f t="shared" si="52"/>
        <v/>
      </c>
    </row>
    <row r="116" spans="1:135" x14ac:dyDescent="0.2">
      <c r="A116" s="152">
        <f t="shared" si="32"/>
        <v>0</v>
      </c>
      <c r="B116" s="152">
        <f>SUM(A$2:A116)</f>
        <v>0</v>
      </c>
      <c r="C116" s="152">
        <f t="shared" si="53"/>
        <v>500</v>
      </c>
      <c r="D116" s="152">
        <f>'AB AP'!A269</f>
        <v>0</v>
      </c>
      <c r="E116" s="152">
        <f>'AB AP'!B268</f>
        <v>0</v>
      </c>
      <c r="F116" s="156">
        <f>'AB AP'!D269</f>
        <v>0</v>
      </c>
      <c r="G116" s="156">
        <f>'AB AP'!E269</f>
        <v>0</v>
      </c>
      <c r="H116" s="156">
        <f>'AB AP'!F269</f>
        <v>0</v>
      </c>
      <c r="I116" s="165">
        <f>'AB AP'!K269</f>
        <v>0</v>
      </c>
      <c r="J116" s="151">
        <f>'AB AP'!L269</f>
        <v>0</v>
      </c>
      <c r="K116" s="165">
        <f>'AB AP'!N269</f>
        <v>0</v>
      </c>
      <c r="L116" s="152">
        <f t="shared" si="33"/>
        <v>0</v>
      </c>
      <c r="M116" s="152">
        <f t="shared" si="34"/>
        <v>0</v>
      </c>
      <c r="N116" s="152" t="e">
        <f t="shared" si="30"/>
        <v>#N/A</v>
      </c>
      <c r="O116" s="152" t="e">
        <f t="shared" si="31"/>
        <v>#N/A</v>
      </c>
      <c r="P116" s="165">
        <f>'AB AP'!N269</f>
        <v>0</v>
      </c>
      <c r="Q116" s="165"/>
      <c r="AA116" s="154">
        <v>449</v>
      </c>
      <c r="AB116" s="154" t="s">
        <v>1421</v>
      </c>
      <c r="AC116" s="166">
        <v>449</v>
      </c>
      <c r="AD116"/>
      <c r="AF116"/>
      <c r="AG116"/>
      <c r="BA116" s="152">
        <f t="shared" si="54"/>
        <v>500</v>
      </c>
      <c r="BB116" s="152">
        <f t="shared" si="58"/>
        <v>0</v>
      </c>
      <c r="BC116" s="152">
        <f t="shared" si="58"/>
        <v>0</v>
      </c>
      <c r="BD116" s="152">
        <f t="shared" si="58"/>
        <v>0</v>
      </c>
      <c r="BE116" s="152">
        <f t="shared" si="58"/>
        <v>0</v>
      </c>
      <c r="BF116" s="152">
        <f t="shared" si="58"/>
        <v>0</v>
      </c>
      <c r="BG116" s="152">
        <f t="shared" si="58"/>
        <v>0</v>
      </c>
      <c r="BH116" s="152">
        <f t="shared" si="58"/>
        <v>0</v>
      </c>
      <c r="BI116" s="152">
        <f t="shared" si="58"/>
        <v>0</v>
      </c>
      <c r="BJ116" s="152">
        <f t="shared" si="58"/>
        <v>0</v>
      </c>
      <c r="BK116" s="152">
        <f t="shared" si="58"/>
        <v>0</v>
      </c>
      <c r="BL116" s="152" t="e">
        <f t="shared" si="58"/>
        <v>#N/A</v>
      </c>
      <c r="BM116" s="152" t="e">
        <f t="shared" si="58"/>
        <v>#N/A</v>
      </c>
      <c r="BN116" s="152">
        <f t="shared" si="58"/>
        <v>0</v>
      </c>
      <c r="CA116" s="152" t="str">
        <f t="shared" si="36"/>
        <v/>
      </c>
      <c r="CB116" s="158" t="str">
        <f t="shared" si="37"/>
        <v/>
      </c>
      <c r="CC116" s="158" t="str">
        <f t="shared" si="38"/>
        <v/>
      </c>
      <c r="CD116" s="158" t="str">
        <f t="shared" si="38"/>
        <v/>
      </c>
      <c r="CE116" s="158" t="str">
        <f t="shared" si="38"/>
        <v/>
      </c>
      <c r="CF116" s="158" t="str">
        <f t="shared" si="39"/>
        <v/>
      </c>
      <c r="CG116" s="158" t="str">
        <f t="shared" si="40"/>
        <v/>
      </c>
      <c r="CH116" s="158" t="str">
        <f t="shared" si="41"/>
        <v/>
      </c>
      <c r="CK116" s="167"/>
      <c r="CQ116" s="152">
        <v>159</v>
      </c>
      <c r="DA116" t="str">
        <f t="shared" si="42"/>
        <v/>
      </c>
      <c r="DB116" t="str">
        <f t="shared" si="43"/>
        <v/>
      </c>
      <c r="DC116" t="str">
        <f t="shared" si="55"/>
        <v/>
      </c>
      <c r="DD116" t="str">
        <f t="shared" si="44"/>
        <v/>
      </c>
      <c r="DE116" t="str">
        <f t="shared" si="45"/>
        <v/>
      </c>
      <c r="DF116" t="str">
        <f t="shared" si="46"/>
        <v/>
      </c>
      <c r="DG116" t="str">
        <f t="shared" si="56"/>
        <v/>
      </c>
      <c r="DH116" t="str">
        <f t="shared" si="47"/>
        <v/>
      </c>
      <c r="DJ116" t="str">
        <f t="shared" si="48"/>
        <v/>
      </c>
      <c r="DL116" s="170"/>
      <c r="DQ116">
        <f t="shared" si="49"/>
        <v>0</v>
      </c>
      <c r="DR116" t="e">
        <f t="shared" si="50"/>
        <v>#NUM!</v>
      </c>
      <c r="DS116">
        <v>115</v>
      </c>
      <c r="DU116" s="163" t="str">
        <f>IF($DJ116="","",IF(VLOOKUP($DJ116,'AB AP'!D$19:M$32,9,0)="",VLOOKUP($DJ116,'AB AP'!D$19:M$32,8,0),VLOOKUP($DJ116,'AB AP'!D$19:M$32,9,0)))</f>
        <v/>
      </c>
      <c r="DV116" s="163" t="str">
        <f>IF($DJ116="","",IF(VLOOKUP($DJ116,'AB AP'!D$19:L$33,9,0)="",VLOOKUP($DJ116,'AB AP'!D$19:L$33,8,0),VLOOKUP($DJ116,'AB AP'!D$19:L$33,9,0)))</f>
        <v/>
      </c>
      <c r="DW116" s="163" t="str">
        <f>IF('AB AP'!H121="Agrar Basis",DV116,DU116)</f>
        <v/>
      </c>
      <c r="DZ116" s="163" t="str">
        <f>IF(ISNA(VLOOKUP($DJ116,'AB AP'!$D$19:$I$32,3,0)),"",IF((VLOOKUP($DJ116,'AB AP'!$D$19:$I$32,3,0))="+","áno","nie"))</f>
        <v/>
      </c>
      <c r="EA116" s="163" t="str">
        <f>IF(ISNA(VLOOKUP($DJ116,'AB AP'!$D$19:$I$32,4,0)),"",IF((VLOOKUP($DJ116,'AB AP'!$D$19:$I$32,4,0))="+","áno","nie"))</f>
        <v/>
      </c>
      <c r="EB116" s="163" t="str">
        <f>IF(ISNA(VLOOKUP($DJ116,'AB AP'!$D$19:$I$32,5,0)),"",IF((VLOOKUP($DJ116,'AB AP'!$D$19:$I$32,5,0))="+","áno","nie"))</f>
        <v/>
      </c>
      <c r="EC116" s="163" t="str">
        <f>IF(ISNA(VLOOKUP($DJ116,'AB AP'!$D$19:$I$32,6,0)),"",IF((VLOOKUP($DJ116,'AB AP'!$D$19:$I$32,6,0))="+","áno","nie"))</f>
        <v/>
      </c>
      <c r="ED116" t="str">
        <f t="shared" si="51"/>
        <v/>
      </c>
      <c r="EE116" s="163" t="str">
        <f t="shared" si="52"/>
        <v/>
      </c>
    </row>
    <row r="117" spans="1:135" x14ac:dyDescent="0.2">
      <c r="A117" s="152">
        <f t="shared" si="32"/>
        <v>0</v>
      </c>
      <c r="B117" s="152">
        <f>SUM(A$2:A117)</f>
        <v>0</v>
      </c>
      <c r="C117" s="152">
        <f t="shared" si="53"/>
        <v>500</v>
      </c>
      <c r="D117" s="152">
        <f>'AB AP'!A270</f>
        <v>0</v>
      </c>
      <c r="E117" s="152">
        <f>'AB AP'!B269</f>
        <v>0</v>
      </c>
      <c r="F117" s="156">
        <f>'AB AP'!D270</f>
        <v>0</v>
      </c>
      <c r="G117" s="156">
        <f>'AB AP'!E270</f>
        <v>0</v>
      </c>
      <c r="H117" s="156">
        <f>'AB AP'!F270</f>
        <v>0</v>
      </c>
      <c r="I117" s="165">
        <f>'AB AP'!K270</f>
        <v>0</v>
      </c>
      <c r="J117" s="151">
        <f>'AB AP'!L270</f>
        <v>0</v>
      </c>
      <c r="K117" s="165">
        <f>'AB AP'!N270</f>
        <v>0</v>
      </c>
      <c r="L117" s="152">
        <f t="shared" si="33"/>
        <v>0</v>
      </c>
      <c r="M117" s="152">
        <f t="shared" si="34"/>
        <v>0</v>
      </c>
      <c r="N117" s="152" t="e">
        <f t="shared" si="30"/>
        <v>#N/A</v>
      </c>
      <c r="O117" s="152" t="e">
        <f t="shared" si="31"/>
        <v>#N/A</v>
      </c>
      <c r="P117" s="165">
        <f>'AB AP'!N270</f>
        <v>0</v>
      </c>
      <c r="Q117" s="165"/>
      <c r="AA117" s="154">
        <v>450</v>
      </c>
      <c r="AB117" s="154" t="s">
        <v>1422</v>
      </c>
      <c r="AC117" s="166">
        <v>450</v>
      </c>
      <c r="AD117"/>
      <c r="AF117"/>
      <c r="AG117"/>
      <c r="BA117" s="152">
        <f t="shared" si="54"/>
        <v>500</v>
      </c>
      <c r="BB117" s="152">
        <f t="shared" si="58"/>
        <v>0</v>
      </c>
      <c r="BC117" s="152">
        <f t="shared" si="58"/>
        <v>0</v>
      </c>
      <c r="BD117" s="152">
        <f t="shared" si="58"/>
        <v>0</v>
      </c>
      <c r="BE117" s="152">
        <f t="shared" si="58"/>
        <v>0</v>
      </c>
      <c r="BF117" s="152">
        <f t="shared" si="58"/>
        <v>0</v>
      </c>
      <c r="BG117" s="152">
        <f t="shared" si="58"/>
        <v>0</v>
      </c>
      <c r="BH117" s="152">
        <f t="shared" si="58"/>
        <v>0</v>
      </c>
      <c r="BI117" s="152">
        <f t="shared" si="58"/>
        <v>0</v>
      </c>
      <c r="BJ117" s="152">
        <f t="shared" si="58"/>
        <v>0</v>
      </c>
      <c r="BK117" s="152">
        <f t="shared" si="58"/>
        <v>0</v>
      </c>
      <c r="BL117" s="152" t="e">
        <f t="shared" si="58"/>
        <v>#N/A</v>
      </c>
      <c r="BM117" s="152" t="e">
        <f t="shared" si="58"/>
        <v>#N/A</v>
      </c>
      <c r="BN117" s="152">
        <f t="shared" si="58"/>
        <v>0</v>
      </c>
      <c r="CA117" s="152" t="str">
        <f t="shared" si="36"/>
        <v/>
      </c>
      <c r="CB117" s="158" t="str">
        <f t="shared" si="37"/>
        <v/>
      </c>
      <c r="CC117" s="158" t="str">
        <f t="shared" si="38"/>
        <v/>
      </c>
      <c r="CD117" s="158" t="str">
        <f t="shared" si="38"/>
        <v/>
      </c>
      <c r="CE117" s="158" t="str">
        <f t="shared" si="38"/>
        <v/>
      </c>
      <c r="CF117" s="158" t="str">
        <f t="shared" si="39"/>
        <v/>
      </c>
      <c r="CG117" s="158" t="str">
        <f t="shared" si="40"/>
        <v/>
      </c>
      <c r="CH117" s="158" t="str">
        <f t="shared" si="41"/>
        <v/>
      </c>
      <c r="CK117" s="167"/>
      <c r="CQ117" s="152">
        <v>158</v>
      </c>
      <c r="DA117" t="str">
        <f t="shared" si="42"/>
        <v/>
      </c>
      <c r="DB117" t="str">
        <f t="shared" si="43"/>
        <v/>
      </c>
      <c r="DC117" t="str">
        <f t="shared" si="55"/>
        <v/>
      </c>
      <c r="DD117" t="str">
        <f t="shared" si="44"/>
        <v/>
      </c>
      <c r="DE117" t="str">
        <f t="shared" si="45"/>
        <v/>
      </c>
      <c r="DF117" t="str">
        <f t="shared" si="46"/>
        <v/>
      </c>
      <c r="DG117" t="str">
        <f t="shared" si="56"/>
        <v/>
      </c>
      <c r="DH117" t="str">
        <f t="shared" si="47"/>
        <v/>
      </c>
      <c r="DJ117" t="str">
        <f t="shared" si="48"/>
        <v/>
      </c>
      <c r="DL117" s="170"/>
      <c r="DQ117">
        <f t="shared" si="49"/>
        <v>0</v>
      </c>
      <c r="DR117" t="e">
        <f t="shared" si="50"/>
        <v>#NUM!</v>
      </c>
      <c r="DS117">
        <v>116</v>
      </c>
      <c r="DU117" s="163" t="str">
        <f>IF($DJ117="","",IF(VLOOKUP($DJ117,'AB AP'!D$19:M$32,9,0)="",VLOOKUP($DJ117,'AB AP'!D$19:M$32,8,0),VLOOKUP($DJ117,'AB AP'!D$19:M$32,9,0)))</f>
        <v/>
      </c>
      <c r="DV117" s="163" t="str">
        <f>IF($DJ117="","",IF(VLOOKUP($DJ117,'AB AP'!D$19:L$33,9,0)="",VLOOKUP($DJ117,'AB AP'!D$19:L$33,8,0),VLOOKUP($DJ117,'AB AP'!D$19:L$33,9,0)))</f>
        <v/>
      </c>
      <c r="DW117" s="163" t="str">
        <f>IF('AB AP'!H122="Agrar Basis",DV117,DU117)</f>
        <v/>
      </c>
      <c r="DZ117" s="163" t="str">
        <f>IF(ISNA(VLOOKUP($DJ117,'AB AP'!$D$19:$I$32,3,0)),"",IF((VLOOKUP($DJ117,'AB AP'!$D$19:$I$32,3,0))="+","áno","nie"))</f>
        <v/>
      </c>
      <c r="EA117" s="163" t="str">
        <f>IF(ISNA(VLOOKUP($DJ117,'AB AP'!$D$19:$I$32,4,0)),"",IF((VLOOKUP($DJ117,'AB AP'!$D$19:$I$32,4,0))="+","áno","nie"))</f>
        <v/>
      </c>
      <c r="EB117" s="163" t="str">
        <f>IF(ISNA(VLOOKUP($DJ117,'AB AP'!$D$19:$I$32,5,0)),"",IF((VLOOKUP($DJ117,'AB AP'!$D$19:$I$32,5,0))="+","áno","nie"))</f>
        <v/>
      </c>
      <c r="EC117" s="163" t="str">
        <f>IF(ISNA(VLOOKUP($DJ117,'AB AP'!$D$19:$I$32,6,0)),"",IF((VLOOKUP($DJ117,'AB AP'!$D$19:$I$32,6,0))="+","áno","nie"))</f>
        <v/>
      </c>
      <c r="ED117" t="str">
        <f t="shared" si="51"/>
        <v/>
      </c>
      <c r="EE117" s="163" t="str">
        <f t="shared" si="52"/>
        <v/>
      </c>
    </row>
    <row r="118" spans="1:135" x14ac:dyDescent="0.2">
      <c r="A118" s="152">
        <f t="shared" si="32"/>
        <v>0</v>
      </c>
      <c r="B118" s="152">
        <f>SUM(A$2:A118)</f>
        <v>0</v>
      </c>
      <c r="C118" s="152">
        <f t="shared" si="53"/>
        <v>500</v>
      </c>
      <c r="D118" s="152">
        <f>'AB AP'!A271</f>
        <v>0</v>
      </c>
      <c r="E118" s="152">
        <f>'AB AP'!B270</f>
        <v>0</v>
      </c>
      <c r="F118" s="156">
        <f>'AB AP'!D271</f>
        <v>0</v>
      </c>
      <c r="G118" s="156">
        <f>'AB AP'!E271</f>
        <v>0</v>
      </c>
      <c r="H118" s="156">
        <f>'AB AP'!F271</f>
        <v>0</v>
      </c>
      <c r="I118" s="165">
        <f>'AB AP'!K271</f>
        <v>0</v>
      </c>
      <c r="J118" s="151">
        <f>'AB AP'!L271</f>
        <v>0</v>
      </c>
      <c r="K118" s="165">
        <f>'AB AP'!N271</f>
        <v>0</v>
      </c>
      <c r="L118" s="152">
        <f t="shared" si="33"/>
        <v>0</v>
      </c>
      <c r="M118" s="152">
        <f t="shared" si="34"/>
        <v>0</v>
      </c>
      <c r="N118" s="152" t="e">
        <f t="shared" si="30"/>
        <v>#N/A</v>
      </c>
      <c r="O118" s="152" t="e">
        <f t="shared" si="31"/>
        <v>#N/A</v>
      </c>
      <c r="P118" s="165">
        <f>'AB AP'!N271</f>
        <v>0</v>
      </c>
      <c r="Q118" s="165"/>
      <c r="AA118" s="154">
        <v>453</v>
      </c>
      <c r="AB118" s="154" t="s">
        <v>58</v>
      </c>
      <c r="AC118" s="166">
        <v>453</v>
      </c>
      <c r="AD118"/>
      <c r="AF118"/>
      <c r="AG118"/>
      <c r="BA118" s="152">
        <f t="shared" si="54"/>
        <v>500</v>
      </c>
      <c r="BB118" s="152">
        <f t="shared" ref="BB118:BN134" si="59">D118</f>
        <v>0</v>
      </c>
      <c r="BC118" s="152">
        <f t="shared" si="59"/>
        <v>0</v>
      </c>
      <c r="BD118" s="152">
        <f t="shared" si="59"/>
        <v>0</v>
      </c>
      <c r="BE118" s="152">
        <f t="shared" si="59"/>
        <v>0</v>
      </c>
      <c r="BF118" s="152">
        <f t="shared" si="59"/>
        <v>0</v>
      </c>
      <c r="BG118" s="152">
        <f t="shared" si="59"/>
        <v>0</v>
      </c>
      <c r="BH118" s="152">
        <f t="shared" si="59"/>
        <v>0</v>
      </c>
      <c r="BI118" s="152">
        <f t="shared" si="59"/>
        <v>0</v>
      </c>
      <c r="BJ118" s="152">
        <f t="shared" si="59"/>
        <v>0</v>
      </c>
      <c r="BK118" s="152">
        <f t="shared" si="59"/>
        <v>0</v>
      </c>
      <c r="BL118" s="152" t="e">
        <f t="shared" si="59"/>
        <v>#N/A</v>
      </c>
      <c r="BM118" s="152" t="e">
        <f t="shared" si="59"/>
        <v>#N/A</v>
      </c>
      <c r="BN118" s="152">
        <f t="shared" si="59"/>
        <v>0</v>
      </c>
      <c r="CA118" s="152" t="str">
        <f t="shared" si="36"/>
        <v/>
      </c>
      <c r="CB118" s="158" t="str">
        <f t="shared" si="37"/>
        <v/>
      </c>
      <c r="CC118" s="158" t="str">
        <f t="shared" si="38"/>
        <v/>
      </c>
      <c r="CD118" s="158" t="str">
        <f t="shared" si="38"/>
        <v/>
      </c>
      <c r="CE118" s="158" t="str">
        <f t="shared" si="38"/>
        <v/>
      </c>
      <c r="CF118" s="158" t="str">
        <f t="shared" si="39"/>
        <v/>
      </c>
      <c r="CG118" s="158" t="str">
        <f t="shared" si="40"/>
        <v/>
      </c>
      <c r="CH118" s="158" t="str">
        <f t="shared" si="41"/>
        <v/>
      </c>
      <c r="CK118" s="167"/>
      <c r="CQ118" s="152">
        <v>157</v>
      </c>
      <c r="DA118" t="str">
        <f t="shared" si="42"/>
        <v/>
      </c>
      <c r="DB118" t="str">
        <f t="shared" si="43"/>
        <v/>
      </c>
      <c r="DC118" t="str">
        <f t="shared" si="55"/>
        <v/>
      </c>
      <c r="DD118" t="str">
        <f t="shared" si="44"/>
        <v/>
      </c>
      <c r="DE118" t="str">
        <f t="shared" si="45"/>
        <v/>
      </c>
      <c r="DF118" t="str">
        <f t="shared" si="46"/>
        <v/>
      </c>
      <c r="DG118" t="str">
        <f t="shared" si="56"/>
        <v/>
      </c>
      <c r="DH118" t="str">
        <f t="shared" si="47"/>
        <v/>
      </c>
      <c r="DJ118" t="str">
        <f t="shared" si="48"/>
        <v/>
      </c>
      <c r="DL118" s="170"/>
      <c r="DQ118">
        <f t="shared" si="49"/>
        <v>0</v>
      </c>
      <c r="DR118" t="e">
        <f t="shared" si="50"/>
        <v>#NUM!</v>
      </c>
      <c r="DS118">
        <v>117</v>
      </c>
      <c r="DU118" s="163" t="str">
        <f>IF($DJ118="","",IF(VLOOKUP($DJ118,'AB AP'!D$19:M$32,9,0)="",VLOOKUP($DJ118,'AB AP'!D$19:M$32,8,0),VLOOKUP($DJ118,'AB AP'!D$19:M$32,9,0)))</f>
        <v/>
      </c>
      <c r="DV118" s="163" t="str">
        <f>IF($DJ118="","",IF(VLOOKUP($DJ118,'AB AP'!D$19:L$33,9,0)="",VLOOKUP($DJ118,'AB AP'!D$19:L$33,8,0),VLOOKUP($DJ118,'AB AP'!D$19:L$33,9,0)))</f>
        <v/>
      </c>
      <c r="DW118" s="163" t="str">
        <f>IF('AB AP'!H123="Agrar Basis",DV118,DU118)</f>
        <v/>
      </c>
      <c r="DZ118" s="163" t="str">
        <f>IF(ISNA(VLOOKUP($DJ118,'AB AP'!$D$19:$I$32,3,0)),"",IF((VLOOKUP($DJ118,'AB AP'!$D$19:$I$32,3,0))="+","áno","nie"))</f>
        <v/>
      </c>
      <c r="EA118" s="163" t="str">
        <f>IF(ISNA(VLOOKUP($DJ118,'AB AP'!$D$19:$I$32,4,0)),"",IF((VLOOKUP($DJ118,'AB AP'!$D$19:$I$32,4,0))="+","áno","nie"))</f>
        <v/>
      </c>
      <c r="EB118" s="163" t="str">
        <f>IF(ISNA(VLOOKUP($DJ118,'AB AP'!$D$19:$I$32,5,0)),"",IF((VLOOKUP($DJ118,'AB AP'!$D$19:$I$32,5,0))="+","áno","nie"))</f>
        <v/>
      </c>
      <c r="EC118" s="163" t="str">
        <f>IF(ISNA(VLOOKUP($DJ118,'AB AP'!$D$19:$I$32,6,0)),"",IF((VLOOKUP($DJ118,'AB AP'!$D$19:$I$32,6,0))="+","áno","nie"))</f>
        <v/>
      </c>
      <c r="ED118" t="str">
        <f t="shared" si="51"/>
        <v/>
      </c>
      <c r="EE118" s="163" t="str">
        <f t="shared" si="52"/>
        <v/>
      </c>
    </row>
    <row r="119" spans="1:135" x14ac:dyDescent="0.2">
      <c r="A119" s="152">
        <f t="shared" si="32"/>
        <v>0</v>
      </c>
      <c r="B119" s="152">
        <f>SUM(A$2:A119)</f>
        <v>0</v>
      </c>
      <c r="C119" s="152">
        <f t="shared" si="53"/>
        <v>500</v>
      </c>
      <c r="D119" s="152">
        <f>'AB AP'!A272</f>
        <v>0</v>
      </c>
      <c r="E119" s="152">
        <f>'AB AP'!B271</f>
        <v>0</v>
      </c>
      <c r="F119" s="156">
        <f>'AB AP'!D272</f>
        <v>0</v>
      </c>
      <c r="G119" s="156">
        <f>'AB AP'!E272</f>
        <v>0</v>
      </c>
      <c r="H119" s="156">
        <f>'AB AP'!F272</f>
        <v>0</v>
      </c>
      <c r="I119" s="165">
        <f>'AB AP'!K272</f>
        <v>0</v>
      </c>
      <c r="J119" s="151">
        <f>'AB AP'!L272</f>
        <v>0</v>
      </c>
      <c r="K119" s="165">
        <f>'AB AP'!N272</f>
        <v>0</v>
      </c>
      <c r="L119" s="152">
        <f t="shared" si="33"/>
        <v>0</v>
      </c>
      <c r="M119" s="152">
        <f t="shared" si="34"/>
        <v>0</v>
      </c>
      <c r="N119" s="152" t="e">
        <f t="shared" si="30"/>
        <v>#N/A</v>
      </c>
      <c r="O119" s="152" t="e">
        <f t="shared" si="31"/>
        <v>#N/A</v>
      </c>
      <c r="P119" s="165">
        <f>'AB AP'!N272</f>
        <v>0</v>
      </c>
      <c r="Q119" s="165"/>
      <c r="AA119" s="154">
        <v>454</v>
      </c>
      <c r="AB119" s="154" t="s">
        <v>1423</v>
      </c>
      <c r="AC119" s="166">
        <v>454</v>
      </c>
      <c r="AD119"/>
      <c r="AF119"/>
      <c r="AG119"/>
      <c r="BA119" s="152">
        <f t="shared" si="54"/>
        <v>500</v>
      </c>
      <c r="BB119" s="152">
        <f t="shared" si="59"/>
        <v>0</v>
      </c>
      <c r="BC119" s="152">
        <f t="shared" si="59"/>
        <v>0</v>
      </c>
      <c r="BD119" s="152">
        <f t="shared" si="59"/>
        <v>0</v>
      </c>
      <c r="BE119" s="152">
        <f t="shared" si="59"/>
        <v>0</v>
      </c>
      <c r="BF119" s="152">
        <f t="shared" si="59"/>
        <v>0</v>
      </c>
      <c r="BG119" s="152">
        <f t="shared" si="59"/>
        <v>0</v>
      </c>
      <c r="BH119" s="152">
        <f t="shared" si="59"/>
        <v>0</v>
      </c>
      <c r="BI119" s="152">
        <f t="shared" si="59"/>
        <v>0</v>
      </c>
      <c r="BJ119" s="152">
        <f t="shared" si="59"/>
        <v>0</v>
      </c>
      <c r="BK119" s="152">
        <f t="shared" si="59"/>
        <v>0</v>
      </c>
      <c r="BL119" s="152" t="e">
        <f t="shared" si="59"/>
        <v>#N/A</v>
      </c>
      <c r="BM119" s="152" t="e">
        <f t="shared" si="59"/>
        <v>#N/A</v>
      </c>
      <c r="BN119" s="152">
        <f t="shared" si="59"/>
        <v>0</v>
      </c>
      <c r="CA119" s="152" t="str">
        <f t="shared" si="36"/>
        <v/>
      </c>
      <c r="CB119" s="158" t="str">
        <f t="shared" si="37"/>
        <v/>
      </c>
      <c r="CC119" s="158" t="str">
        <f t="shared" si="38"/>
        <v/>
      </c>
      <c r="CD119" s="158" t="str">
        <f t="shared" si="38"/>
        <v/>
      </c>
      <c r="CE119" s="158" t="str">
        <f t="shared" si="38"/>
        <v/>
      </c>
      <c r="CF119" s="158" t="str">
        <f t="shared" si="39"/>
        <v/>
      </c>
      <c r="CG119" s="158" t="str">
        <f t="shared" si="40"/>
        <v/>
      </c>
      <c r="CH119" s="158" t="str">
        <f t="shared" si="41"/>
        <v/>
      </c>
      <c r="CK119" s="167"/>
      <c r="CQ119" s="152">
        <v>156</v>
      </c>
      <c r="DA119" t="str">
        <f t="shared" si="42"/>
        <v/>
      </c>
      <c r="DB119" t="str">
        <f t="shared" si="43"/>
        <v/>
      </c>
      <c r="DC119" t="str">
        <f t="shared" si="55"/>
        <v/>
      </c>
      <c r="DD119" t="str">
        <f t="shared" si="44"/>
        <v/>
      </c>
      <c r="DE119" t="str">
        <f t="shared" si="45"/>
        <v/>
      </c>
      <c r="DF119" t="str">
        <f t="shared" si="46"/>
        <v/>
      </c>
      <c r="DG119" t="str">
        <f t="shared" si="56"/>
        <v/>
      </c>
      <c r="DH119" t="str">
        <f t="shared" si="47"/>
        <v/>
      </c>
      <c r="DJ119" t="str">
        <f t="shared" si="48"/>
        <v/>
      </c>
      <c r="DL119" s="170"/>
      <c r="DQ119">
        <f t="shared" si="49"/>
        <v>0</v>
      </c>
      <c r="DR119" t="e">
        <f t="shared" si="50"/>
        <v>#NUM!</v>
      </c>
      <c r="DS119">
        <v>118</v>
      </c>
      <c r="DU119" s="163" t="str">
        <f>IF($DJ119="","",IF(VLOOKUP($DJ119,'AB AP'!D$19:M$32,9,0)="",VLOOKUP($DJ119,'AB AP'!D$19:M$32,8,0),VLOOKUP($DJ119,'AB AP'!D$19:M$32,9,0)))</f>
        <v/>
      </c>
      <c r="DV119" s="163" t="str">
        <f>IF($DJ119="","",IF(VLOOKUP($DJ119,'AB AP'!D$19:L$33,9,0)="",VLOOKUP($DJ119,'AB AP'!D$19:L$33,8,0),VLOOKUP($DJ119,'AB AP'!D$19:L$33,9,0)))</f>
        <v/>
      </c>
      <c r="DW119" s="163" t="str">
        <f>IF('AB AP'!H124="Agrar Basis",DV119,DU119)</f>
        <v/>
      </c>
      <c r="DZ119" s="163" t="str">
        <f>IF(ISNA(VLOOKUP($DJ119,'AB AP'!$D$19:$I$32,3,0)),"",IF((VLOOKUP($DJ119,'AB AP'!$D$19:$I$32,3,0))="+","áno","nie"))</f>
        <v/>
      </c>
      <c r="EA119" s="163" t="str">
        <f>IF(ISNA(VLOOKUP($DJ119,'AB AP'!$D$19:$I$32,4,0)),"",IF((VLOOKUP($DJ119,'AB AP'!$D$19:$I$32,4,0))="+","áno","nie"))</f>
        <v/>
      </c>
      <c r="EB119" s="163" t="str">
        <f>IF(ISNA(VLOOKUP($DJ119,'AB AP'!$D$19:$I$32,5,0)),"",IF((VLOOKUP($DJ119,'AB AP'!$D$19:$I$32,5,0))="+","áno","nie"))</f>
        <v/>
      </c>
      <c r="EC119" s="163" t="str">
        <f>IF(ISNA(VLOOKUP($DJ119,'AB AP'!$D$19:$I$32,6,0)),"",IF((VLOOKUP($DJ119,'AB AP'!$D$19:$I$32,6,0))="+","áno","nie"))</f>
        <v/>
      </c>
      <c r="ED119" t="str">
        <f t="shared" si="51"/>
        <v/>
      </c>
      <c r="EE119" s="163" t="str">
        <f t="shared" si="52"/>
        <v/>
      </c>
    </row>
    <row r="120" spans="1:135" x14ac:dyDescent="0.2">
      <c r="A120" s="152">
        <f t="shared" si="32"/>
        <v>0</v>
      </c>
      <c r="B120" s="152">
        <f>SUM(A$2:A120)</f>
        <v>0</v>
      </c>
      <c r="C120" s="152">
        <f t="shared" si="53"/>
        <v>500</v>
      </c>
      <c r="D120" s="152">
        <f>'AB AP'!A273</f>
        <v>0</v>
      </c>
      <c r="E120" s="152">
        <f>'AB AP'!B272</f>
        <v>0</v>
      </c>
      <c r="F120" s="156">
        <f>'AB AP'!D273</f>
        <v>0</v>
      </c>
      <c r="G120" s="156">
        <f>'AB AP'!E273</f>
        <v>0</v>
      </c>
      <c r="H120" s="156">
        <f>'AB AP'!F273</f>
        <v>0</v>
      </c>
      <c r="I120" s="165">
        <f>'AB AP'!K273</f>
        <v>0</v>
      </c>
      <c r="J120" s="151">
        <f>'AB AP'!L273</f>
        <v>0</v>
      </c>
      <c r="K120" s="165">
        <f>'AB AP'!N273</f>
        <v>0</v>
      </c>
      <c r="L120" s="152">
        <f t="shared" si="33"/>
        <v>0</v>
      </c>
      <c r="M120" s="152">
        <f t="shared" si="34"/>
        <v>0</v>
      </c>
      <c r="N120" s="152" t="e">
        <f t="shared" si="30"/>
        <v>#N/A</v>
      </c>
      <c r="O120" s="152" t="e">
        <f t="shared" si="31"/>
        <v>#N/A</v>
      </c>
      <c r="P120" s="165">
        <f>'AB AP'!N273</f>
        <v>0</v>
      </c>
      <c r="Q120" s="165"/>
      <c r="AA120" s="154">
        <v>466</v>
      </c>
      <c r="AB120" s="154" t="s">
        <v>93</v>
      </c>
      <c r="AC120" s="166">
        <v>466</v>
      </c>
      <c r="AD120"/>
      <c r="AF120"/>
      <c r="AG120"/>
      <c r="BA120" s="152">
        <f t="shared" si="54"/>
        <v>500</v>
      </c>
      <c r="BB120" s="152">
        <f t="shared" si="59"/>
        <v>0</v>
      </c>
      <c r="BC120" s="152">
        <f t="shared" si="59"/>
        <v>0</v>
      </c>
      <c r="BD120" s="152">
        <f t="shared" si="59"/>
        <v>0</v>
      </c>
      <c r="BE120" s="152">
        <f t="shared" si="59"/>
        <v>0</v>
      </c>
      <c r="BF120" s="152">
        <f t="shared" si="59"/>
        <v>0</v>
      </c>
      <c r="BG120" s="152">
        <f t="shared" si="59"/>
        <v>0</v>
      </c>
      <c r="BH120" s="152">
        <f t="shared" si="59"/>
        <v>0</v>
      </c>
      <c r="BI120" s="152">
        <f t="shared" si="59"/>
        <v>0</v>
      </c>
      <c r="BJ120" s="152">
        <f t="shared" si="59"/>
        <v>0</v>
      </c>
      <c r="BK120" s="152">
        <f t="shared" si="59"/>
        <v>0</v>
      </c>
      <c r="BL120" s="152" t="e">
        <f t="shared" si="59"/>
        <v>#N/A</v>
      </c>
      <c r="BM120" s="152" t="e">
        <f t="shared" si="59"/>
        <v>#N/A</v>
      </c>
      <c r="BN120" s="152">
        <f t="shared" si="59"/>
        <v>0</v>
      </c>
      <c r="CA120" s="152" t="str">
        <f t="shared" si="36"/>
        <v/>
      </c>
      <c r="CB120" s="158" t="str">
        <f t="shared" si="37"/>
        <v/>
      </c>
      <c r="CC120" s="158" t="str">
        <f t="shared" si="38"/>
        <v/>
      </c>
      <c r="CD120" s="158" t="str">
        <f t="shared" si="38"/>
        <v/>
      </c>
      <c r="CE120" s="158" t="str">
        <f t="shared" si="38"/>
        <v/>
      </c>
      <c r="CF120" s="158" t="str">
        <f t="shared" si="39"/>
        <v/>
      </c>
      <c r="CG120" s="158" t="str">
        <f t="shared" si="40"/>
        <v/>
      </c>
      <c r="CH120" s="158" t="str">
        <f t="shared" si="41"/>
        <v/>
      </c>
      <c r="CK120" s="167"/>
      <c r="CQ120" s="152">
        <v>155</v>
      </c>
      <c r="DA120" t="str">
        <f t="shared" si="42"/>
        <v/>
      </c>
      <c r="DB120" t="str">
        <f t="shared" si="43"/>
        <v/>
      </c>
      <c r="DC120" t="str">
        <f t="shared" si="55"/>
        <v/>
      </c>
      <c r="DD120" t="str">
        <f t="shared" si="44"/>
        <v/>
      </c>
      <c r="DE120" t="str">
        <f t="shared" si="45"/>
        <v/>
      </c>
      <c r="DF120" t="str">
        <f t="shared" si="46"/>
        <v/>
      </c>
      <c r="DG120" t="str">
        <f t="shared" si="56"/>
        <v/>
      </c>
      <c r="DH120" t="str">
        <f t="shared" si="47"/>
        <v/>
      </c>
      <c r="DJ120" t="str">
        <f t="shared" si="48"/>
        <v/>
      </c>
      <c r="DL120" s="170"/>
      <c r="DQ120">
        <f t="shared" si="49"/>
        <v>0</v>
      </c>
      <c r="DR120" t="e">
        <f t="shared" si="50"/>
        <v>#NUM!</v>
      </c>
      <c r="DS120">
        <v>119</v>
      </c>
      <c r="DU120" s="163" t="str">
        <f>IF($DJ120="","",IF(VLOOKUP($DJ120,'AB AP'!D$19:M$32,9,0)="",VLOOKUP($DJ120,'AB AP'!D$19:M$32,8,0),VLOOKUP($DJ120,'AB AP'!D$19:M$32,9,0)))</f>
        <v/>
      </c>
      <c r="DV120" s="163" t="str">
        <f>IF($DJ120="","",IF(VLOOKUP($DJ120,'AB AP'!D$19:L$33,9,0)="",VLOOKUP($DJ120,'AB AP'!D$19:L$33,8,0),VLOOKUP($DJ120,'AB AP'!D$19:L$33,9,0)))</f>
        <v/>
      </c>
      <c r="DW120" s="163" t="str">
        <f>IF('AB AP'!H125="Agrar Basis",DV120,DU120)</f>
        <v/>
      </c>
      <c r="DZ120" s="163" t="str">
        <f>IF(ISNA(VLOOKUP($DJ120,'AB AP'!$D$19:$I$32,3,0)),"",IF((VLOOKUP($DJ120,'AB AP'!$D$19:$I$32,3,0))="+","áno","nie"))</f>
        <v/>
      </c>
      <c r="EA120" s="163" t="str">
        <f>IF(ISNA(VLOOKUP($DJ120,'AB AP'!$D$19:$I$32,4,0)),"",IF((VLOOKUP($DJ120,'AB AP'!$D$19:$I$32,4,0))="+","áno","nie"))</f>
        <v/>
      </c>
      <c r="EB120" s="163" t="str">
        <f>IF(ISNA(VLOOKUP($DJ120,'AB AP'!$D$19:$I$32,5,0)),"",IF((VLOOKUP($DJ120,'AB AP'!$D$19:$I$32,5,0))="+","áno","nie"))</f>
        <v/>
      </c>
      <c r="EC120" s="163" t="str">
        <f>IF(ISNA(VLOOKUP($DJ120,'AB AP'!$D$19:$I$32,6,0)),"",IF((VLOOKUP($DJ120,'AB AP'!$D$19:$I$32,6,0))="+","áno","nie"))</f>
        <v/>
      </c>
      <c r="ED120" t="str">
        <f t="shared" si="51"/>
        <v/>
      </c>
      <c r="EE120" s="163" t="str">
        <f t="shared" si="52"/>
        <v/>
      </c>
    </row>
    <row r="121" spans="1:135" x14ac:dyDescent="0.2">
      <c r="A121" s="152">
        <f t="shared" si="32"/>
        <v>0</v>
      </c>
      <c r="B121" s="152">
        <f>SUM(A$2:A121)</f>
        <v>0</v>
      </c>
      <c r="C121" s="152">
        <f t="shared" si="53"/>
        <v>500</v>
      </c>
      <c r="D121" s="152">
        <f>'AB AP'!A274</f>
        <v>0</v>
      </c>
      <c r="E121" s="152">
        <f>'AB AP'!B273</f>
        <v>0</v>
      </c>
      <c r="F121" s="156">
        <f>'AB AP'!D274</f>
        <v>0</v>
      </c>
      <c r="G121" s="156">
        <f>'AB AP'!E274</f>
        <v>0</v>
      </c>
      <c r="H121" s="156">
        <f>'AB AP'!F274</f>
        <v>0</v>
      </c>
      <c r="I121" s="165">
        <f>'AB AP'!K274</f>
        <v>0</v>
      </c>
      <c r="J121" s="151">
        <f>'AB AP'!L274</f>
        <v>0</v>
      </c>
      <c r="K121" s="165">
        <f>'AB AP'!N274</f>
        <v>0</v>
      </c>
      <c r="L121" s="152">
        <f t="shared" si="33"/>
        <v>0</v>
      </c>
      <c r="M121" s="152">
        <f t="shared" si="34"/>
        <v>0</v>
      </c>
      <c r="N121" s="152" t="e">
        <f t="shared" si="30"/>
        <v>#N/A</v>
      </c>
      <c r="O121" s="152" t="e">
        <f t="shared" si="31"/>
        <v>#N/A</v>
      </c>
      <c r="P121" s="165">
        <f>'AB AP'!N274</f>
        <v>0</v>
      </c>
      <c r="Q121" s="165"/>
      <c r="AA121" s="154">
        <v>478</v>
      </c>
      <c r="AB121" s="154" t="s">
        <v>1424</v>
      </c>
      <c r="AC121" s="166">
        <v>478</v>
      </c>
      <c r="AD121"/>
      <c r="AF121"/>
      <c r="AG121"/>
      <c r="BA121" s="152">
        <f t="shared" si="54"/>
        <v>500</v>
      </c>
      <c r="BB121" s="152">
        <f t="shared" si="59"/>
        <v>0</v>
      </c>
      <c r="BC121" s="152">
        <f t="shared" si="59"/>
        <v>0</v>
      </c>
      <c r="BD121" s="152">
        <f t="shared" si="59"/>
        <v>0</v>
      </c>
      <c r="BE121" s="152">
        <f t="shared" si="59"/>
        <v>0</v>
      </c>
      <c r="BF121" s="152">
        <f t="shared" si="59"/>
        <v>0</v>
      </c>
      <c r="BG121" s="152">
        <f t="shared" si="59"/>
        <v>0</v>
      </c>
      <c r="BH121" s="152">
        <f t="shared" si="59"/>
        <v>0</v>
      </c>
      <c r="BI121" s="152">
        <f t="shared" si="59"/>
        <v>0</v>
      </c>
      <c r="BJ121" s="152">
        <f t="shared" si="59"/>
        <v>0</v>
      </c>
      <c r="BK121" s="152">
        <f t="shared" si="59"/>
        <v>0</v>
      </c>
      <c r="BL121" s="152" t="e">
        <f t="shared" si="59"/>
        <v>#N/A</v>
      </c>
      <c r="BM121" s="152" t="e">
        <f t="shared" si="59"/>
        <v>#N/A</v>
      </c>
      <c r="BN121" s="152">
        <f t="shared" si="59"/>
        <v>0</v>
      </c>
      <c r="CA121" s="152" t="str">
        <f t="shared" si="36"/>
        <v/>
      </c>
      <c r="CB121" s="158" t="str">
        <f t="shared" si="37"/>
        <v/>
      </c>
      <c r="CC121" s="158" t="str">
        <f t="shared" si="38"/>
        <v/>
      </c>
      <c r="CD121" s="158" t="str">
        <f t="shared" si="38"/>
        <v/>
      </c>
      <c r="CE121" s="158" t="str">
        <f t="shared" si="38"/>
        <v/>
      </c>
      <c r="CF121" s="158" t="str">
        <f t="shared" si="39"/>
        <v/>
      </c>
      <c r="CG121" s="158" t="str">
        <f t="shared" si="40"/>
        <v/>
      </c>
      <c r="CH121" s="158" t="str">
        <f t="shared" si="41"/>
        <v/>
      </c>
      <c r="CK121" s="167"/>
      <c r="CQ121" s="152">
        <v>154</v>
      </c>
      <c r="DA121" t="str">
        <f t="shared" si="42"/>
        <v/>
      </c>
      <c r="DB121" t="str">
        <f t="shared" si="43"/>
        <v/>
      </c>
      <c r="DC121" t="str">
        <f t="shared" si="55"/>
        <v/>
      </c>
      <c r="DD121" t="str">
        <f t="shared" si="44"/>
        <v/>
      </c>
      <c r="DE121" t="str">
        <f t="shared" si="45"/>
        <v/>
      </c>
      <c r="DF121" t="str">
        <f t="shared" si="46"/>
        <v/>
      </c>
      <c r="DG121" t="str">
        <f t="shared" si="56"/>
        <v/>
      </c>
      <c r="DH121" t="str">
        <f t="shared" si="47"/>
        <v/>
      </c>
      <c r="DJ121" t="str">
        <f t="shared" si="48"/>
        <v/>
      </c>
      <c r="DL121" s="170"/>
      <c r="DQ121">
        <f t="shared" si="49"/>
        <v>0</v>
      </c>
      <c r="DR121" t="e">
        <f t="shared" si="50"/>
        <v>#NUM!</v>
      </c>
      <c r="DS121">
        <v>120</v>
      </c>
      <c r="DU121" s="163" t="str">
        <f>IF($DJ121="","",IF(VLOOKUP($DJ121,'AB AP'!D$19:M$32,9,0)="",VLOOKUP($DJ121,'AB AP'!D$19:M$32,8,0),VLOOKUP($DJ121,'AB AP'!D$19:M$32,9,0)))</f>
        <v/>
      </c>
      <c r="DV121" s="163" t="str">
        <f>IF($DJ121="","",IF(VLOOKUP($DJ121,'AB AP'!D$19:L$33,9,0)="",VLOOKUP($DJ121,'AB AP'!D$19:L$33,8,0),VLOOKUP($DJ121,'AB AP'!D$19:L$33,9,0)))</f>
        <v/>
      </c>
      <c r="DW121" s="163" t="str">
        <f>IF('AB AP'!H126="Agrar Basis",DV121,DU121)</f>
        <v/>
      </c>
      <c r="DZ121" s="163" t="str">
        <f>IF(ISNA(VLOOKUP($DJ121,'AB AP'!$D$19:$I$32,3,0)),"",IF((VLOOKUP($DJ121,'AB AP'!$D$19:$I$32,3,0))="+","áno","nie"))</f>
        <v/>
      </c>
      <c r="EA121" s="163" t="str">
        <f>IF(ISNA(VLOOKUP($DJ121,'AB AP'!$D$19:$I$32,4,0)),"",IF((VLOOKUP($DJ121,'AB AP'!$D$19:$I$32,4,0))="+","áno","nie"))</f>
        <v/>
      </c>
      <c r="EB121" s="163" t="str">
        <f>IF(ISNA(VLOOKUP($DJ121,'AB AP'!$D$19:$I$32,5,0)),"",IF((VLOOKUP($DJ121,'AB AP'!$D$19:$I$32,5,0))="+","áno","nie"))</f>
        <v/>
      </c>
      <c r="EC121" s="163" t="str">
        <f>IF(ISNA(VLOOKUP($DJ121,'AB AP'!$D$19:$I$32,6,0)),"",IF((VLOOKUP($DJ121,'AB AP'!$D$19:$I$32,6,0))="+","áno","nie"))</f>
        <v/>
      </c>
      <c r="ED121" t="str">
        <f t="shared" si="51"/>
        <v/>
      </c>
      <c r="EE121" s="163" t="str">
        <f t="shared" si="52"/>
        <v/>
      </c>
    </row>
    <row r="122" spans="1:135" x14ac:dyDescent="0.2">
      <c r="A122" s="152">
        <f t="shared" si="32"/>
        <v>0</v>
      </c>
      <c r="B122" s="152">
        <f>SUM(A$2:A122)</f>
        <v>0</v>
      </c>
      <c r="C122" s="152">
        <f t="shared" si="53"/>
        <v>500</v>
      </c>
      <c r="D122" s="152">
        <f>'AB AP'!A275</f>
        <v>0</v>
      </c>
      <c r="E122" s="152">
        <f>'AB AP'!B274</f>
        <v>0</v>
      </c>
      <c r="F122" s="156">
        <f>'AB AP'!D275</f>
        <v>0</v>
      </c>
      <c r="G122" s="156">
        <f>'AB AP'!E275</f>
        <v>0</v>
      </c>
      <c r="H122" s="156">
        <f>'AB AP'!F275</f>
        <v>0</v>
      </c>
      <c r="I122" s="165">
        <f>'AB AP'!K275</f>
        <v>0</v>
      </c>
      <c r="J122" s="151">
        <f>'AB AP'!L275</f>
        <v>0</v>
      </c>
      <c r="K122" s="165">
        <f>'AB AP'!N275</f>
        <v>0</v>
      </c>
      <c r="L122" s="152">
        <f t="shared" si="33"/>
        <v>0</v>
      </c>
      <c r="M122" s="152">
        <f t="shared" si="34"/>
        <v>0</v>
      </c>
      <c r="N122" s="152" t="e">
        <f t="shared" si="30"/>
        <v>#N/A</v>
      </c>
      <c r="O122" s="152" t="e">
        <f t="shared" si="31"/>
        <v>#N/A</v>
      </c>
      <c r="P122" s="165">
        <f>'AB AP'!N275</f>
        <v>0</v>
      </c>
      <c r="Q122" s="165"/>
      <c r="AA122" s="154">
        <v>479</v>
      </c>
      <c r="AB122" s="154" t="s">
        <v>90</v>
      </c>
      <c r="AC122" s="166">
        <v>479</v>
      </c>
      <c r="AD122"/>
      <c r="AF122"/>
      <c r="AG122"/>
      <c r="BA122" s="152">
        <f t="shared" si="54"/>
        <v>500</v>
      </c>
      <c r="BB122" s="152">
        <f t="shared" si="59"/>
        <v>0</v>
      </c>
      <c r="BC122" s="152">
        <f t="shared" si="59"/>
        <v>0</v>
      </c>
      <c r="BD122" s="152">
        <f t="shared" si="59"/>
        <v>0</v>
      </c>
      <c r="BE122" s="152">
        <f t="shared" si="59"/>
        <v>0</v>
      </c>
      <c r="BF122" s="152">
        <f t="shared" si="59"/>
        <v>0</v>
      </c>
      <c r="BG122" s="152">
        <f t="shared" si="59"/>
        <v>0</v>
      </c>
      <c r="BH122" s="152">
        <f t="shared" si="59"/>
        <v>0</v>
      </c>
      <c r="BI122" s="152">
        <f t="shared" si="59"/>
        <v>0</v>
      </c>
      <c r="BJ122" s="152">
        <f t="shared" si="59"/>
        <v>0</v>
      </c>
      <c r="BK122" s="152">
        <f t="shared" si="59"/>
        <v>0</v>
      </c>
      <c r="BL122" s="152" t="e">
        <f t="shared" si="59"/>
        <v>#N/A</v>
      </c>
      <c r="BM122" s="152" t="e">
        <f t="shared" si="59"/>
        <v>#N/A</v>
      </c>
      <c r="BN122" s="152">
        <f t="shared" si="59"/>
        <v>0</v>
      </c>
      <c r="CA122" s="152" t="str">
        <f t="shared" si="36"/>
        <v/>
      </c>
      <c r="CB122" s="158" t="str">
        <f t="shared" si="37"/>
        <v/>
      </c>
      <c r="CC122" s="158" t="str">
        <f t="shared" si="38"/>
        <v/>
      </c>
      <c r="CD122" s="158" t="str">
        <f t="shared" si="38"/>
        <v/>
      </c>
      <c r="CE122" s="158" t="str">
        <f t="shared" si="38"/>
        <v/>
      </c>
      <c r="CF122" s="158" t="str">
        <f t="shared" si="39"/>
        <v/>
      </c>
      <c r="CG122" s="158" t="str">
        <f t="shared" si="40"/>
        <v/>
      </c>
      <c r="CH122" s="158" t="str">
        <f t="shared" si="41"/>
        <v/>
      </c>
      <c r="CK122" s="167"/>
      <c r="CQ122" s="152">
        <v>153</v>
      </c>
      <c r="DA122" t="str">
        <f t="shared" si="42"/>
        <v/>
      </c>
      <c r="DB122" t="str">
        <f t="shared" si="43"/>
        <v/>
      </c>
      <c r="DC122" t="str">
        <f t="shared" si="55"/>
        <v/>
      </c>
      <c r="DD122" t="str">
        <f t="shared" si="44"/>
        <v/>
      </c>
      <c r="DE122" t="str">
        <f t="shared" si="45"/>
        <v/>
      </c>
      <c r="DF122" t="str">
        <f t="shared" si="46"/>
        <v/>
      </c>
      <c r="DG122" t="str">
        <f t="shared" si="56"/>
        <v/>
      </c>
      <c r="DH122" t="str">
        <f t="shared" si="47"/>
        <v/>
      </c>
      <c r="DJ122" t="str">
        <f t="shared" si="48"/>
        <v/>
      </c>
      <c r="DL122" s="170"/>
      <c r="DQ122">
        <f t="shared" si="49"/>
        <v>0</v>
      </c>
      <c r="DR122" t="e">
        <f t="shared" si="50"/>
        <v>#NUM!</v>
      </c>
      <c r="DS122">
        <v>121</v>
      </c>
      <c r="DU122" s="163" t="str">
        <f>IF($DJ122="","",IF(VLOOKUP($DJ122,'AB AP'!D$19:M$32,9,0)="",VLOOKUP($DJ122,'AB AP'!D$19:M$32,8,0),VLOOKUP($DJ122,'AB AP'!D$19:M$32,9,0)))</f>
        <v/>
      </c>
      <c r="DV122" s="163" t="str">
        <f>IF($DJ122="","",IF(VLOOKUP($DJ122,'AB AP'!D$19:L$33,9,0)="",VLOOKUP($DJ122,'AB AP'!D$19:L$33,8,0),VLOOKUP($DJ122,'AB AP'!D$19:L$33,9,0)))</f>
        <v/>
      </c>
      <c r="DW122" s="163" t="str">
        <f>IF('AB AP'!H127="Agrar Basis",DV122,DU122)</f>
        <v/>
      </c>
      <c r="DZ122" s="163" t="str">
        <f>IF(ISNA(VLOOKUP($DJ122,'AB AP'!$D$19:$I$32,3,0)),"",IF((VLOOKUP($DJ122,'AB AP'!$D$19:$I$32,3,0))="+","áno","nie"))</f>
        <v/>
      </c>
      <c r="EA122" s="163" t="str">
        <f>IF(ISNA(VLOOKUP($DJ122,'AB AP'!$D$19:$I$32,4,0)),"",IF((VLOOKUP($DJ122,'AB AP'!$D$19:$I$32,4,0))="+","áno","nie"))</f>
        <v/>
      </c>
      <c r="EB122" s="163" t="str">
        <f>IF(ISNA(VLOOKUP($DJ122,'AB AP'!$D$19:$I$32,5,0)),"",IF((VLOOKUP($DJ122,'AB AP'!$D$19:$I$32,5,0))="+","áno","nie"))</f>
        <v/>
      </c>
      <c r="EC122" s="163" t="str">
        <f>IF(ISNA(VLOOKUP($DJ122,'AB AP'!$D$19:$I$32,6,0)),"",IF((VLOOKUP($DJ122,'AB AP'!$D$19:$I$32,6,0))="+","áno","nie"))</f>
        <v/>
      </c>
      <c r="ED122" t="str">
        <f t="shared" si="51"/>
        <v/>
      </c>
      <c r="EE122" s="163" t="str">
        <f t="shared" si="52"/>
        <v/>
      </c>
    </row>
    <row r="123" spans="1:135" x14ac:dyDescent="0.2">
      <c r="A123" s="152">
        <f t="shared" si="32"/>
        <v>0</v>
      </c>
      <c r="B123" s="152">
        <f>SUM(A$2:A123)</f>
        <v>0</v>
      </c>
      <c r="C123" s="152">
        <f t="shared" si="53"/>
        <v>500</v>
      </c>
      <c r="D123" s="152">
        <f>'AB AP'!A276</f>
        <v>0</v>
      </c>
      <c r="E123" s="152">
        <f>'AB AP'!B275</f>
        <v>0</v>
      </c>
      <c r="F123" s="156">
        <f>'AB AP'!D276</f>
        <v>0</v>
      </c>
      <c r="G123" s="156">
        <f>'AB AP'!E276</f>
        <v>0</v>
      </c>
      <c r="H123" s="156">
        <f>'AB AP'!F276</f>
        <v>0</v>
      </c>
      <c r="I123" s="165">
        <f>'AB AP'!K276</f>
        <v>0</v>
      </c>
      <c r="J123" s="151">
        <f>'AB AP'!L276</f>
        <v>0</v>
      </c>
      <c r="K123" s="165">
        <f>'AB AP'!N276</f>
        <v>0</v>
      </c>
      <c r="L123" s="152">
        <f t="shared" si="33"/>
        <v>0</v>
      </c>
      <c r="M123" s="152">
        <f t="shared" si="34"/>
        <v>0</v>
      </c>
      <c r="N123" s="152" t="e">
        <f t="shared" si="30"/>
        <v>#N/A</v>
      </c>
      <c r="O123" s="152" t="e">
        <f t="shared" si="31"/>
        <v>#N/A</v>
      </c>
      <c r="P123" s="165">
        <f>'AB AP'!N276</f>
        <v>0</v>
      </c>
      <c r="Q123" s="165"/>
      <c r="AA123" s="154">
        <v>482</v>
      </c>
      <c r="AB123" s="154" t="s">
        <v>1425</v>
      </c>
      <c r="AC123" s="166">
        <v>482</v>
      </c>
      <c r="AD123"/>
      <c r="AF123"/>
      <c r="AG123"/>
      <c r="BA123" s="152">
        <f t="shared" si="54"/>
        <v>500</v>
      </c>
      <c r="BB123" s="152">
        <f t="shared" si="59"/>
        <v>0</v>
      </c>
      <c r="BC123" s="152">
        <f t="shared" si="59"/>
        <v>0</v>
      </c>
      <c r="BD123" s="152">
        <f t="shared" si="59"/>
        <v>0</v>
      </c>
      <c r="BE123" s="152">
        <f t="shared" si="59"/>
        <v>0</v>
      </c>
      <c r="BF123" s="152">
        <f t="shared" si="59"/>
        <v>0</v>
      </c>
      <c r="BG123" s="152">
        <f t="shared" si="59"/>
        <v>0</v>
      </c>
      <c r="BH123" s="152">
        <f t="shared" si="59"/>
        <v>0</v>
      </c>
      <c r="BI123" s="152">
        <f t="shared" si="59"/>
        <v>0</v>
      </c>
      <c r="BJ123" s="152">
        <f t="shared" si="59"/>
        <v>0</v>
      </c>
      <c r="BK123" s="152">
        <f t="shared" si="59"/>
        <v>0</v>
      </c>
      <c r="BL123" s="152" t="e">
        <f t="shared" si="59"/>
        <v>#N/A</v>
      </c>
      <c r="BM123" s="152" t="e">
        <f t="shared" si="59"/>
        <v>#N/A</v>
      </c>
      <c r="BN123" s="152">
        <f t="shared" si="59"/>
        <v>0</v>
      </c>
      <c r="CA123" s="152" t="str">
        <f t="shared" si="36"/>
        <v/>
      </c>
      <c r="CB123" s="158" t="str">
        <f t="shared" si="37"/>
        <v/>
      </c>
      <c r="CC123" s="158" t="str">
        <f t="shared" si="38"/>
        <v/>
      </c>
      <c r="CD123" s="158" t="str">
        <f t="shared" si="38"/>
        <v/>
      </c>
      <c r="CE123" s="158" t="str">
        <f t="shared" si="38"/>
        <v/>
      </c>
      <c r="CF123" s="158" t="str">
        <f t="shared" si="39"/>
        <v/>
      </c>
      <c r="CG123" s="158" t="str">
        <f t="shared" si="40"/>
        <v/>
      </c>
      <c r="CH123" s="158" t="str">
        <f t="shared" si="41"/>
        <v/>
      </c>
      <c r="CK123" s="167"/>
      <c r="CQ123" s="152">
        <v>152</v>
      </c>
      <c r="DA123" t="str">
        <f t="shared" si="42"/>
        <v/>
      </c>
      <c r="DB123" t="str">
        <f t="shared" si="43"/>
        <v/>
      </c>
      <c r="DC123" t="str">
        <f t="shared" si="55"/>
        <v/>
      </c>
      <c r="DD123" t="str">
        <f t="shared" si="44"/>
        <v/>
      </c>
      <c r="DE123" t="str">
        <f t="shared" si="45"/>
        <v/>
      </c>
      <c r="DF123" t="str">
        <f t="shared" si="46"/>
        <v/>
      </c>
      <c r="DG123" t="str">
        <f t="shared" si="56"/>
        <v/>
      </c>
      <c r="DH123" t="str">
        <f t="shared" si="47"/>
        <v/>
      </c>
      <c r="DJ123" t="str">
        <f t="shared" si="48"/>
        <v/>
      </c>
      <c r="DL123" s="170"/>
      <c r="DQ123">
        <f t="shared" si="49"/>
        <v>0</v>
      </c>
      <c r="DR123" t="e">
        <f t="shared" si="50"/>
        <v>#NUM!</v>
      </c>
      <c r="DS123">
        <v>122</v>
      </c>
      <c r="DU123" s="163" t="str">
        <f>IF($DJ123="","",IF(VLOOKUP($DJ123,'AB AP'!D$19:M$32,9,0)="",VLOOKUP($DJ123,'AB AP'!D$19:M$32,8,0),VLOOKUP($DJ123,'AB AP'!D$19:M$32,9,0)))</f>
        <v/>
      </c>
      <c r="DV123" s="163" t="str">
        <f>IF($DJ123="","",IF(VLOOKUP($DJ123,'AB AP'!D$19:L$33,9,0)="",VLOOKUP($DJ123,'AB AP'!D$19:L$33,8,0),VLOOKUP($DJ123,'AB AP'!D$19:L$33,9,0)))</f>
        <v/>
      </c>
      <c r="DW123" s="163" t="str">
        <f>IF('AB AP'!H128="Agrar Basis",DV123,DU123)</f>
        <v/>
      </c>
      <c r="DZ123" s="163" t="str">
        <f>IF(ISNA(VLOOKUP($DJ123,'AB AP'!$D$19:$I$32,3,0)),"",IF((VLOOKUP($DJ123,'AB AP'!$D$19:$I$32,3,0))="+","áno","nie"))</f>
        <v/>
      </c>
      <c r="EA123" s="163" t="str">
        <f>IF(ISNA(VLOOKUP($DJ123,'AB AP'!$D$19:$I$32,4,0)),"",IF((VLOOKUP($DJ123,'AB AP'!$D$19:$I$32,4,0))="+","áno","nie"))</f>
        <v/>
      </c>
      <c r="EB123" s="163" t="str">
        <f>IF(ISNA(VLOOKUP($DJ123,'AB AP'!$D$19:$I$32,5,0)),"",IF((VLOOKUP($DJ123,'AB AP'!$D$19:$I$32,5,0))="+","áno","nie"))</f>
        <v/>
      </c>
      <c r="EC123" s="163" t="str">
        <f>IF(ISNA(VLOOKUP($DJ123,'AB AP'!$D$19:$I$32,6,0)),"",IF((VLOOKUP($DJ123,'AB AP'!$D$19:$I$32,6,0))="+","áno","nie"))</f>
        <v/>
      </c>
      <c r="ED123" t="str">
        <f t="shared" si="51"/>
        <v/>
      </c>
      <c r="EE123" s="163" t="str">
        <f t="shared" si="52"/>
        <v/>
      </c>
    </row>
    <row r="124" spans="1:135" x14ac:dyDescent="0.2">
      <c r="A124" s="152">
        <f t="shared" si="32"/>
        <v>0</v>
      </c>
      <c r="B124" s="152">
        <f>SUM(A$2:A124)</f>
        <v>0</v>
      </c>
      <c r="C124" s="152">
        <f t="shared" si="53"/>
        <v>500</v>
      </c>
      <c r="D124" s="152">
        <f>'AB AP'!A277</f>
        <v>0</v>
      </c>
      <c r="E124" s="152">
        <f>'AB AP'!B276</f>
        <v>0</v>
      </c>
      <c r="F124" s="156">
        <f>'AB AP'!D277</f>
        <v>0</v>
      </c>
      <c r="G124" s="156">
        <f>'AB AP'!E277</f>
        <v>0</v>
      </c>
      <c r="H124" s="156">
        <f>'AB AP'!F277</f>
        <v>0</v>
      </c>
      <c r="I124" s="165">
        <f>'AB AP'!K277</f>
        <v>0</v>
      </c>
      <c r="J124" s="151">
        <f>'AB AP'!L277</f>
        <v>0</v>
      </c>
      <c r="K124" s="165">
        <f>'AB AP'!N277</f>
        <v>0</v>
      </c>
      <c r="L124" s="152">
        <f t="shared" si="33"/>
        <v>0</v>
      </c>
      <c r="M124" s="152">
        <f t="shared" si="34"/>
        <v>0</v>
      </c>
      <c r="N124" s="152" t="e">
        <f t="shared" si="30"/>
        <v>#N/A</v>
      </c>
      <c r="O124" s="152" t="e">
        <f t="shared" si="31"/>
        <v>#N/A</v>
      </c>
      <c r="P124" s="165">
        <f>'AB AP'!N277</f>
        <v>0</v>
      </c>
      <c r="Q124" s="165"/>
      <c r="AA124" s="154">
        <v>483</v>
      </c>
      <c r="AB124" s="154" t="s">
        <v>56</v>
      </c>
      <c r="AC124" s="166">
        <v>483</v>
      </c>
      <c r="AD124"/>
      <c r="AF124"/>
      <c r="AG124"/>
      <c r="BA124" s="152">
        <f t="shared" si="54"/>
        <v>500</v>
      </c>
      <c r="BB124" s="152">
        <f t="shared" si="59"/>
        <v>0</v>
      </c>
      <c r="BC124" s="152">
        <f t="shared" si="59"/>
        <v>0</v>
      </c>
      <c r="BD124" s="152">
        <f t="shared" si="59"/>
        <v>0</v>
      </c>
      <c r="BE124" s="152">
        <f t="shared" si="59"/>
        <v>0</v>
      </c>
      <c r="BF124" s="152">
        <f t="shared" si="59"/>
        <v>0</v>
      </c>
      <c r="BG124" s="152">
        <f t="shared" si="59"/>
        <v>0</v>
      </c>
      <c r="BH124" s="152">
        <f t="shared" si="59"/>
        <v>0</v>
      </c>
      <c r="BI124" s="152">
        <f t="shared" si="59"/>
        <v>0</v>
      </c>
      <c r="BJ124" s="152">
        <f t="shared" si="59"/>
        <v>0</v>
      </c>
      <c r="BK124" s="152">
        <f t="shared" si="59"/>
        <v>0</v>
      </c>
      <c r="BL124" s="152" t="e">
        <f t="shared" si="59"/>
        <v>#N/A</v>
      </c>
      <c r="BM124" s="152" t="e">
        <f t="shared" si="59"/>
        <v>#N/A</v>
      </c>
      <c r="BN124" s="152">
        <f t="shared" si="59"/>
        <v>0</v>
      </c>
      <c r="CA124" s="152" t="str">
        <f t="shared" si="36"/>
        <v/>
      </c>
      <c r="CB124" s="158" t="str">
        <f t="shared" si="37"/>
        <v/>
      </c>
      <c r="CC124" s="158" t="str">
        <f t="shared" si="38"/>
        <v/>
      </c>
      <c r="CD124" s="158" t="str">
        <f t="shared" si="38"/>
        <v/>
      </c>
      <c r="CE124" s="158" t="str">
        <f t="shared" si="38"/>
        <v/>
      </c>
      <c r="CF124" s="158" t="str">
        <f t="shared" si="39"/>
        <v/>
      </c>
      <c r="CG124" s="158" t="str">
        <f t="shared" si="40"/>
        <v/>
      </c>
      <c r="CH124" s="158" t="str">
        <f t="shared" si="41"/>
        <v/>
      </c>
      <c r="CK124" s="167"/>
      <c r="CQ124" s="152">
        <v>151</v>
      </c>
      <c r="DA124" t="str">
        <f t="shared" si="42"/>
        <v/>
      </c>
      <c r="DB124" t="str">
        <f t="shared" si="43"/>
        <v/>
      </c>
      <c r="DC124" t="str">
        <f t="shared" si="55"/>
        <v/>
      </c>
      <c r="DD124" t="str">
        <f t="shared" si="44"/>
        <v/>
      </c>
      <c r="DE124" t="str">
        <f t="shared" si="45"/>
        <v/>
      </c>
      <c r="DF124" t="str">
        <f t="shared" si="46"/>
        <v/>
      </c>
      <c r="DG124" t="str">
        <f t="shared" si="56"/>
        <v/>
      </c>
      <c r="DH124" t="str">
        <f t="shared" si="47"/>
        <v/>
      </c>
      <c r="DJ124" t="str">
        <f t="shared" si="48"/>
        <v/>
      </c>
      <c r="DL124" s="170"/>
      <c r="DQ124">
        <f t="shared" si="49"/>
        <v>0</v>
      </c>
      <c r="DR124" t="e">
        <f t="shared" si="50"/>
        <v>#NUM!</v>
      </c>
      <c r="DS124">
        <v>123</v>
      </c>
      <c r="DU124" s="163" t="str">
        <f>IF($DJ124="","",IF(VLOOKUP($DJ124,'AB AP'!D$19:M$32,9,0)="",VLOOKUP($DJ124,'AB AP'!D$19:M$32,8,0),VLOOKUP($DJ124,'AB AP'!D$19:M$32,9,0)))</f>
        <v/>
      </c>
      <c r="DV124" s="163" t="str">
        <f>IF($DJ124="","",IF(VLOOKUP($DJ124,'AB AP'!D$19:L$33,9,0)="",VLOOKUP($DJ124,'AB AP'!D$19:L$33,8,0),VLOOKUP($DJ124,'AB AP'!D$19:L$33,9,0)))</f>
        <v/>
      </c>
      <c r="DW124" s="163" t="str">
        <f>IF('AB AP'!H129="Agrar Basis",DV124,DU124)</f>
        <v/>
      </c>
      <c r="DZ124" s="163" t="str">
        <f>IF(ISNA(VLOOKUP($DJ124,'AB AP'!$D$19:$I$32,3,0)),"",IF((VLOOKUP($DJ124,'AB AP'!$D$19:$I$32,3,0))="+","áno","nie"))</f>
        <v/>
      </c>
      <c r="EA124" s="163" t="str">
        <f>IF(ISNA(VLOOKUP($DJ124,'AB AP'!$D$19:$I$32,4,0)),"",IF((VLOOKUP($DJ124,'AB AP'!$D$19:$I$32,4,0))="+","áno","nie"))</f>
        <v/>
      </c>
      <c r="EB124" s="163" t="str">
        <f>IF(ISNA(VLOOKUP($DJ124,'AB AP'!$D$19:$I$32,5,0)),"",IF((VLOOKUP($DJ124,'AB AP'!$D$19:$I$32,5,0))="+","áno","nie"))</f>
        <v/>
      </c>
      <c r="EC124" s="163" t="str">
        <f>IF(ISNA(VLOOKUP($DJ124,'AB AP'!$D$19:$I$32,6,0)),"",IF((VLOOKUP($DJ124,'AB AP'!$D$19:$I$32,6,0))="+","áno","nie"))</f>
        <v/>
      </c>
      <c r="ED124" t="str">
        <f t="shared" si="51"/>
        <v/>
      </c>
      <c r="EE124" s="163" t="str">
        <f t="shared" si="52"/>
        <v/>
      </c>
    </row>
    <row r="125" spans="1:135" x14ac:dyDescent="0.2">
      <c r="A125" s="152">
        <f t="shared" si="32"/>
        <v>0</v>
      </c>
      <c r="B125" s="152">
        <f>SUM(A$2:A125)</f>
        <v>0</v>
      </c>
      <c r="C125" s="152">
        <f t="shared" si="53"/>
        <v>500</v>
      </c>
      <c r="D125" s="152">
        <f>'AB AP'!A278</f>
        <v>0</v>
      </c>
      <c r="E125" s="152">
        <f>'AB AP'!B277</f>
        <v>0</v>
      </c>
      <c r="F125" s="156">
        <f>'AB AP'!D278</f>
        <v>0</v>
      </c>
      <c r="G125" s="156">
        <f>'AB AP'!E278</f>
        <v>0</v>
      </c>
      <c r="H125" s="156">
        <f>'AB AP'!F278</f>
        <v>0</v>
      </c>
      <c r="I125" s="165">
        <f>'AB AP'!K278</f>
        <v>0</v>
      </c>
      <c r="J125" s="151">
        <f>'AB AP'!L278</f>
        <v>0</v>
      </c>
      <c r="K125" s="165">
        <f>'AB AP'!N278</f>
        <v>0</v>
      </c>
      <c r="L125" s="152">
        <f t="shared" si="33"/>
        <v>0</v>
      </c>
      <c r="M125" s="152">
        <f t="shared" si="34"/>
        <v>0</v>
      </c>
      <c r="N125" s="152" t="e">
        <f t="shared" si="30"/>
        <v>#N/A</v>
      </c>
      <c r="O125" s="152" t="e">
        <f t="shared" si="31"/>
        <v>#N/A</v>
      </c>
      <c r="P125" s="165">
        <f>'AB AP'!N278</f>
        <v>0</v>
      </c>
      <c r="Q125" s="165"/>
      <c r="AA125" s="154">
        <v>484</v>
      </c>
      <c r="AB125" s="154" t="s">
        <v>113</v>
      </c>
      <c r="AC125" s="166">
        <v>484</v>
      </c>
      <c r="AD125"/>
      <c r="AF125"/>
      <c r="AG125"/>
      <c r="BA125" s="152">
        <f t="shared" si="54"/>
        <v>500</v>
      </c>
      <c r="BB125" s="152">
        <f t="shared" si="59"/>
        <v>0</v>
      </c>
      <c r="BC125" s="152">
        <f t="shared" si="59"/>
        <v>0</v>
      </c>
      <c r="BD125" s="152">
        <f t="shared" si="59"/>
        <v>0</v>
      </c>
      <c r="BE125" s="152">
        <f t="shared" si="59"/>
        <v>0</v>
      </c>
      <c r="BF125" s="152">
        <f t="shared" si="59"/>
        <v>0</v>
      </c>
      <c r="BG125" s="152">
        <f t="shared" si="59"/>
        <v>0</v>
      </c>
      <c r="BH125" s="152">
        <f t="shared" si="59"/>
        <v>0</v>
      </c>
      <c r="BI125" s="152">
        <f t="shared" si="59"/>
        <v>0</v>
      </c>
      <c r="BJ125" s="152">
        <f t="shared" si="59"/>
        <v>0</v>
      </c>
      <c r="BK125" s="152">
        <f t="shared" si="59"/>
        <v>0</v>
      </c>
      <c r="BL125" s="152" t="e">
        <f t="shared" si="59"/>
        <v>#N/A</v>
      </c>
      <c r="BM125" s="152" t="e">
        <f t="shared" si="59"/>
        <v>#N/A</v>
      </c>
      <c r="BN125" s="152">
        <f t="shared" si="59"/>
        <v>0</v>
      </c>
      <c r="CA125" s="152" t="str">
        <f t="shared" si="36"/>
        <v/>
      </c>
      <c r="CB125" s="158" t="str">
        <f t="shared" si="37"/>
        <v/>
      </c>
      <c r="CC125" s="158" t="str">
        <f t="shared" si="38"/>
        <v/>
      </c>
      <c r="CD125" s="158" t="str">
        <f t="shared" si="38"/>
        <v/>
      </c>
      <c r="CE125" s="158" t="str">
        <f t="shared" si="38"/>
        <v/>
      </c>
      <c r="CF125" s="158" t="str">
        <f t="shared" si="39"/>
        <v/>
      </c>
      <c r="CG125" s="158" t="str">
        <f t="shared" si="40"/>
        <v/>
      </c>
      <c r="CH125" s="158" t="str">
        <f t="shared" si="41"/>
        <v/>
      </c>
      <c r="CK125" s="167"/>
      <c r="CQ125" s="152">
        <v>150</v>
      </c>
      <c r="DA125" t="str">
        <f t="shared" si="42"/>
        <v/>
      </c>
      <c r="DB125" t="str">
        <f t="shared" si="43"/>
        <v/>
      </c>
      <c r="DC125" t="str">
        <f t="shared" si="55"/>
        <v/>
      </c>
      <c r="DD125" t="str">
        <f t="shared" si="44"/>
        <v/>
      </c>
      <c r="DE125" t="str">
        <f t="shared" si="45"/>
        <v/>
      </c>
      <c r="DF125" t="str">
        <f t="shared" si="46"/>
        <v/>
      </c>
      <c r="DG125" t="str">
        <f t="shared" si="56"/>
        <v/>
      </c>
      <c r="DH125" t="str">
        <f t="shared" si="47"/>
        <v/>
      </c>
      <c r="DJ125" t="str">
        <f t="shared" si="48"/>
        <v/>
      </c>
      <c r="DL125" s="170"/>
      <c r="DQ125">
        <f t="shared" si="49"/>
        <v>0</v>
      </c>
      <c r="DR125" t="e">
        <f t="shared" si="50"/>
        <v>#NUM!</v>
      </c>
      <c r="DS125">
        <v>124</v>
      </c>
      <c r="DU125" s="163" t="str">
        <f>IF($DJ125="","",IF(VLOOKUP($DJ125,'AB AP'!D$19:M$32,9,0)="",VLOOKUP($DJ125,'AB AP'!D$19:M$32,8,0),VLOOKUP($DJ125,'AB AP'!D$19:M$32,9,0)))</f>
        <v/>
      </c>
      <c r="DV125" s="163" t="str">
        <f>IF($DJ125="","",IF(VLOOKUP($DJ125,'AB AP'!D$19:L$33,9,0)="",VLOOKUP($DJ125,'AB AP'!D$19:L$33,8,0),VLOOKUP($DJ125,'AB AP'!D$19:L$33,9,0)))</f>
        <v/>
      </c>
      <c r="DW125" s="163" t="str">
        <f>IF('AB AP'!H130="Agrar Basis",DV125,DU125)</f>
        <v/>
      </c>
      <c r="DZ125" s="163" t="str">
        <f>IF(ISNA(VLOOKUP($DJ125,'AB AP'!$D$19:$I$32,3,0)),"",IF((VLOOKUP($DJ125,'AB AP'!$D$19:$I$32,3,0))="+","áno","nie"))</f>
        <v/>
      </c>
      <c r="EA125" s="163" t="str">
        <f>IF(ISNA(VLOOKUP($DJ125,'AB AP'!$D$19:$I$32,4,0)),"",IF((VLOOKUP($DJ125,'AB AP'!$D$19:$I$32,4,0))="+","áno","nie"))</f>
        <v/>
      </c>
      <c r="EB125" s="163" t="str">
        <f>IF(ISNA(VLOOKUP($DJ125,'AB AP'!$D$19:$I$32,5,0)),"",IF((VLOOKUP($DJ125,'AB AP'!$D$19:$I$32,5,0))="+","áno","nie"))</f>
        <v/>
      </c>
      <c r="EC125" s="163" t="str">
        <f>IF(ISNA(VLOOKUP($DJ125,'AB AP'!$D$19:$I$32,6,0)),"",IF((VLOOKUP($DJ125,'AB AP'!$D$19:$I$32,6,0))="+","áno","nie"))</f>
        <v/>
      </c>
      <c r="ED125" t="str">
        <f t="shared" si="51"/>
        <v/>
      </c>
      <c r="EE125" s="163" t="str">
        <f t="shared" si="52"/>
        <v/>
      </c>
    </row>
    <row r="126" spans="1:135" x14ac:dyDescent="0.2">
      <c r="A126" s="152">
        <f t="shared" si="32"/>
        <v>0</v>
      </c>
      <c r="B126" s="152">
        <f>SUM(A$2:A126)</f>
        <v>0</v>
      </c>
      <c r="C126" s="152">
        <f t="shared" si="53"/>
        <v>500</v>
      </c>
      <c r="D126" s="152">
        <f>'AB AP'!A279</f>
        <v>0</v>
      </c>
      <c r="E126" s="152">
        <f>'AB AP'!B278</f>
        <v>0</v>
      </c>
      <c r="F126" s="156">
        <f>'AB AP'!D279</f>
        <v>0</v>
      </c>
      <c r="G126" s="156">
        <f>'AB AP'!E279</f>
        <v>0</v>
      </c>
      <c r="H126" s="156">
        <f>'AB AP'!F279</f>
        <v>0</v>
      </c>
      <c r="I126" s="165">
        <f>'AB AP'!K279</f>
        <v>0</v>
      </c>
      <c r="J126" s="151">
        <f>'AB AP'!L279</f>
        <v>0</v>
      </c>
      <c r="K126" s="165">
        <f>'AB AP'!N279</f>
        <v>0</v>
      </c>
      <c r="L126" s="152">
        <f t="shared" si="33"/>
        <v>0</v>
      </c>
      <c r="M126" s="152">
        <f t="shared" si="34"/>
        <v>0</v>
      </c>
      <c r="N126" s="152" t="e">
        <f t="shared" si="30"/>
        <v>#N/A</v>
      </c>
      <c r="O126" s="152" t="e">
        <f t="shared" si="31"/>
        <v>#N/A</v>
      </c>
      <c r="P126" s="165">
        <f>'AB AP'!N279</f>
        <v>0</v>
      </c>
      <c r="Q126" s="165"/>
      <c r="AA126" s="154">
        <v>485</v>
      </c>
      <c r="AB126" s="154" t="s">
        <v>109</v>
      </c>
      <c r="AC126" s="166">
        <v>485</v>
      </c>
      <c r="AD126"/>
      <c r="AF126"/>
      <c r="AG126"/>
      <c r="BA126" s="152">
        <f t="shared" si="54"/>
        <v>500</v>
      </c>
      <c r="BB126" s="152">
        <f t="shared" si="59"/>
        <v>0</v>
      </c>
      <c r="BC126" s="152">
        <f t="shared" si="59"/>
        <v>0</v>
      </c>
      <c r="BD126" s="152">
        <f t="shared" si="59"/>
        <v>0</v>
      </c>
      <c r="BE126" s="152">
        <f t="shared" si="59"/>
        <v>0</v>
      </c>
      <c r="BF126" s="152">
        <f t="shared" si="59"/>
        <v>0</v>
      </c>
      <c r="BG126" s="152">
        <f t="shared" si="59"/>
        <v>0</v>
      </c>
      <c r="BH126" s="152">
        <f t="shared" si="59"/>
        <v>0</v>
      </c>
      <c r="BI126" s="152">
        <f t="shared" si="59"/>
        <v>0</v>
      </c>
      <c r="BJ126" s="152">
        <f t="shared" si="59"/>
        <v>0</v>
      </c>
      <c r="BK126" s="152">
        <f t="shared" si="59"/>
        <v>0</v>
      </c>
      <c r="BL126" s="152" t="e">
        <f t="shared" si="59"/>
        <v>#N/A</v>
      </c>
      <c r="BM126" s="152" t="e">
        <f t="shared" si="59"/>
        <v>#N/A</v>
      </c>
      <c r="BN126" s="152">
        <f t="shared" si="59"/>
        <v>0</v>
      </c>
      <c r="CA126" s="152" t="str">
        <f t="shared" si="36"/>
        <v/>
      </c>
      <c r="CB126" s="158" t="str">
        <f t="shared" si="37"/>
        <v/>
      </c>
      <c r="CC126" s="158" t="str">
        <f t="shared" si="38"/>
        <v/>
      </c>
      <c r="CD126" s="158" t="str">
        <f t="shared" si="38"/>
        <v/>
      </c>
      <c r="CE126" s="158" t="str">
        <f t="shared" si="38"/>
        <v/>
      </c>
      <c r="CF126" s="158" t="str">
        <f t="shared" si="39"/>
        <v/>
      </c>
      <c r="CG126" s="158" t="str">
        <f t="shared" si="40"/>
        <v/>
      </c>
      <c r="CH126" s="158" t="str">
        <f t="shared" si="41"/>
        <v/>
      </c>
      <c r="CK126" s="167"/>
      <c r="CQ126" s="152">
        <v>149</v>
      </c>
      <c r="DA126" t="str">
        <f t="shared" si="42"/>
        <v/>
      </c>
      <c r="DB126" t="str">
        <f t="shared" si="43"/>
        <v/>
      </c>
      <c r="DC126" t="str">
        <f t="shared" si="55"/>
        <v/>
      </c>
      <c r="DD126" t="str">
        <f t="shared" si="44"/>
        <v/>
      </c>
      <c r="DE126" t="str">
        <f t="shared" si="45"/>
        <v/>
      </c>
      <c r="DF126" t="str">
        <f t="shared" si="46"/>
        <v/>
      </c>
      <c r="DG126" t="str">
        <f t="shared" si="56"/>
        <v/>
      </c>
      <c r="DH126" t="str">
        <f t="shared" si="47"/>
        <v/>
      </c>
      <c r="DJ126" t="str">
        <f t="shared" si="48"/>
        <v/>
      </c>
      <c r="DL126" s="170"/>
      <c r="DQ126">
        <f t="shared" si="49"/>
        <v>0</v>
      </c>
      <c r="DR126" t="e">
        <f t="shared" si="50"/>
        <v>#NUM!</v>
      </c>
      <c r="DS126">
        <v>125</v>
      </c>
      <c r="DU126" s="163" t="str">
        <f>IF($DJ126="","",IF(VLOOKUP($DJ126,'AB AP'!D$19:M$32,9,0)="",VLOOKUP($DJ126,'AB AP'!D$19:M$32,8,0),VLOOKUP($DJ126,'AB AP'!D$19:M$32,9,0)))</f>
        <v/>
      </c>
      <c r="DV126" s="163" t="str">
        <f>IF($DJ126="","",IF(VLOOKUP($DJ126,'AB AP'!D$19:L$33,9,0)="",VLOOKUP($DJ126,'AB AP'!D$19:L$33,8,0),VLOOKUP($DJ126,'AB AP'!D$19:L$33,9,0)))</f>
        <v/>
      </c>
      <c r="DW126" s="163" t="str">
        <f>IF('AB AP'!H131="Agrar Basis",DV126,DU126)</f>
        <v/>
      </c>
      <c r="DZ126" s="163" t="str">
        <f>IF(ISNA(VLOOKUP($DJ126,'AB AP'!$D$19:$I$32,3,0)),"",IF((VLOOKUP($DJ126,'AB AP'!$D$19:$I$32,3,0))="+","áno","nie"))</f>
        <v/>
      </c>
      <c r="EA126" s="163" t="str">
        <f>IF(ISNA(VLOOKUP($DJ126,'AB AP'!$D$19:$I$32,4,0)),"",IF((VLOOKUP($DJ126,'AB AP'!$D$19:$I$32,4,0))="+","áno","nie"))</f>
        <v/>
      </c>
      <c r="EB126" s="163" t="str">
        <f>IF(ISNA(VLOOKUP($DJ126,'AB AP'!$D$19:$I$32,5,0)),"",IF((VLOOKUP($DJ126,'AB AP'!$D$19:$I$32,5,0))="+","áno","nie"))</f>
        <v/>
      </c>
      <c r="EC126" s="163" t="str">
        <f>IF(ISNA(VLOOKUP($DJ126,'AB AP'!$D$19:$I$32,6,0)),"",IF((VLOOKUP($DJ126,'AB AP'!$D$19:$I$32,6,0))="+","áno","nie"))</f>
        <v/>
      </c>
      <c r="ED126" t="str">
        <f t="shared" si="51"/>
        <v/>
      </c>
      <c r="EE126" s="163" t="str">
        <f t="shared" si="52"/>
        <v/>
      </c>
    </row>
    <row r="127" spans="1:135" x14ac:dyDescent="0.2">
      <c r="A127" s="152">
        <f t="shared" si="32"/>
        <v>0</v>
      </c>
      <c r="B127" s="152">
        <f>SUM(A$2:A127)</f>
        <v>0</v>
      </c>
      <c r="C127" s="152">
        <f t="shared" si="53"/>
        <v>500</v>
      </c>
      <c r="D127" s="152">
        <f>'AB AP'!A280</f>
        <v>0</v>
      </c>
      <c r="E127" s="152">
        <f>'AB AP'!B279</f>
        <v>0</v>
      </c>
      <c r="F127" s="156">
        <f>'AB AP'!D280</f>
        <v>0</v>
      </c>
      <c r="G127" s="156">
        <f>'AB AP'!E280</f>
        <v>0</v>
      </c>
      <c r="H127" s="156">
        <f>'AB AP'!F280</f>
        <v>0</v>
      </c>
      <c r="I127" s="165">
        <f>'AB AP'!K280</f>
        <v>0</v>
      </c>
      <c r="J127" s="151">
        <f>'AB AP'!L280</f>
        <v>0</v>
      </c>
      <c r="K127" s="165">
        <f>'AB AP'!N280</f>
        <v>0</v>
      </c>
      <c r="L127" s="152">
        <f t="shared" si="33"/>
        <v>0</v>
      </c>
      <c r="M127" s="152">
        <f t="shared" si="34"/>
        <v>0</v>
      </c>
      <c r="N127" s="152" t="e">
        <f t="shared" si="30"/>
        <v>#N/A</v>
      </c>
      <c r="O127" s="152" t="e">
        <f t="shared" si="31"/>
        <v>#N/A</v>
      </c>
      <c r="P127" s="165">
        <f>'AB AP'!N280</f>
        <v>0</v>
      </c>
      <c r="Q127" s="165"/>
      <c r="AA127" s="154">
        <v>487</v>
      </c>
      <c r="AB127" s="154" t="s">
        <v>1426</v>
      </c>
      <c r="AC127" s="166">
        <v>487</v>
      </c>
      <c r="AD127"/>
      <c r="AF127"/>
      <c r="AG127"/>
      <c r="BA127" s="152">
        <f t="shared" si="54"/>
        <v>500</v>
      </c>
      <c r="BB127" s="152">
        <f t="shared" si="59"/>
        <v>0</v>
      </c>
      <c r="BC127" s="152">
        <f t="shared" si="59"/>
        <v>0</v>
      </c>
      <c r="BD127" s="152">
        <f t="shared" si="59"/>
        <v>0</v>
      </c>
      <c r="BE127" s="152">
        <f t="shared" si="59"/>
        <v>0</v>
      </c>
      <c r="BF127" s="152">
        <f t="shared" si="59"/>
        <v>0</v>
      </c>
      <c r="BG127" s="152">
        <f t="shared" si="59"/>
        <v>0</v>
      </c>
      <c r="BH127" s="152">
        <f t="shared" si="59"/>
        <v>0</v>
      </c>
      <c r="BI127" s="152">
        <f t="shared" si="59"/>
        <v>0</v>
      </c>
      <c r="BJ127" s="152">
        <f t="shared" si="59"/>
        <v>0</v>
      </c>
      <c r="BK127" s="152">
        <f t="shared" si="59"/>
        <v>0</v>
      </c>
      <c r="BL127" s="152" t="e">
        <f t="shared" si="59"/>
        <v>#N/A</v>
      </c>
      <c r="BM127" s="152" t="e">
        <f t="shared" si="59"/>
        <v>#N/A</v>
      </c>
      <c r="BN127" s="152">
        <f t="shared" si="59"/>
        <v>0</v>
      </c>
      <c r="CA127" s="152" t="str">
        <f t="shared" si="36"/>
        <v/>
      </c>
      <c r="CB127" s="158" t="str">
        <f t="shared" si="37"/>
        <v/>
      </c>
      <c r="CC127" s="158" t="str">
        <f t="shared" si="38"/>
        <v/>
      </c>
      <c r="CD127" s="158" t="str">
        <f t="shared" si="38"/>
        <v/>
      </c>
      <c r="CE127" s="158" t="str">
        <f t="shared" si="38"/>
        <v/>
      </c>
      <c r="CF127" s="158" t="str">
        <f t="shared" si="39"/>
        <v/>
      </c>
      <c r="CG127" s="158" t="str">
        <f t="shared" si="40"/>
        <v/>
      </c>
      <c r="CH127" s="158" t="str">
        <f t="shared" si="41"/>
        <v/>
      </c>
      <c r="CK127" s="167"/>
      <c r="CQ127" s="152">
        <v>148</v>
      </c>
      <c r="DA127" t="str">
        <f t="shared" si="42"/>
        <v/>
      </c>
      <c r="DB127" t="str">
        <f t="shared" si="43"/>
        <v/>
      </c>
      <c r="DC127" t="str">
        <f t="shared" si="55"/>
        <v/>
      </c>
      <c r="DD127" t="str">
        <f t="shared" si="44"/>
        <v/>
      </c>
      <c r="DE127" t="str">
        <f t="shared" si="45"/>
        <v/>
      </c>
      <c r="DF127" t="str">
        <f t="shared" si="46"/>
        <v/>
      </c>
      <c r="DG127" t="str">
        <f t="shared" si="56"/>
        <v/>
      </c>
      <c r="DH127" t="str">
        <f t="shared" si="47"/>
        <v/>
      </c>
      <c r="DJ127" t="str">
        <f t="shared" si="48"/>
        <v/>
      </c>
      <c r="DL127" s="170"/>
      <c r="DQ127">
        <f t="shared" si="49"/>
        <v>0</v>
      </c>
      <c r="DR127" t="e">
        <f t="shared" si="50"/>
        <v>#NUM!</v>
      </c>
      <c r="DS127">
        <v>126</v>
      </c>
      <c r="DU127" s="163" t="str">
        <f>IF($DJ127="","",IF(VLOOKUP($DJ127,'AB AP'!D$19:M$32,9,0)="",VLOOKUP($DJ127,'AB AP'!D$19:M$32,8,0),VLOOKUP($DJ127,'AB AP'!D$19:M$32,9,0)))</f>
        <v/>
      </c>
      <c r="DV127" s="163" t="str">
        <f>IF($DJ127="","",IF(VLOOKUP($DJ127,'AB AP'!D$19:L$33,9,0)="",VLOOKUP($DJ127,'AB AP'!D$19:L$33,8,0),VLOOKUP($DJ127,'AB AP'!D$19:L$33,9,0)))</f>
        <v/>
      </c>
      <c r="DW127" s="163" t="str">
        <f>IF('AB AP'!H132="Agrar Basis",DV127,DU127)</f>
        <v/>
      </c>
      <c r="DZ127" s="163" t="str">
        <f>IF(ISNA(VLOOKUP($DJ127,'AB AP'!$D$19:$I$32,3,0)),"",IF((VLOOKUP($DJ127,'AB AP'!$D$19:$I$32,3,0))="+","áno","nie"))</f>
        <v/>
      </c>
      <c r="EA127" s="163" t="str">
        <f>IF(ISNA(VLOOKUP($DJ127,'AB AP'!$D$19:$I$32,4,0)),"",IF((VLOOKUP($DJ127,'AB AP'!$D$19:$I$32,4,0))="+","áno","nie"))</f>
        <v/>
      </c>
      <c r="EB127" s="163" t="str">
        <f>IF(ISNA(VLOOKUP($DJ127,'AB AP'!$D$19:$I$32,5,0)),"",IF((VLOOKUP($DJ127,'AB AP'!$D$19:$I$32,5,0))="+","áno","nie"))</f>
        <v/>
      </c>
      <c r="EC127" s="163" t="str">
        <f>IF(ISNA(VLOOKUP($DJ127,'AB AP'!$D$19:$I$32,6,0)),"",IF((VLOOKUP($DJ127,'AB AP'!$D$19:$I$32,6,0))="+","áno","nie"))</f>
        <v/>
      </c>
      <c r="ED127" t="str">
        <f t="shared" si="51"/>
        <v/>
      </c>
      <c r="EE127" s="163" t="str">
        <f t="shared" si="52"/>
        <v/>
      </c>
    </row>
    <row r="128" spans="1:135" x14ac:dyDescent="0.2">
      <c r="A128" s="152">
        <f t="shared" si="32"/>
        <v>0</v>
      </c>
      <c r="B128" s="152">
        <f>SUM(A$2:A128)</f>
        <v>0</v>
      </c>
      <c r="C128" s="152">
        <f t="shared" si="53"/>
        <v>500</v>
      </c>
      <c r="D128" s="152">
        <f>'AB AP'!A281</f>
        <v>0</v>
      </c>
      <c r="E128" s="152">
        <f>'AB AP'!B280</f>
        <v>0</v>
      </c>
      <c r="F128" s="156">
        <f>'AB AP'!D281</f>
        <v>0</v>
      </c>
      <c r="G128" s="156">
        <f>'AB AP'!E281</f>
        <v>0</v>
      </c>
      <c r="H128" s="156">
        <f>'AB AP'!F281</f>
        <v>0</v>
      </c>
      <c r="I128" s="165">
        <f>'AB AP'!K281</f>
        <v>0</v>
      </c>
      <c r="J128" s="151">
        <f>'AB AP'!L281</f>
        <v>0</v>
      </c>
      <c r="K128" s="165">
        <f>'AB AP'!N281</f>
        <v>0</v>
      </c>
      <c r="L128" s="152">
        <f t="shared" si="33"/>
        <v>0</v>
      </c>
      <c r="M128" s="152">
        <f t="shared" si="34"/>
        <v>0</v>
      </c>
      <c r="N128" s="152" t="e">
        <f t="shared" si="30"/>
        <v>#N/A</v>
      </c>
      <c r="O128" s="152" t="e">
        <f t="shared" si="31"/>
        <v>#N/A</v>
      </c>
      <c r="P128" s="165">
        <f>'AB AP'!N281</f>
        <v>0</v>
      </c>
      <c r="Q128" s="165"/>
      <c r="AA128" s="154">
        <v>490</v>
      </c>
      <c r="AB128" s="154" t="s">
        <v>1427</v>
      </c>
      <c r="AC128" s="166">
        <v>490</v>
      </c>
      <c r="AD128"/>
      <c r="AF128"/>
      <c r="AG128"/>
      <c r="BA128" s="152">
        <f t="shared" si="54"/>
        <v>500</v>
      </c>
      <c r="BB128" s="152">
        <f t="shared" si="59"/>
        <v>0</v>
      </c>
      <c r="BC128" s="152">
        <f t="shared" si="59"/>
        <v>0</v>
      </c>
      <c r="BD128" s="152">
        <f t="shared" si="59"/>
        <v>0</v>
      </c>
      <c r="BE128" s="152">
        <f t="shared" si="59"/>
        <v>0</v>
      </c>
      <c r="BF128" s="152">
        <f t="shared" si="59"/>
        <v>0</v>
      </c>
      <c r="BG128" s="152">
        <f t="shared" si="59"/>
        <v>0</v>
      </c>
      <c r="BH128" s="152">
        <f t="shared" si="59"/>
        <v>0</v>
      </c>
      <c r="BI128" s="152">
        <f t="shared" si="59"/>
        <v>0</v>
      </c>
      <c r="BJ128" s="152">
        <f t="shared" si="59"/>
        <v>0</v>
      </c>
      <c r="BK128" s="152">
        <f t="shared" si="59"/>
        <v>0</v>
      </c>
      <c r="BL128" s="152" t="e">
        <f t="shared" si="59"/>
        <v>#N/A</v>
      </c>
      <c r="BM128" s="152" t="e">
        <f t="shared" si="59"/>
        <v>#N/A</v>
      </c>
      <c r="BN128" s="152">
        <f t="shared" si="59"/>
        <v>0</v>
      </c>
      <c r="CA128" s="152" t="str">
        <f t="shared" si="36"/>
        <v/>
      </c>
      <c r="CB128" s="158" t="str">
        <f t="shared" si="37"/>
        <v/>
      </c>
      <c r="CC128" s="158" t="str">
        <f t="shared" si="38"/>
        <v/>
      </c>
      <c r="CD128" s="158" t="str">
        <f t="shared" si="38"/>
        <v/>
      </c>
      <c r="CE128" s="158" t="str">
        <f t="shared" si="38"/>
        <v/>
      </c>
      <c r="CF128" s="158" t="str">
        <f t="shared" si="39"/>
        <v/>
      </c>
      <c r="CG128" s="158" t="str">
        <f t="shared" si="40"/>
        <v/>
      </c>
      <c r="CH128" s="158" t="str">
        <f t="shared" si="41"/>
        <v/>
      </c>
      <c r="CK128" s="167"/>
      <c r="CQ128" s="152">
        <v>147</v>
      </c>
      <c r="DA128" t="str">
        <f t="shared" si="42"/>
        <v/>
      </c>
      <c r="DB128" t="str">
        <f t="shared" si="43"/>
        <v/>
      </c>
      <c r="DC128" t="str">
        <f t="shared" si="55"/>
        <v/>
      </c>
      <c r="DD128" t="str">
        <f t="shared" si="44"/>
        <v/>
      </c>
      <c r="DE128" t="str">
        <f t="shared" si="45"/>
        <v/>
      </c>
      <c r="DF128" t="str">
        <f t="shared" si="46"/>
        <v/>
      </c>
      <c r="DG128" t="str">
        <f t="shared" si="56"/>
        <v/>
      </c>
      <c r="DH128" t="str">
        <f t="shared" si="47"/>
        <v/>
      </c>
      <c r="DJ128" t="str">
        <f t="shared" si="48"/>
        <v/>
      </c>
      <c r="DL128" s="170"/>
      <c r="DQ128">
        <f t="shared" si="49"/>
        <v>0</v>
      </c>
      <c r="DR128" t="e">
        <f t="shared" si="50"/>
        <v>#NUM!</v>
      </c>
      <c r="DS128">
        <v>127</v>
      </c>
      <c r="DU128" s="163" t="str">
        <f>IF($DJ128="","",IF(VLOOKUP($DJ128,'AB AP'!D$19:M$32,9,0)="",VLOOKUP($DJ128,'AB AP'!D$19:M$32,8,0),VLOOKUP($DJ128,'AB AP'!D$19:M$32,9,0)))</f>
        <v/>
      </c>
      <c r="DV128" s="163" t="str">
        <f>IF($DJ128="","",IF(VLOOKUP($DJ128,'AB AP'!D$19:L$33,9,0)="",VLOOKUP($DJ128,'AB AP'!D$19:L$33,8,0),VLOOKUP($DJ128,'AB AP'!D$19:L$33,9,0)))</f>
        <v/>
      </c>
      <c r="DW128" s="163" t="str">
        <f>IF('AB AP'!H133="Agrar Basis",DV128,DU128)</f>
        <v/>
      </c>
      <c r="DZ128" s="163" t="str">
        <f>IF(ISNA(VLOOKUP($DJ128,'AB AP'!$D$19:$I$32,3,0)),"",IF((VLOOKUP($DJ128,'AB AP'!$D$19:$I$32,3,0))="+","áno","nie"))</f>
        <v/>
      </c>
      <c r="EA128" s="163" t="str">
        <f>IF(ISNA(VLOOKUP($DJ128,'AB AP'!$D$19:$I$32,4,0)),"",IF((VLOOKUP($DJ128,'AB AP'!$D$19:$I$32,4,0))="+","áno","nie"))</f>
        <v/>
      </c>
      <c r="EB128" s="163" t="str">
        <f>IF(ISNA(VLOOKUP($DJ128,'AB AP'!$D$19:$I$32,5,0)),"",IF((VLOOKUP($DJ128,'AB AP'!$D$19:$I$32,5,0))="+","áno","nie"))</f>
        <v/>
      </c>
      <c r="EC128" s="163" t="str">
        <f>IF(ISNA(VLOOKUP($DJ128,'AB AP'!$D$19:$I$32,6,0)),"",IF((VLOOKUP($DJ128,'AB AP'!$D$19:$I$32,6,0))="+","áno","nie"))</f>
        <v/>
      </c>
      <c r="ED128" t="str">
        <f t="shared" si="51"/>
        <v/>
      </c>
      <c r="EE128" s="163" t="str">
        <f t="shared" si="52"/>
        <v/>
      </c>
    </row>
    <row r="129" spans="1:135" x14ac:dyDescent="0.2">
      <c r="A129" s="152">
        <f t="shared" si="32"/>
        <v>0</v>
      </c>
      <c r="B129" s="152">
        <f>SUM(A$2:A129)</f>
        <v>0</v>
      </c>
      <c r="C129" s="152">
        <f t="shared" si="53"/>
        <v>500</v>
      </c>
      <c r="D129" s="152">
        <f>'AB AP'!A282</f>
        <v>0</v>
      </c>
      <c r="E129" s="152">
        <f>'AB AP'!B281</f>
        <v>0</v>
      </c>
      <c r="F129" s="156">
        <f>'AB AP'!D282</f>
        <v>0</v>
      </c>
      <c r="G129" s="156">
        <f>'AB AP'!E282</f>
        <v>0</v>
      </c>
      <c r="H129" s="156">
        <f>'AB AP'!F282</f>
        <v>0</v>
      </c>
      <c r="I129" s="165">
        <f>'AB AP'!K282</f>
        <v>0</v>
      </c>
      <c r="J129" s="151">
        <f>'AB AP'!L282</f>
        <v>0</v>
      </c>
      <c r="K129" s="165">
        <f>'AB AP'!N282</f>
        <v>0</v>
      </c>
      <c r="L129" s="152">
        <f t="shared" si="33"/>
        <v>0</v>
      </c>
      <c r="M129" s="152">
        <f t="shared" si="34"/>
        <v>0</v>
      </c>
      <c r="N129" s="152" t="e">
        <f t="shared" si="30"/>
        <v>#N/A</v>
      </c>
      <c r="O129" s="152" t="e">
        <f t="shared" si="31"/>
        <v>#N/A</v>
      </c>
      <c r="P129" s="165">
        <f>'AB AP'!N282</f>
        <v>0</v>
      </c>
      <c r="Q129" s="165"/>
      <c r="AA129" s="154">
        <v>491</v>
      </c>
      <c r="AB129" s="154" t="s">
        <v>1428</v>
      </c>
      <c r="AC129" s="166">
        <v>491</v>
      </c>
      <c r="AD129"/>
      <c r="AF129"/>
      <c r="AG129"/>
      <c r="BA129" s="152">
        <f t="shared" si="54"/>
        <v>500</v>
      </c>
      <c r="BB129" s="152">
        <f t="shared" si="59"/>
        <v>0</v>
      </c>
      <c r="BC129" s="152">
        <f t="shared" si="59"/>
        <v>0</v>
      </c>
      <c r="BD129" s="152">
        <f t="shared" si="59"/>
        <v>0</v>
      </c>
      <c r="BE129" s="152">
        <f t="shared" si="59"/>
        <v>0</v>
      </c>
      <c r="BF129" s="152">
        <f t="shared" si="59"/>
        <v>0</v>
      </c>
      <c r="BG129" s="152">
        <f t="shared" si="59"/>
        <v>0</v>
      </c>
      <c r="BH129" s="152">
        <f t="shared" si="59"/>
        <v>0</v>
      </c>
      <c r="BI129" s="152">
        <f t="shared" si="59"/>
        <v>0</v>
      </c>
      <c r="BJ129" s="152">
        <f t="shared" si="59"/>
        <v>0</v>
      </c>
      <c r="BK129" s="152">
        <f t="shared" si="59"/>
        <v>0</v>
      </c>
      <c r="BL129" s="152" t="e">
        <f t="shared" si="59"/>
        <v>#N/A</v>
      </c>
      <c r="BM129" s="152" t="e">
        <f t="shared" si="59"/>
        <v>#N/A</v>
      </c>
      <c r="BN129" s="152">
        <f t="shared" si="59"/>
        <v>0</v>
      </c>
      <c r="CA129" s="152" t="str">
        <f t="shared" si="36"/>
        <v/>
      </c>
      <c r="CB129" s="158" t="str">
        <f t="shared" si="37"/>
        <v/>
      </c>
      <c r="CC129" s="158" t="str">
        <f t="shared" si="38"/>
        <v/>
      </c>
      <c r="CD129" s="158" t="str">
        <f t="shared" si="38"/>
        <v/>
      </c>
      <c r="CE129" s="158" t="str">
        <f t="shared" si="38"/>
        <v/>
      </c>
      <c r="CF129" s="158" t="str">
        <f t="shared" si="39"/>
        <v/>
      </c>
      <c r="CG129" s="158" t="str">
        <f t="shared" si="40"/>
        <v/>
      </c>
      <c r="CH129" s="158" t="str">
        <f t="shared" si="41"/>
        <v/>
      </c>
      <c r="CK129" s="167"/>
      <c r="CQ129" s="152">
        <v>146</v>
      </c>
      <c r="DA129" t="str">
        <f t="shared" si="42"/>
        <v/>
      </c>
      <c r="DB129" t="str">
        <f t="shared" si="43"/>
        <v/>
      </c>
      <c r="DC129" t="str">
        <f t="shared" si="55"/>
        <v/>
      </c>
      <c r="DD129" t="str">
        <f t="shared" si="44"/>
        <v/>
      </c>
      <c r="DE129" t="str">
        <f t="shared" si="45"/>
        <v/>
      </c>
      <c r="DF129" t="str">
        <f t="shared" si="46"/>
        <v/>
      </c>
      <c r="DG129" t="str">
        <f t="shared" si="56"/>
        <v/>
      </c>
      <c r="DH129" t="str">
        <f t="shared" si="47"/>
        <v/>
      </c>
      <c r="DJ129" t="str">
        <f t="shared" si="48"/>
        <v/>
      </c>
      <c r="DL129" s="170"/>
      <c r="DQ129">
        <f t="shared" si="49"/>
        <v>0</v>
      </c>
      <c r="DR129" t="e">
        <f t="shared" si="50"/>
        <v>#NUM!</v>
      </c>
      <c r="DS129">
        <v>128</v>
      </c>
      <c r="DU129" s="163" t="str">
        <f>IF($DJ129="","",IF(VLOOKUP($DJ129,'AB AP'!D$19:M$32,9,0)="",VLOOKUP($DJ129,'AB AP'!D$19:M$32,8,0),VLOOKUP($DJ129,'AB AP'!D$19:M$32,9,0)))</f>
        <v/>
      </c>
      <c r="DV129" s="163" t="str">
        <f>IF($DJ129="","",IF(VLOOKUP($DJ129,'AB AP'!D$19:L$33,9,0)="",VLOOKUP($DJ129,'AB AP'!D$19:L$33,8,0),VLOOKUP($DJ129,'AB AP'!D$19:L$33,9,0)))</f>
        <v/>
      </c>
      <c r="DW129" s="163" t="str">
        <f>IF('AB AP'!H134="Agrar Basis",DV129,DU129)</f>
        <v/>
      </c>
      <c r="DZ129" s="163" t="str">
        <f>IF(ISNA(VLOOKUP($DJ129,'AB AP'!$D$19:$I$32,3,0)),"",IF((VLOOKUP($DJ129,'AB AP'!$D$19:$I$32,3,0))="+","áno","nie"))</f>
        <v/>
      </c>
      <c r="EA129" s="163" t="str">
        <f>IF(ISNA(VLOOKUP($DJ129,'AB AP'!$D$19:$I$32,4,0)),"",IF((VLOOKUP($DJ129,'AB AP'!$D$19:$I$32,4,0))="+","áno","nie"))</f>
        <v/>
      </c>
      <c r="EB129" s="163" t="str">
        <f>IF(ISNA(VLOOKUP($DJ129,'AB AP'!$D$19:$I$32,5,0)),"",IF((VLOOKUP($DJ129,'AB AP'!$D$19:$I$32,5,0))="+","áno","nie"))</f>
        <v/>
      </c>
      <c r="EC129" s="163" t="str">
        <f>IF(ISNA(VLOOKUP($DJ129,'AB AP'!$D$19:$I$32,6,0)),"",IF((VLOOKUP($DJ129,'AB AP'!$D$19:$I$32,6,0))="+","áno","nie"))</f>
        <v/>
      </c>
      <c r="ED129" t="str">
        <f t="shared" si="51"/>
        <v/>
      </c>
      <c r="EE129" s="163" t="str">
        <f t="shared" si="52"/>
        <v/>
      </c>
    </row>
    <row r="130" spans="1:135" x14ac:dyDescent="0.2">
      <c r="A130" s="152">
        <f t="shared" si="32"/>
        <v>0</v>
      </c>
      <c r="B130" s="152">
        <f>SUM(A$2:A130)</f>
        <v>0</v>
      </c>
      <c r="C130" s="152">
        <f t="shared" si="53"/>
        <v>500</v>
      </c>
      <c r="D130" s="152">
        <f>'AB AP'!A283</f>
        <v>0</v>
      </c>
      <c r="E130" s="152">
        <f>'AB AP'!B282</f>
        <v>0</v>
      </c>
      <c r="F130" s="156">
        <f>'AB AP'!D283</f>
        <v>0</v>
      </c>
      <c r="G130" s="156">
        <f>'AB AP'!E283</f>
        <v>0</v>
      </c>
      <c r="H130" s="156">
        <f>'AB AP'!F283</f>
        <v>0</v>
      </c>
      <c r="I130" s="165">
        <f>'AB AP'!K283</f>
        <v>0</v>
      </c>
      <c r="J130" s="151">
        <f>'AB AP'!L283</f>
        <v>0</v>
      </c>
      <c r="K130" s="165">
        <f>'AB AP'!N283</f>
        <v>0</v>
      </c>
      <c r="L130" s="152">
        <f t="shared" si="33"/>
        <v>0</v>
      </c>
      <c r="M130" s="152">
        <f t="shared" si="34"/>
        <v>0</v>
      </c>
      <c r="N130" s="152" t="e">
        <f t="shared" ref="N130:N193" si="60">VLOOKUP(L130,AB:AC,2,0)</f>
        <v>#N/A</v>
      </c>
      <c r="O130" s="152" t="e">
        <f t="shared" ref="O130:O193" si="61">VLOOKUP(N130,AA:AB,2,0)</f>
        <v>#N/A</v>
      </c>
      <c r="P130" s="165">
        <f>'AB AP'!N283</f>
        <v>0</v>
      </c>
      <c r="Q130" s="165"/>
      <c r="AA130" s="154">
        <v>493</v>
      </c>
      <c r="AB130" s="154" t="s">
        <v>67</v>
      </c>
      <c r="AC130" s="166">
        <v>493</v>
      </c>
      <c r="AD130"/>
      <c r="AF130"/>
      <c r="AG130"/>
      <c r="BA130" s="152">
        <f t="shared" si="54"/>
        <v>500</v>
      </c>
      <c r="BB130" s="152">
        <f t="shared" si="59"/>
        <v>0</v>
      </c>
      <c r="BC130" s="152">
        <f t="shared" si="59"/>
        <v>0</v>
      </c>
      <c r="BD130" s="152">
        <f t="shared" si="59"/>
        <v>0</v>
      </c>
      <c r="BE130" s="152">
        <f t="shared" si="59"/>
        <v>0</v>
      </c>
      <c r="BF130" s="152">
        <f t="shared" si="59"/>
        <v>0</v>
      </c>
      <c r="BG130" s="152">
        <f t="shared" si="59"/>
        <v>0</v>
      </c>
      <c r="BH130" s="152">
        <f t="shared" si="59"/>
        <v>0</v>
      </c>
      <c r="BI130" s="152">
        <f t="shared" si="59"/>
        <v>0</v>
      </c>
      <c r="BJ130" s="152">
        <f t="shared" si="59"/>
        <v>0</v>
      </c>
      <c r="BK130" s="152">
        <f t="shared" si="59"/>
        <v>0</v>
      </c>
      <c r="BL130" s="152" t="e">
        <f t="shared" si="59"/>
        <v>#N/A</v>
      </c>
      <c r="BM130" s="152" t="e">
        <f t="shared" si="59"/>
        <v>#N/A</v>
      </c>
      <c r="BN130" s="152">
        <f t="shared" si="59"/>
        <v>0</v>
      </c>
      <c r="CA130" s="152" t="str">
        <f t="shared" si="36"/>
        <v/>
      </c>
      <c r="CB130" s="158" t="str">
        <f t="shared" si="37"/>
        <v/>
      </c>
      <c r="CC130" s="158" t="str">
        <f t="shared" si="38"/>
        <v/>
      </c>
      <c r="CD130" s="158" t="str">
        <f t="shared" si="38"/>
        <v/>
      </c>
      <c r="CE130" s="158" t="str">
        <f t="shared" si="38"/>
        <v/>
      </c>
      <c r="CF130" s="158" t="str">
        <f t="shared" si="39"/>
        <v/>
      </c>
      <c r="CG130" s="158" t="str">
        <f t="shared" si="40"/>
        <v/>
      </c>
      <c r="CH130" s="158" t="str">
        <f t="shared" si="41"/>
        <v/>
      </c>
      <c r="CK130" s="167"/>
      <c r="CQ130" s="152">
        <v>145</v>
      </c>
      <c r="DA130" t="str">
        <f t="shared" si="42"/>
        <v/>
      </c>
      <c r="DB130" t="str">
        <f t="shared" si="43"/>
        <v/>
      </c>
      <c r="DC130" t="str">
        <f t="shared" si="55"/>
        <v/>
      </c>
      <c r="DD130" t="str">
        <f t="shared" si="44"/>
        <v/>
      </c>
      <c r="DE130" t="str">
        <f t="shared" si="45"/>
        <v/>
      </c>
      <c r="DF130" t="str">
        <f t="shared" si="46"/>
        <v/>
      </c>
      <c r="DG130" t="str">
        <f t="shared" si="56"/>
        <v/>
      </c>
      <c r="DH130" t="str">
        <f t="shared" si="47"/>
        <v/>
      </c>
      <c r="DJ130" t="str">
        <f t="shared" si="48"/>
        <v/>
      </c>
      <c r="DL130" s="170"/>
      <c r="DQ130">
        <f t="shared" si="49"/>
        <v>0</v>
      </c>
      <c r="DR130" t="e">
        <f t="shared" si="50"/>
        <v>#NUM!</v>
      </c>
      <c r="DS130">
        <v>129</v>
      </c>
      <c r="DU130" s="163" t="str">
        <f>IF($DJ130="","",IF(VLOOKUP($DJ130,'AB AP'!D$19:M$32,9,0)="",VLOOKUP($DJ130,'AB AP'!D$19:M$32,8,0),VLOOKUP($DJ130,'AB AP'!D$19:M$32,9,0)))</f>
        <v/>
      </c>
      <c r="DV130" s="163" t="str">
        <f>IF($DJ130="","",IF(VLOOKUP($DJ130,'AB AP'!D$19:L$33,9,0)="",VLOOKUP($DJ130,'AB AP'!D$19:L$33,8,0),VLOOKUP($DJ130,'AB AP'!D$19:L$33,9,0)))</f>
        <v/>
      </c>
      <c r="DW130" s="163" t="str">
        <f>IF('AB AP'!H135="Agrar Basis",DV130,DU130)</f>
        <v/>
      </c>
      <c r="DZ130" s="163" t="str">
        <f>IF(ISNA(VLOOKUP($DJ130,'AB AP'!$D$19:$I$32,3,0)),"",IF((VLOOKUP($DJ130,'AB AP'!$D$19:$I$32,3,0))="+","áno","nie"))</f>
        <v/>
      </c>
      <c r="EA130" s="163" t="str">
        <f>IF(ISNA(VLOOKUP($DJ130,'AB AP'!$D$19:$I$32,4,0)),"",IF((VLOOKUP($DJ130,'AB AP'!$D$19:$I$32,4,0))="+","áno","nie"))</f>
        <v/>
      </c>
      <c r="EB130" s="163" t="str">
        <f>IF(ISNA(VLOOKUP($DJ130,'AB AP'!$D$19:$I$32,5,0)),"",IF((VLOOKUP($DJ130,'AB AP'!$D$19:$I$32,5,0))="+","áno","nie"))</f>
        <v/>
      </c>
      <c r="EC130" s="163" t="str">
        <f>IF(ISNA(VLOOKUP($DJ130,'AB AP'!$D$19:$I$32,6,0)),"",IF((VLOOKUP($DJ130,'AB AP'!$D$19:$I$32,6,0))="+","áno","nie"))</f>
        <v/>
      </c>
      <c r="ED130" t="str">
        <f t="shared" si="51"/>
        <v/>
      </c>
      <c r="EE130" s="163" t="str">
        <f t="shared" si="52"/>
        <v/>
      </c>
    </row>
    <row r="131" spans="1:135" x14ac:dyDescent="0.2">
      <c r="A131" s="152">
        <f t="shared" ref="A131:A194" si="62">IF(K131=0,0,1)</f>
        <v>0</v>
      </c>
      <c r="B131" s="152">
        <f>SUM(A$2:A131)</f>
        <v>0</v>
      </c>
      <c r="C131" s="152">
        <f t="shared" si="53"/>
        <v>500</v>
      </c>
      <c r="D131" s="152">
        <f>'AB AP'!A284</f>
        <v>0</v>
      </c>
      <c r="E131" s="152">
        <f>'AB AP'!B283</f>
        <v>0</v>
      </c>
      <c r="F131" s="156">
        <f>'AB AP'!D284</f>
        <v>0</v>
      </c>
      <c r="G131" s="156">
        <f>'AB AP'!E284</f>
        <v>0</v>
      </c>
      <c r="H131" s="156">
        <f>'AB AP'!F284</f>
        <v>0</v>
      </c>
      <c r="I131" s="165">
        <f>'AB AP'!K284</f>
        <v>0</v>
      </c>
      <c r="J131" s="151">
        <f>'AB AP'!L284</f>
        <v>0</v>
      </c>
      <c r="K131" s="165">
        <f>'AB AP'!N284</f>
        <v>0</v>
      </c>
      <c r="L131" s="152">
        <f t="shared" ref="L131:L194" si="63">J131</f>
        <v>0</v>
      </c>
      <c r="M131" s="152">
        <f t="shared" ref="M131:M194" si="64">IF(K131=0,I131,K131)</f>
        <v>0</v>
      </c>
      <c r="N131" s="152" t="e">
        <f t="shared" si="60"/>
        <v>#N/A</v>
      </c>
      <c r="O131" s="152" t="e">
        <f t="shared" si="61"/>
        <v>#N/A</v>
      </c>
      <c r="P131" s="165">
        <f>'AB AP'!N284</f>
        <v>0</v>
      </c>
      <c r="Q131" s="165"/>
      <c r="AA131" s="154">
        <v>494</v>
      </c>
      <c r="AB131" s="154" t="s">
        <v>115</v>
      </c>
      <c r="AC131" s="166">
        <v>494</v>
      </c>
      <c r="AD131"/>
      <c r="AF131"/>
      <c r="AG131"/>
      <c r="BA131" s="152">
        <f t="shared" si="54"/>
        <v>500</v>
      </c>
      <c r="BB131" s="152">
        <f t="shared" si="59"/>
        <v>0</v>
      </c>
      <c r="BC131" s="152">
        <f t="shared" si="59"/>
        <v>0</v>
      </c>
      <c r="BD131" s="152">
        <f t="shared" si="59"/>
        <v>0</v>
      </c>
      <c r="BE131" s="152">
        <f t="shared" si="59"/>
        <v>0</v>
      </c>
      <c r="BF131" s="152">
        <f t="shared" si="59"/>
        <v>0</v>
      </c>
      <c r="BG131" s="152">
        <f t="shared" si="59"/>
        <v>0</v>
      </c>
      <c r="BH131" s="152">
        <f t="shared" si="59"/>
        <v>0</v>
      </c>
      <c r="BI131" s="152">
        <f t="shared" si="59"/>
        <v>0</v>
      </c>
      <c r="BJ131" s="152">
        <f t="shared" si="59"/>
        <v>0</v>
      </c>
      <c r="BK131" s="152">
        <f t="shared" si="59"/>
        <v>0</v>
      </c>
      <c r="BL131" s="152" t="e">
        <f t="shared" si="59"/>
        <v>#N/A</v>
      </c>
      <c r="BM131" s="152" t="e">
        <f t="shared" si="59"/>
        <v>#N/A</v>
      </c>
      <c r="BN131" s="152">
        <f t="shared" si="59"/>
        <v>0</v>
      </c>
      <c r="CA131" s="152" t="str">
        <f t="shared" ref="CA131:CA194" si="65">IF(CB131="","",CQ131)</f>
        <v/>
      </c>
      <c r="CB131" s="158" t="str">
        <f t="shared" ref="CB131:CB194" si="66">IF(ISNA(BL131),"",BB131)</f>
        <v/>
      </c>
      <c r="CC131" s="158" t="str">
        <f t="shared" ref="CC131:CE194" si="67">IF(ISNA($BL131),"",BC131)</f>
        <v/>
      </c>
      <c r="CD131" s="158" t="str">
        <f t="shared" si="67"/>
        <v/>
      </c>
      <c r="CE131" s="158" t="str">
        <f t="shared" si="67"/>
        <v/>
      </c>
      <c r="CF131" s="158" t="str">
        <f t="shared" ref="CF131:CF194" si="68">IF(ISNA($BL131),"",BJ131)</f>
        <v/>
      </c>
      <c r="CG131" s="158" t="str">
        <f t="shared" ref="CG131:CG194" si="69">IF(ISNA($BL131),"",BL131)</f>
        <v/>
      </c>
      <c r="CH131" s="158" t="str">
        <f t="shared" ref="CH131:CH194" si="70">IF(ISNA($BL131),"",BK131)</f>
        <v/>
      </c>
      <c r="CK131" s="167"/>
      <c r="CQ131" s="152">
        <v>144</v>
      </c>
      <c r="DA131" t="str">
        <f t="shared" ref="DA131:DA194" si="71">IF($DQ131=0,"",VLOOKUP($DQ131,CA:CH,2,FALSE))</f>
        <v/>
      </c>
      <c r="DB131" t="str">
        <f t="shared" ref="DB131:DB194" si="72">IF($DQ131=0,"",VLOOKUP($DQ131,$CA:$CH,3,FALSE))</f>
        <v/>
      </c>
      <c r="DC131" t="str">
        <f t="shared" si="55"/>
        <v/>
      </c>
      <c r="DD131" t="str">
        <f t="shared" ref="DD131:DD194" si="73">IF($DQ131=0,"",VLOOKUP($DQ131,$CA:$CH,5,FALSE))</f>
        <v/>
      </c>
      <c r="DE131" t="str">
        <f t="shared" ref="DE131:DE194" si="74">IF($DQ131=0,"",VLOOKUP($DQ131,$CA:$CH,7,FALSE))</f>
        <v/>
      </c>
      <c r="DF131" t="str">
        <f t="shared" ref="DF131:DF194" si="75">IF($DQ131=0,"",VLOOKUP($DQ131,$CA:$CH,8,FALSE))</f>
        <v/>
      </c>
      <c r="DG131" t="str">
        <f t="shared" si="56"/>
        <v/>
      </c>
      <c r="DH131" t="str">
        <f t="shared" ref="DH131:DH194" si="76">IF($DQ131=0,"","ano")</f>
        <v/>
      </c>
      <c r="DJ131" t="str">
        <f t="shared" ref="DJ131:DJ194" si="77">IF($DQ131=0,"",VLOOKUP($DQ131,CA:CF,6,FALSE))</f>
        <v/>
      </c>
      <c r="DL131" s="170"/>
      <c r="DQ131">
        <f t="shared" ref="DQ131:DQ194" si="78">IFERROR(DR131,0)</f>
        <v>0</v>
      </c>
      <c r="DR131" t="e">
        <f t="shared" ref="DR131:DR194" si="79">LARGE(CA:CA,DS131)</f>
        <v>#NUM!</v>
      </c>
      <c r="DS131">
        <v>130</v>
      </c>
      <c r="DU131" s="163" t="str">
        <f>IF($DJ131="","",IF(VLOOKUP($DJ131,'AB AP'!D$19:M$32,9,0)="",VLOOKUP($DJ131,'AB AP'!D$19:M$32,8,0),VLOOKUP($DJ131,'AB AP'!D$19:M$32,9,0)))</f>
        <v/>
      </c>
      <c r="DV131" s="163" t="str">
        <f>IF($DJ131="","",IF(VLOOKUP($DJ131,'AB AP'!D$19:L$33,9,0)="",VLOOKUP($DJ131,'AB AP'!D$19:L$33,8,0),VLOOKUP($DJ131,'AB AP'!D$19:L$33,9,0)))</f>
        <v/>
      </c>
      <c r="DW131" s="163" t="str">
        <f>IF('AB AP'!H136="Agrar Basis",DV131,DU131)</f>
        <v/>
      </c>
      <c r="DZ131" s="163" t="str">
        <f>IF(ISNA(VLOOKUP($DJ131,'AB AP'!$D$19:$I$32,3,0)),"",IF((VLOOKUP($DJ131,'AB AP'!$D$19:$I$32,3,0))="+","áno","nie"))</f>
        <v/>
      </c>
      <c r="EA131" s="163" t="str">
        <f>IF(ISNA(VLOOKUP($DJ131,'AB AP'!$D$19:$I$32,4,0)),"",IF((VLOOKUP($DJ131,'AB AP'!$D$19:$I$32,4,0))="+","áno","nie"))</f>
        <v/>
      </c>
      <c r="EB131" s="163" t="str">
        <f>IF(ISNA(VLOOKUP($DJ131,'AB AP'!$D$19:$I$32,5,0)),"",IF((VLOOKUP($DJ131,'AB AP'!$D$19:$I$32,5,0))="+","áno","nie"))</f>
        <v/>
      </c>
      <c r="EC131" s="163" t="str">
        <f>IF(ISNA(VLOOKUP($DJ131,'AB AP'!$D$19:$I$32,6,0)),"",IF((VLOOKUP($DJ131,'AB AP'!$D$19:$I$32,6,0))="+","áno","nie"))</f>
        <v/>
      </c>
      <c r="ED131" t="str">
        <f t="shared" ref="ED131:ED194" si="80">IF(DZ131="","","-")</f>
        <v/>
      </c>
      <c r="EE131" s="163" t="str">
        <f t="shared" ref="EE131:EE194" si="81">DZ131&amp;EA131&amp;EB131&amp;ED131&amp;EC131</f>
        <v/>
      </c>
    </row>
    <row r="132" spans="1:135" x14ac:dyDescent="0.2">
      <c r="A132" s="152">
        <f t="shared" si="62"/>
        <v>0</v>
      </c>
      <c r="B132" s="152">
        <f>SUM(A$2:A132)</f>
        <v>0</v>
      </c>
      <c r="C132" s="152">
        <f t="shared" ref="C132:C195" si="82">IF(B132=B131,500,B132)</f>
        <v>500</v>
      </c>
      <c r="D132" s="152">
        <f>'AB AP'!A285</f>
        <v>0</v>
      </c>
      <c r="E132" s="152">
        <f>'AB AP'!B284</f>
        <v>0</v>
      </c>
      <c r="F132" s="156">
        <f>'AB AP'!D285</f>
        <v>0</v>
      </c>
      <c r="G132" s="156">
        <f>'AB AP'!E285</f>
        <v>0</v>
      </c>
      <c r="H132" s="156">
        <f>'AB AP'!F285</f>
        <v>0</v>
      </c>
      <c r="I132" s="165">
        <f>'AB AP'!K285</f>
        <v>0</v>
      </c>
      <c r="J132" s="151">
        <f>'AB AP'!L285</f>
        <v>0</v>
      </c>
      <c r="K132" s="165">
        <f>'AB AP'!N285</f>
        <v>0</v>
      </c>
      <c r="L132" s="152">
        <f t="shared" si="63"/>
        <v>0</v>
      </c>
      <c r="M132" s="152">
        <f t="shared" si="64"/>
        <v>0</v>
      </c>
      <c r="N132" s="152" t="e">
        <f t="shared" si="60"/>
        <v>#N/A</v>
      </c>
      <c r="O132" s="152" t="e">
        <f t="shared" si="61"/>
        <v>#N/A</v>
      </c>
      <c r="P132" s="165">
        <f>'AB AP'!N285</f>
        <v>0</v>
      </c>
      <c r="Q132" s="165"/>
      <c r="AA132" s="154">
        <v>497</v>
      </c>
      <c r="AB132" s="182" t="s">
        <v>114</v>
      </c>
      <c r="AC132" s="166">
        <v>497</v>
      </c>
      <c r="AD132"/>
      <c r="AF132"/>
      <c r="AG132"/>
      <c r="BA132" s="152">
        <f t="shared" ref="BA132:BA195" si="83">SMALL(C132:C530,1)</f>
        <v>500</v>
      </c>
      <c r="BB132" s="152">
        <f t="shared" si="59"/>
        <v>0</v>
      </c>
      <c r="BC132" s="152">
        <f t="shared" si="59"/>
        <v>0</v>
      </c>
      <c r="BD132" s="152">
        <f t="shared" si="59"/>
        <v>0</v>
      </c>
      <c r="BE132" s="152">
        <f t="shared" si="59"/>
        <v>0</v>
      </c>
      <c r="BF132" s="152">
        <f t="shared" si="59"/>
        <v>0</v>
      </c>
      <c r="BG132" s="152">
        <f t="shared" si="59"/>
        <v>0</v>
      </c>
      <c r="BH132" s="152">
        <f t="shared" si="59"/>
        <v>0</v>
      </c>
      <c r="BI132" s="152">
        <f t="shared" si="59"/>
        <v>0</v>
      </c>
      <c r="BJ132" s="152">
        <f t="shared" si="59"/>
        <v>0</v>
      </c>
      <c r="BK132" s="152">
        <f t="shared" si="59"/>
        <v>0</v>
      </c>
      <c r="BL132" s="152" t="e">
        <f t="shared" si="59"/>
        <v>#N/A</v>
      </c>
      <c r="BM132" s="152" t="e">
        <f t="shared" si="59"/>
        <v>#N/A</v>
      </c>
      <c r="BN132" s="152">
        <f t="shared" si="59"/>
        <v>0</v>
      </c>
      <c r="CA132" s="152" t="str">
        <f t="shared" si="65"/>
        <v/>
      </c>
      <c r="CB132" s="158" t="str">
        <f t="shared" si="66"/>
        <v/>
      </c>
      <c r="CC132" s="158" t="str">
        <f t="shared" si="67"/>
        <v/>
      </c>
      <c r="CD132" s="158" t="str">
        <f t="shared" si="67"/>
        <v/>
      </c>
      <c r="CE132" s="158" t="str">
        <f t="shared" si="67"/>
        <v/>
      </c>
      <c r="CF132" s="158" t="str">
        <f t="shared" si="68"/>
        <v/>
      </c>
      <c r="CG132" s="158" t="str">
        <f t="shared" si="69"/>
        <v/>
      </c>
      <c r="CH132" s="158" t="str">
        <f t="shared" si="70"/>
        <v/>
      </c>
      <c r="CK132" s="167"/>
      <c r="CQ132" s="152">
        <v>143</v>
      </c>
      <c r="DA132" t="str">
        <f t="shared" si="71"/>
        <v/>
      </c>
      <c r="DB132" t="str">
        <f t="shared" si="72"/>
        <v/>
      </c>
      <c r="DC132" t="str">
        <f t="shared" ref="DC132:DC195" si="84">IF($DQ132=0,"",VLOOKUP($DQ132,$CA:$CH,4,FALSE))</f>
        <v/>
      </c>
      <c r="DD132" t="str">
        <f t="shared" si="73"/>
        <v/>
      </c>
      <c r="DE132" t="str">
        <f t="shared" si="74"/>
        <v/>
      </c>
      <c r="DF132" t="str">
        <f t="shared" si="75"/>
        <v/>
      </c>
      <c r="DG132" t="str">
        <f t="shared" ref="DG132:DG195" si="85">IF(CJ132=0,DW132,CJ132)</f>
        <v/>
      </c>
      <c r="DH132" t="str">
        <f t="shared" si="76"/>
        <v/>
      </c>
      <c r="DJ132" t="str">
        <f t="shared" si="77"/>
        <v/>
      </c>
      <c r="DL132" s="170"/>
      <c r="DQ132">
        <f t="shared" si="78"/>
        <v>0</v>
      </c>
      <c r="DR132" t="e">
        <f t="shared" si="79"/>
        <v>#NUM!</v>
      </c>
      <c r="DS132">
        <v>131</v>
      </c>
      <c r="DU132" s="163" t="str">
        <f>IF($DJ132="","",IF(VLOOKUP($DJ132,'AB AP'!D$19:M$32,9,0)="",VLOOKUP($DJ132,'AB AP'!D$19:M$32,8,0),VLOOKUP($DJ132,'AB AP'!D$19:M$32,9,0)))</f>
        <v/>
      </c>
      <c r="DV132" s="163" t="str">
        <f>IF($DJ132="","",IF(VLOOKUP($DJ132,'AB AP'!D$19:L$33,9,0)="",VLOOKUP($DJ132,'AB AP'!D$19:L$33,8,0),VLOOKUP($DJ132,'AB AP'!D$19:L$33,9,0)))</f>
        <v/>
      </c>
      <c r="DW132" s="163" t="str">
        <f>IF('AB AP'!H137="Agrar Basis",DV132,DU132)</f>
        <v/>
      </c>
      <c r="DZ132" s="163" t="str">
        <f>IF(ISNA(VLOOKUP($DJ132,'AB AP'!$D$19:$I$32,3,0)),"",IF((VLOOKUP($DJ132,'AB AP'!$D$19:$I$32,3,0))="+","áno","nie"))</f>
        <v/>
      </c>
      <c r="EA132" s="163" t="str">
        <f>IF(ISNA(VLOOKUP($DJ132,'AB AP'!$D$19:$I$32,4,0)),"",IF((VLOOKUP($DJ132,'AB AP'!$D$19:$I$32,4,0))="+","áno","nie"))</f>
        <v/>
      </c>
      <c r="EB132" s="163" t="str">
        <f>IF(ISNA(VLOOKUP($DJ132,'AB AP'!$D$19:$I$32,5,0)),"",IF((VLOOKUP($DJ132,'AB AP'!$D$19:$I$32,5,0))="+","áno","nie"))</f>
        <v/>
      </c>
      <c r="EC132" s="163" t="str">
        <f>IF(ISNA(VLOOKUP($DJ132,'AB AP'!$D$19:$I$32,6,0)),"",IF((VLOOKUP($DJ132,'AB AP'!$D$19:$I$32,6,0))="+","áno","nie"))</f>
        <v/>
      </c>
      <c r="ED132" t="str">
        <f t="shared" si="80"/>
        <v/>
      </c>
      <c r="EE132" s="163" t="str">
        <f t="shared" si="81"/>
        <v/>
      </c>
    </row>
    <row r="133" spans="1:135" x14ac:dyDescent="0.2">
      <c r="A133" s="152">
        <f t="shared" si="62"/>
        <v>0</v>
      </c>
      <c r="B133" s="152">
        <f>SUM(A$2:A133)</f>
        <v>0</v>
      </c>
      <c r="C133" s="152">
        <f t="shared" si="82"/>
        <v>500</v>
      </c>
      <c r="D133" s="152">
        <f>'AB AP'!A286</f>
        <v>0</v>
      </c>
      <c r="E133" s="152">
        <f>'AB AP'!B285</f>
        <v>0</v>
      </c>
      <c r="F133" s="156">
        <f>'AB AP'!D286</f>
        <v>0</v>
      </c>
      <c r="G133" s="156">
        <f>'AB AP'!E286</f>
        <v>0</v>
      </c>
      <c r="H133" s="156">
        <f>'AB AP'!F286</f>
        <v>0</v>
      </c>
      <c r="I133" s="165">
        <f>'AB AP'!K286</f>
        <v>0</v>
      </c>
      <c r="J133" s="151">
        <f>'AB AP'!L286</f>
        <v>0</v>
      </c>
      <c r="K133" s="165">
        <f>'AB AP'!N286</f>
        <v>0</v>
      </c>
      <c r="L133" s="152">
        <f t="shared" si="63"/>
        <v>0</v>
      </c>
      <c r="M133" s="152">
        <f t="shared" si="64"/>
        <v>0</v>
      </c>
      <c r="N133" s="152" t="e">
        <f t="shared" si="60"/>
        <v>#N/A</v>
      </c>
      <c r="O133" s="152" t="e">
        <f t="shared" si="61"/>
        <v>#N/A</v>
      </c>
      <c r="P133" s="165">
        <f>'AB AP'!N286</f>
        <v>0</v>
      </c>
      <c r="Q133" s="165"/>
      <c r="AA133" s="154">
        <v>500</v>
      </c>
      <c r="AB133" s="154" t="s">
        <v>88</v>
      </c>
      <c r="AC133" s="166">
        <v>500</v>
      </c>
      <c r="AD133"/>
      <c r="AF133"/>
      <c r="AG133"/>
      <c r="BA133" s="152">
        <f t="shared" si="83"/>
        <v>500</v>
      </c>
      <c r="BB133" s="152">
        <f t="shared" si="59"/>
        <v>0</v>
      </c>
      <c r="BC133" s="152">
        <f t="shared" si="59"/>
        <v>0</v>
      </c>
      <c r="BD133" s="152">
        <f t="shared" si="59"/>
        <v>0</v>
      </c>
      <c r="BE133" s="152">
        <f t="shared" si="59"/>
        <v>0</v>
      </c>
      <c r="BF133" s="152">
        <f t="shared" si="59"/>
        <v>0</v>
      </c>
      <c r="BG133" s="152">
        <f t="shared" si="59"/>
        <v>0</v>
      </c>
      <c r="BH133" s="152">
        <f t="shared" si="59"/>
        <v>0</v>
      </c>
      <c r="BI133" s="152">
        <f t="shared" si="59"/>
        <v>0</v>
      </c>
      <c r="BJ133" s="152">
        <f t="shared" si="59"/>
        <v>0</v>
      </c>
      <c r="BK133" s="152">
        <f t="shared" si="59"/>
        <v>0</v>
      </c>
      <c r="BL133" s="152" t="e">
        <f t="shared" si="59"/>
        <v>#N/A</v>
      </c>
      <c r="BM133" s="152" t="e">
        <f t="shared" si="59"/>
        <v>#N/A</v>
      </c>
      <c r="BN133" s="152">
        <f t="shared" si="59"/>
        <v>0</v>
      </c>
      <c r="CA133" s="152" t="str">
        <f t="shared" si="65"/>
        <v/>
      </c>
      <c r="CB133" s="158" t="str">
        <f t="shared" si="66"/>
        <v/>
      </c>
      <c r="CC133" s="158" t="str">
        <f t="shared" si="67"/>
        <v/>
      </c>
      <c r="CD133" s="158" t="str">
        <f t="shared" si="67"/>
        <v/>
      </c>
      <c r="CE133" s="158" t="str">
        <f t="shared" si="67"/>
        <v/>
      </c>
      <c r="CF133" s="158" t="str">
        <f t="shared" si="68"/>
        <v/>
      </c>
      <c r="CG133" s="158" t="str">
        <f t="shared" si="69"/>
        <v/>
      </c>
      <c r="CH133" s="158" t="str">
        <f t="shared" si="70"/>
        <v/>
      </c>
      <c r="CK133" s="167"/>
      <c r="CQ133" s="152">
        <v>142</v>
      </c>
      <c r="DA133" t="str">
        <f t="shared" si="71"/>
        <v/>
      </c>
      <c r="DB133" t="str">
        <f t="shared" si="72"/>
        <v/>
      </c>
      <c r="DC133" t="str">
        <f t="shared" si="84"/>
        <v/>
      </c>
      <c r="DD133" t="str">
        <f t="shared" si="73"/>
        <v/>
      </c>
      <c r="DE133" t="str">
        <f t="shared" si="74"/>
        <v/>
      </c>
      <c r="DF133" t="str">
        <f t="shared" si="75"/>
        <v/>
      </c>
      <c r="DG133" t="str">
        <f t="shared" si="85"/>
        <v/>
      </c>
      <c r="DH133" t="str">
        <f t="shared" si="76"/>
        <v/>
      </c>
      <c r="DJ133" t="str">
        <f t="shared" si="77"/>
        <v/>
      </c>
      <c r="DL133" s="170"/>
      <c r="DQ133">
        <f t="shared" si="78"/>
        <v>0</v>
      </c>
      <c r="DR133" t="e">
        <f t="shared" si="79"/>
        <v>#NUM!</v>
      </c>
      <c r="DS133">
        <v>132</v>
      </c>
      <c r="DU133" s="163" t="str">
        <f>IF($DJ133="","",IF(VLOOKUP($DJ133,'AB AP'!D$19:M$32,9,0)="",VLOOKUP($DJ133,'AB AP'!D$19:M$32,8,0),VLOOKUP($DJ133,'AB AP'!D$19:M$32,9,0)))</f>
        <v/>
      </c>
      <c r="DV133" s="163" t="str">
        <f>IF($DJ133="","",IF(VLOOKUP($DJ133,'AB AP'!D$19:L$33,9,0)="",VLOOKUP($DJ133,'AB AP'!D$19:L$33,8,0),VLOOKUP($DJ133,'AB AP'!D$19:L$33,9,0)))</f>
        <v/>
      </c>
      <c r="DW133" s="163" t="str">
        <f>IF('AB AP'!H138="Agrar Basis",DV133,DU133)</f>
        <v/>
      </c>
      <c r="DZ133" s="163" t="str">
        <f>IF(ISNA(VLOOKUP($DJ133,'AB AP'!$D$19:$I$32,3,0)),"",IF((VLOOKUP($DJ133,'AB AP'!$D$19:$I$32,3,0))="+","áno","nie"))</f>
        <v/>
      </c>
      <c r="EA133" s="163" t="str">
        <f>IF(ISNA(VLOOKUP($DJ133,'AB AP'!$D$19:$I$32,4,0)),"",IF((VLOOKUP($DJ133,'AB AP'!$D$19:$I$32,4,0))="+","áno","nie"))</f>
        <v/>
      </c>
      <c r="EB133" s="163" t="str">
        <f>IF(ISNA(VLOOKUP($DJ133,'AB AP'!$D$19:$I$32,5,0)),"",IF((VLOOKUP($DJ133,'AB AP'!$D$19:$I$32,5,0))="+","áno","nie"))</f>
        <v/>
      </c>
      <c r="EC133" s="163" t="str">
        <f>IF(ISNA(VLOOKUP($DJ133,'AB AP'!$D$19:$I$32,6,0)),"",IF((VLOOKUP($DJ133,'AB AP'!$D$19:$I$32,6,0))="+","áno","nie"))</f>
        <v/>
      </c>
      <c r="ED133" t="str">
        <f t="shared" si="80"/>
        <v/>
      </c>
      <c r="EE133" s="163" t="str">
        <f t="shared" si="81"/>
        <v/>
      </c>
    </row>
    <row r="134" spans="1:135" x14ac:dyDescent="0.2">
      <c r="A134" s="152">
        <f t="shared" si="62"/>
        <v>0</v>
      </c>
      <c r="B134" s="152">
        <f>SUM(A$2:A134)</f>
        <v>0</v>
      </c>
      <c r="C134" s="152">
        <f t="shared" si="82"/>
        <v>500</v>
      </c>
      <c r="D134" s="152">
        <f>'AB AP'!A287</f>
        <v>0</v>
      </c>
      <c r="E134" s="152">
        <f>'AB AP'!B286</f>
        <v>0</v>
      </c>
      <c r="F134" s="156">
        <f>'AB AP'!D287</f>
        <v>0</v>
      </c>
      <c r="G134" s="156">
        <f>'AB AP'!E287</f>
        <v>0</v>
      </c>
      <c r="H134" s="156">
        <f>'AB AP'!F287</f>
        <v>0</v>
      </c>
      <c r="I134" s="165">
        <f>'AB AP'!K287</f>
        <v>0</v>
      </c>
      <c r="J134" s="151">
        <f>'AB AP'!L287</f>
        <v>0</v>
      </c>
      <c r="K134" s="165">
        <f>'AB AP'!N287</f>
        <v>0</v>
      </c>
      <c r="L134" s="152">
        <f t="shared" si="63"/>
        <v>0</v>
      </c>
      <c r="M134" s="152">
        <f t="shared" si="64"/>
        <v>0</v>
      </c>
      <c r="N134" s="152" t="e">
        <f t="shared" si="60"/>
        <v>#N/A</v>
      </c>
      <c r="O134" s="152" t="e">
        <f t="shared" si="61"/>
        <v>#N/A</v>
      </c>
      <c r="P134" s="165">
        <f>'AB AP'!N287</f>
        <v>0</v>
      </c>
      <c r="Q134" s="165"/>
      <c r="AA134" s="154">
        <v>505</v>
      </c>
      <c r="AB134" s="154" t="s">
        <v>1429</v>
      </c>
      <c r="AC134" s="166">
        <v>505</v>
      </c>
      <c r="AD134"/>
      <c r="AF134"/>
      <c r="AG134"/>
      <c r="BA134" s="152">
        <f t="shared" si="83"/>
        <v>500</v>
      </c>
      <c r="BB134" s="152">
        <f t="shared" si="59"/>
        <v>0</v>
      </c>
      <c r="BC134" s="152">
        <f t="shared" si="59"/>
        <v>0</v>
      </c>
      <c r="BD134" s="152">
        <f t="shared" si="59"/>
        <v>0</v>
      </c>
      <c r="BE134" s="152">
        <f t="shared" si="59"/>
        <v>0</v>
      </c>
      <c r="BF134" s="152">
        <f t="shared" si="59"/>
        <v>0</v>
      </c>
      <c r="BG134" s="152">
        <f t="shared" si="59"/>
        <v>0</v>
      </c>
      <c r="BH134" s="152">
        <f t="shared" si="59"/>
        <v>0</v>
      </c>
      <c r="BI134" s="152">
        <f t="shared" si="59"/>
        <v>0</v>
      </c>
      <c r="BJ134" s="152">
        <f t="shared" si="59"/>
        <v>0</v>
      </c>
      <c r="BK134" s="152">
        <f t="shared" si="59"/>
        <v>0</v>
      </c>
      <c r="BL134" s="152" t="e">
        <f t="shared" si="59"/>
        <v>#N/A</v>
      </c>
      <c r="BM134" s="152" t="e">
        <f t="shared" si="59"/>
        <v>#N/A</v>
      </c>
      <c r="BN134" s="152">
        <f t="shared" si="59"/>
        <v>0</v>
      </c>
      <c r="CA134" s="152" t="str">
        <f t="shared" si="65"/>
        <v/>
      </c>
      <c r="CB134" s="158" t="str">
        <f t="shared" si="66"/>
        <v/>
      </c>
      <c r="CC134" s="158" t="str">
        <f t="shared" si="67"/>
        <v/>
      </c>
      <c r="CD134" s="158" t="str">
        <f t="shared" si="67"/>
        <v/>
      </c>
      <c r="CE134" s="158" t="str">
        <f t="shared" si="67"/>
        <v/>
      </c>
      <c r="CF134" s="158" t="str">
        <f t="shared" si="68"/>
        <v/>
      </c>
      <c r="CG134" s="158" t="str">
        <f t="shared" si="69"/>
        <v/>
      </c>
      <c r="CH134" s="158" t="str">
        <f t="shared" si="70"/>
        <v/>
      </c>
      <c r="CK134" s="167"/>
      <c r="CQ134" s="152">
        <v>141</v>
      </c>
      <c r="DA134" t="str">
        <f t="shared" si="71"/>
        <v/>
      </c>
      <c r="DB134" t="str">
        <f t="shared" si="72"/>
        <v/>
      </c>
      <c r="DC134" t="str">
        <f t="shared" si="84"/>
        <v/>
      </c>
      <c r="DD134" t="str">
        <f t="shared" si="73"/>
        <v/>
      </c>
      <c r="DE134" t="str">
        <f t="shared" si="74"/>
        <v/>
      </c>
      <c r="DF134" t="str">
        <f t="shared" si="75"/>
        <v/>
      </c>
      <c r="DG134" t="str">
        <f t="shared" si="85"/>
        <v/>
      </c>
      <c r="DH134" t="str">
        <f t="shared" si="76"/>
        <v/>
      </c>
      <c r="DJ134" t="str">
        <f t="shared" si="77"/>
        <v/>
      </c>
      <c r="DL134" s="170"/>
      <c r="DQ134">
        <f t="shared" si="78"/>
        <v>0</v>
      </c>
      <c r="DR134" t="e">
        <f t="shared" si="79"/>
        <v>#NUM!</v>
      </c>
      <c r="DS134">
        <v>133</v>
      </c>
      <c r="DU134" s="163" t="str">
        <f>IF($DJ134="","",IF(VLOOKUP($DJ134,'AB AP'!D$19:M$32,9,0)="",VLOOKUP($DJ134,'AB AP'!D$19:M$32,8,0),VLOOKUP($DJ134,'AB AP'!D$19:M$32,9,0)))</f>
        <v/>
      </c>
      <c r="DV134" s="163" t="str">
        <f>IF($DJ134="","",IF(VLOOKUP($DJ134,'AB AP'!D$19:L$33,9,0)="",VLOOKUP($DJ134,'AB AP'!D$19:L$33,8,0),VLOOKUP($DJ134,'AB AP'!D$19:L$33,9,0)))</f>
        <v/>
      </c>
      <c r="DW134" s="163" t="str">
        <f>IF('AB AP'!H139="Agrar Basis",DV134,DU134)</f>
        <v/>
      </c>
      <c r="DZ134" s="163" t="str">
        <f>IF(ISNA(VLOOKUP($DJ134,'AB AP'!$D$19:$I$32,3,0)),"",IF((VLOOKUP($DJ134,'AB AP'!$D$19:$I$32,3,0))="+","áno","nie"))</f>
        <v/>
      </c>
      <c r="EA134" s="163" t="str">
        <f>IF(ISNA(VLOOKUP($DJ134,'AB AP'!$D$19:$I$32,4,0)),"",IF((VLOOKUP($DJ134,'AB AP'!$D$19:$I$32,4,0))="+","áno","nie"))</f>
        <v/>
      </c>
      <c r="EB134" s="163" t="str">
        <f>IF(ISNA(VLOOKUP($DJ134,'AB AP'!$D$19:$I$32,5,0)),"",IF((VLOOKUP($DJ134,'AB AP'!$D$19:$I$32,5,0))="+","áno","nie"))</f>
        <v/>
      </c>
      <c r="EC134" s="163" t="str">
        <f>IF(ISNA(VLOOKUP($DJ134,'AB AP'!$D$19:$I$32,6,0)),"",IF((VLOOKUP($DJ134,'AB AP'!$D$19:$I$32,6,0))="+","áno","nie"))</f>
        <v/>
      </c>
      <c r="ED134" t="str">
        <f t="shared" si="80"/>
        <v/>
      </c>
      <c r="EE134" s="163" t="str">
        <f t="shared" si="81"/>
        <v/>
      </c>
    </row>
    <row r="135" spans="1:135" x14ac:dyDescent="0.2">
      <c r="A135" s="152">
        <f t="shared" si="62"/>
        <v>0</v>
      </c>
      <c r="B135" s="152">
        <f>SUM(A$2:A135)</f>
        <v>0</v>
      </c>
      <c r="C135" s="152">
        <f t="shared" si="82"/>
        <v>500</v>
      </c>
      <c r="D135" s="152">
        <f>'AB AP'!A288</f>
        <v>0</v>
      </c>
      <c r="E135" s="152">
        <f>'AB AP'!B287</f>
        <v>0</v>
      </c>
      <c r="F135" s="156">
        <f>'AB AP'!D288</f>
        <v>0</v>
      </c>
      <c r="G135" s="156">
        <f>'AB AP'!E288</f>
        <v>0</v>
      </c>
      <c r="H135" s="156">
        <f>'AB AP'!F288</f>
        <v>0</v>
      </c>
      <c r="I135" s="165">
        <f>'AB AP'!K288</f>
        <v>0</v>
      </c>
      <c r="J135" s="151">
        <f>'AB AP'!L288</f>
        <v>0</v>
      </c>
      <c r="K135" s="165">
        <f>'AB AP'!N288</f>
        <v>0</v>
      </c>
      <c r="L135" s="152">
        <f t="shared" si="63"/>
        <v>0</v>
      </c>
      <c r="M135" s="152">
        <f t="shared" si="64"/>
        <v>0</v>
      </c>
      <c r="N135" s="152" t="e">
        <f t="shared" si="60"/>
        <v>#N/A</v>
      </c>
      <c r="O135" s="152" t="e">
        <f t="shared" si="61"/>
        <v>#N/A</v>
      </c>
      <c r="P135" s="165">
        <f>'AB AP'!N288</f>
        <v>0</v>
      </c>
      <c r="Q135" s="165"/>
      <c r="AA135" s="154">
        <v>509</v>
      </c>
      <c r="AB135" s="154" t="s">
        <v>72</v>
      </c>
      <c r="AC135" s="166">
        <v>509</v>
      </c>
      <c r="AD135"/>
      <c r="AF135"/>
      <c r="AG135"/>
      <c r="BA135" s="152">
        <f t="shared" si="83"/>
        <v>500</v>
      </c>
      <c r="BB135" s="152">
        <f t="shared" ref="BB135:BN151" si="86">D135</f>
        <v>0</v>
      </c>
      <c r="BC135" s="152">
        <f t="shared" si="86"/>
        <v>0</v>
      </c>
      <c r="BD135" s="152">
        <f t="shared" si="86"/>
        <v>0</v>
      </c>
      <c r="BE135" s="152">
        <f t="shared" si="86"/>
        <v>0</v>
      </c>
      <c r="BF135" s="152">
        <f t="shared" si="86"/>
        <v>0</v>
      </c>
      <c r="BG135" s="152">
        <f t="shared" si="86"/>
        <v>0</v>
      </c>
      <c r="BH135" s="152">
        <f t="shared" si="86"/>
        <v>0</v>
      </c>
      <c r="BI135" s="152">
        <f t="shared" si="86"/>
        <v>0</v>
      </c>
      <c r="BJ135" s="152">
        <f t="shared" si="86"/>
        <v>0</v>
      </c>
      <c r="BK135" s="152">
        <f t="shared" si="86"/>
        <v>0</v>
      </c>
      <c r="BL135" s="152" t="e">
        <f t="shared" si="86"/>
        <v>#N/A</v>
      </c>
      <c r="BM135" s="152" t="e">
        <f t="shared" si="86"/>
        <v>#N/A</v>
      </c>
      <c r="BN135" s="152">
        <f t="shared" si="86"/>
        <v>0</v>
      </c>
      <c r="CA135" s="152" t="str">
        <f t="shared" si="65"/>
        <v/>
      </c>
      <c r="CB135" s="158" t="str">
        <f t="shared" si="66"/>
        <v/>
      </c>
      <c r="CC135" s="158" t="str">
        <f t="shared" si="67"/>
        <v/>
      </c>
      <c r="CD135" s="158" t="str">
        <f t="shared" si="67"/>
        <v/>
      </c>
      <c r="CE135" s="158" t="str">
        <f t="shared" si="67"/>
        <v/>
      </c>
      <c r="CF135" s="158" t="str">
        <f t="shared" si="68"/>
        <v/>
      </c>
      <c r="CG135" s="158" t="str">
        <f t="shared" si="69"/>
        <v/>
      </c>
      <c r="CH135" s="158" t="str">
        <f t="shared" si="70"/>
        <v/>
      </c>
      <c r="CK135" s="167"/>
      <c r="CQ135" s="152">
        <v>140</v>
      </c>
      <c r="DA135" t="str">
        <f t="shared" si="71"/>
        <v/>
      </c>
      <c r="DB135" t="str">
        <f t="shared" si="72"/>
        <v/>
      </c>
      <c r="DC135" t="str">
        <f t="shared" si="84"/>
        <v/>
      </c>
      <c r="DD135" t="str">
        <f t="shared" si="73"/>
        <v/>
      </c>
      <c r="DE135" t="str">
        <f t="shared" si="74"/>
        <v/>
      </c>
      <c r="DF135" t="str">
        <f t="shared" si="75"/>
        <v/>
      </c>
      <c r="DG135" t="str">
        <f t="shared" si="85"/>
        <v/>
      </c>
      <c r="DH135" t="str">
        <f t="shared" si="76"/>
        <v/>
      </c>
      <c r="DJ135" t="str">
        <f t="shared" si="77"/>
        <v/>
      </c>
      <c r="DL135" s="170"/>
      <c r="DQ135">
        <f t="shared" si="78"/>
        <v>0</v>
      </c>
      <c r="DR135" t="e">
        <f t="shared" si="79"/>
        <v>#NUM!</v>
      </c>
      <c r="DS135">
        <v>134</v>
      </c>
      <c r="DU135" s="163" t="str">
        <f>IF($DJ135="","",IF(VLOOKUP($DJ135,'AB AP'!D$19:M$32,9,0)="",VLOOKUP($DJ135,'AB AP'!D$19:M$32,8,0),VLOOKUP($DJ135,'AB AP'!D$19:M$32,9,0)))</f>
        <v/>
      </c>
      <c r="DV135" s="163" t="str">
        <f>IF($DJ135="","",IF(VLOOKUP($DJ135,'AB AP'!D$19:L$33,9,0)="",VLOOKUP($DJ135,'AB AP'!D$19:L$33,8,0),VLOOKUP($DJ135,'AB AP'!D$19:L$33,9,0)))</f>
        <v/>
      </c>
      <c r="DW135" s="163" t="str">
        <f>IF('AB AP'!H140="Agrar Basis",DV135,DU135)</f>
        <v/>
      </c>
      <c r="DZ135" s="163" t="str">
        <f>IF(ISNA(VLOOKUP($DJ135,'AB AP'!$D$19:$I$32,3,0)),"",IF((VLOOKUP($DJ135,'AB AP'!$D$19:$I$32,3,0))="+","áno","nie"))</f>
        <v/>
      </c>
      <c r="EA135" s="163" t="str">
        <f>IF(ISNA(VLOOKUP($DJ135,'AB AP'!$D$19:$I$32,4,0)),"",IF((VLOOKUP($DJ135,'AB AP'!$D$19:$I$32,4,0))="+","áno","nie"))</f>
        <v/>
      </c>
      <c r="EB135" s="163" t="str">
        <f>IF(ISNA(VLOOKUP($DJ135,'AB AP'!$D$19:$I$32,5,0)),"",IF((VLOOKUP($DJ135,'AB AP'!$D$19:$I$32,5,0))="+","áno","nie"))</f>
        <v/>
      </c>
      <c r="EC135" s="163" t="str">
        <f>IF(ISNA(VLOOKUP($DJ135,'AB AP'!$D$19:$I$32,6,0)),"",IF((VLOOKUP($DJ135,'AB AP'!$D$19:$I$32,6,0))="+","áno","nie"))</f>
        <v/>
      </c>
      <c r="ED135" t="str">
        <f t="shared" si="80"/>
        <v/>
      </c>
      <c r="EE135" s="163" t="str">
        <f t="shared" si="81"/>
        <v/>
      </c>
    </row>
    <row r="136" spans="1:135" x14ac:dyDescent="0.2">
      <c r="A136" s="152">
        <f t="shared" si="62"/>
        <v>0</v>
      </c>
      <c r="B136" s="152">
        <f>SUM(A$2:A136)</f>
        <v>0</v>
      </c>
      <c r="C136" s="152">
        <f t="shared" si="82"/>
        <v>500</v>
      </c>
      <c r="D136" s="152">
        <f>'AB AP'!A289</f>
        <v>0</v>
      </c>
      <c r="E136" s="152">
        <f>'AB AP'!B288</f>
        <v>0</v>
      </c>
      <c r="F136" s="156">
        <f>'AB AP'!D289</f>
        <v>0</v>
      </c>
      <c r="G136" s="156">
        <f>'AB AP'!E289</f>
        <v>0</v>
      </c>
      <c r="H136" s="156">
        <f>'AB AP'!F289</f>
        <v>0</v>
      </c>
      <c r="I136" s="165">
        <f>'AB AP'!K289</f>
        <v>0</v>
      </c>
      <c r="J136" s="151">
        <f>'AB AP'!L289</f>
        <v>0</v>
      </c>
      <c r="K136" s="165">
        <f>'AB AP'!N289</f>
        <v>0</v>
      </c>
      <c r="L136" s="152">
        <f t="shared" si="63"/>
        <v>0</v>
      </c>
      <c r="M136" s="152">
        <f t="shared" si="64"/>
        <v>0</v>
      </c>
      <c r="N136" s="152" t="e">
        <f t="shared" si="60"/>
        <v>#N/A</v>
      </c>
      <c r="O136" s="152" t="e">
        <f t="shared" si="61"/>
        <v>#N/A</v>
      </c>
      <c r="P136" s="165">
        <f>'AB AP'!N289</f>
        <v>0</v>
      </c>
      <c r="Q136" s="165"/>
      <c r="AA136" s="154">
        <v>518</v>
      </c>
      <c r="AB136" s="154" t="s">
        <v>81</v>
      </c>
      <c r="AC136" s="166">
        <v>518</v>
      </c>
      <c r="AD136"/>
      <c r="AF136"/>
      <c r="AG136"/>
      <c r="BA136" s="152">
        <f t="shared" si="83"/>
        <v>500</v>
      </c>
      <c r="BB136" s="152">
        <f t="shared" si="86"/>
        <v>0</v>
      </c>
      <c r="BC136" s="152">
        <f t="shared" si="86"/>
        <v>0</v>
      </c>
      <c r="BD136" s="152">
        <f t="shared" si="86"/>
        <v>0</v>
      </c>
      <c r="BE136" s="152">
        <f t="shared" si="86"/>
        <v>0</v>
      </c>
      <c r="BF136" s="152">
        <f t="shared" si="86"/>
        <v>0</v>
      </c>
      <c r="BG136" s="152">
        <f t="shared" si="86"/>
        <v>0</v>
      </c>
      <c r="BH136" s="152">
        <f t="shared" si="86"/>
        <v>0</v>
      </c>
      <c r="BI136" s="152">
        <f t="shared" si="86"/>
        <v>0</v>
      </c>
      <c r="BJ136" s="152">
        <f t="shared" si="86"/>
        <v>0</v>
      </c>
      <c r="BK136" s="152">
        <f t="shared" si="86"/>
        <v>0</v>
      </c>
      <c r="BL136" s="152" t="e">
        <f t="shared" si="86"/>
        <v>#N/A</v>
      </c>
      <c r="BM136" s="152" t="e">
        <f t="shared" si="86"/>
        <v>#N/A</v>
      </c>
      <c r="BN136" s="152">
        <f t="shared" si="86"/>
        <v>0</v>
      </c>
      <c r="CA136" s="152" t="str">
        <f t="shared" si="65"/>
        <v/>
      </c>
      <c r="CB136" s="158" t="str">
        <f t="shared" si="66"/>
        <v/>
      </c>
      <c r="CC136" s="158" t="str">
        <f t="shared" si="67"/>
        <v/>
      </c>
      <c r="CD136" s="158" t="str">
        <f t="shared" si="67"/>
        <v/>
      </c>
      <c r="CE136" s="158" t="str">
        <f t="shared" si="67"/>
        <v/>
      </c>
      <c r="CF136" s="158" t="str">
        <f t="shared" si="68"/>
        <v/>
      </c>
      <c r="CG136" s="158" t="str">
        <f t="shared" si="69"/>
        <v/>
      </c>
      <c r="CH136" s="158" t="str">
        <f t="shared" si="70"/>
        <v/>
      </c>
      <c r="CK136" s="167"/>
      <c r="CQ136" s="152">
        <v>139</v>
      </c>
      <c r="DA136" t="str">
        <f t="shared" si="71"/>
        <v/>
      </c>
      <c r="DB136" t="str">
        <f t="shared" si="72"/>
        <v/>
      </c>
      <c r="DC136" t="str">
        <f t="shared" si="84"/>
        <v/>
      </c>
      <c r="DD136" t="str">
        <f t="shared" si="73"/>
        <v/>
      </c>
      <c r="DE136" t="str">
        <f t="shared" si="74"/>
        <v/>
      </c>
      <c r="DF136" t="str">
        <f t="shared" si="75"/>
        <v/>
      </c>
      <c r="DG136" t="str">
        <f t="shared" si="85"/>
        <v/>
      </c>
      <c r="DH136" t="str">
        <f t="shared" si="76"/>
        <v/>
      </c>
      <c r="DJ136" t="str">
        <f t="shared" si="77"/>
        <v/>
      </c>
      <c r="DL136" s="170"/>
      <c r="DQ136">
        <f t="shared" si="78"/>
        <v>0</v>
      </c>
      <c r="DR136" t="e">
        <f t="shared" si="79"/>
        <v>#NUM!</v>
      </c>
      <c r="DS136">
        <v>135</v>
      </c>
      <c r="DU136" s="163" t="str">
        <f>IF($DJ136="","",IF(VLOOKUP($DJ136,'AB AP'!D$19:M$32,9,0)="",VLOOKUP($DJ136,'AB AP'!D$19:M$32,8,0),VLOOKUP($DJ136,'AB AP'!D$19:M$32,9,0)))</f>
        <v/>
      </c>
      <c r="DV136" s="163" t="str">
        <f>IF($DJ136="","",IF(VLOOKUP($DJ136,'AB AP'!D$19:L$33,9,0)="",VLOOKUP($DJ136,'AB AP'!D$19:L$33,8,0),VLOOKUP($DJ136,'AB AP'!D$19:L$33,9,0)))</f>
        <v/>
      </c>
      <c r="DW136" s="163" t="str">
        <f>IF('AB AP'!H141="Agrar Basis",DV136,DU136)</f>
        <v/>
      </c>
      <c r="DZ136" s="163" t="str">
        <f>IF(ISNA(VLOOKUP($DJ136,'AB AP'!$D$19:$I$32,3,0)),"",IF((VLOOKUP($DJ136,'AB AP'!$D$19:$I$32,3,0))="+","áno","nie"))</f>
        <v/>
      </c>
      <c r="EA136" s="163" t="str">
        <f>IF(ISNA(VLOOKUP($DJ136,'AB AP'!$D$19:$I$32,4,0)),"",IF((VLOOKUP($DJ136,'AB AP'!$D$19:$I$32,4,0))="+","áno","nie"))</f>
        <v/>
      </c>
      <c r="EB136" s="163" t="str">
        <f>IF(ISNA(VLOOKUP($DJ136,'AB AP'!$D$19:$I$32,5,0)),"",IF((VLOOKUP($DJ136,'AB AP'!$D$19:$I$32,5,0))="+","áno","nie"))</f>
        <v/>
      </c>
      <c r="EC136" s="163" t="str">
        <f>IF(ISNA(VLOOKUP($DJ136,'AB AP'!$D$19:$I$32,6,0)),"",IF((VLOOKUP($DJ136,'AB AP'!$D$19:$I$32,6,0))="+","áno","nie"))</f>
        <v/>
      </c>
      <c r="ED136" t="str">
        <f t="shared" si="80"/>
        <v/>
      </c>
      <c r="EE136" s="163" t="str">
        <f t="shared" si="81"/>
        <v/>
      </c>
    </row>
    <row r="137" spans="1:135" x14ac:dyDescent="0.2">
      <c r="A137" s="152">
        <f t="shared" si="62"/>
        <v>0</v>
      </c>
      <c r="B137" s="152">
        <f>SUM(A$2:A137)</f>
        <v>0</v>
      </c>
      <c r="C137" s="152">
        <f t="shared" si="82"/>
        <v>500</v>
      </c>
      <c r="D137" s="152">
        <f>'AB AP'!A290</f>
        <v>0</v>
      </c>
      <c r="E137" s="152">
        <f>'AB AP'!B289</f>
        <v>0</v>
      </c>
      <c r="F137" s="156">
        <f>'AB AP'!D290</f>
        <v>0</v>
      </c>
      <c r="G137" s="156">
        <f>'AB AP'!E290</f>
        <v>0</v>
      </c>
      <c r="H137" s="156">
        <f>'AB AP'!F290</f>
        <v>0</v>
      </c>
      <c r="I137" s="165">
        <f>'AB AP'!K290</f>
        <v>0</v>
      </c>
      <c r="J137" s="151">
        <f>'AB AP'!L290</f>
        <v>0</v>
      </c>
      <c r="K137" s="165">
        <f>'AB AP'!N290</f>
        <v>0</v>
      </c>
      <c r="L137" s="152">
        <f t="shared" si="63"/>
        <v>0</v>
      </c>
      <c r="M137" s="152">
        <f t="shared" si="64"/>
        <v>0</v>
      </c>
      <c r="N137" s="152" t="e">
        <f t="shared" si="60"/>
        <v>#N/A</v>
      </c>
      <c r="O137" s="152" t="e">
        <f t="shared" si="61"/>
        <v>#N/A</v>
      </c>
      <c r="P137" s="165">
        <f>'AB AP'!N290</f>
        <v>0</v>
      </c>
      <c r="Q137" s="165"/>
      <c r="AA137" s="154">
        <v>519</v>
      </c>
      <c r="AB137" s="185" t="s">
        <v>59</v>
      </c>
      <c r="AC137" s="166">
        <v>519</v>
      </c>
      <c r="AD137"/>
      <c r="AF137"/>
      <c r="AG137"/>
      <c r="BA137" s="152">
        <f t="shared" si="83"/>
        <v>500</v>
      </c>
      <c r="BB137" s="152">
        <f t="shared" si="86"/>
        <v>0</v>
      </c>
      <c r="BC137" s="152">
        <f t="shared" si="86"/>
        <v>0</v>
      </c>
      <c r="BD137" s="152">
        <f t="shared" si="86"/>
        <v>0</v>
      </c>
      <c r="BE137" s="152">
        <f t="shared" si="86"/>
        <v>0</v>
      </c>
      <c r="BF137" s="152">
        <f t="shared" si="86"/>
        <v>0</v>
      </c>
      <c r="BG137" s="152">
        <f t="shared" si="86"/>
        <v>0</v>
      </c>
      <c r="BH137" s="152">
        <f t="shared" si="86"/>
        <v>0</v>
      </c>
      <c r="BI137" s="152">
        <f t="shared" si="86"/>
        <v>0</v>
      </c>
      <c r="BJ137" s="152">
        <f t="shared" si="86"/>
        <v>0</v>
      </c>
      <c r="BK137" s="152">
        <f t="shared" si="86"/>
        <v>0</v>
      </c>
      <c r="BL137" s="152" t="e">
        <f t="shared" si="86"/>
        <v>#N/A</v>
      </c>
      <c r="BM137" s="152" t="e">
        <f t="shared" si="86"/>
        <v>#N/A</v>
      </c>
      <c r="BN137" s="152">
        <f t="shared" si="86"/>
        <v>0</v>
      </c>
      <c r="CA137" s="152" t="str">
        <f t="shared" si="65"/>
        <v/>
      </c>
      <c r="CB137" s="158" t="str">
        <f t="shared" si="66"/>
        <v/>
      </c>
      <c r="CC137" s="158" t="str">
        <f t="shared" si="67"/>
        <v/>
      </c>
      <c r="CD137" s="158" t="str">
        <f t="shared" si="67"/>
        <v/>
      </c>
      <c r="CE137" s="158" t="str">
        <f t="shared" si="67"/>
        <v/>
      </c>
      <c r="CF137" s="158" t="str">
        <f t="shared" si="68"/>
        <v/>
      </c>
      <c r="CG137" s="158" t="str">
        <f t="shared" si="69"/>
        <v/>
      </c>
      <c r="CH137" s="158" t="str">
        <f t="shared" si="70"/>
        <v/>
      </c>
      <c r="CK137" s="167"/>
      <c r="CQ137" s="152">
        <v>138</v>
      </c>
      <c r="DA137" t="str">
        <f t="shared" si="71"/>
        <v/>
      </c>
      <c r="DB137" t="str">
        <f t="shared" si="72"/>
        <v/>
      </c>
      <c r="DC137" t="str">
        <f t="shared" si="84"/>
        <v/>
      </c>
      <c r="DD137" t="str">
        <f t="shared" si="73"/>
        <v/>
      </c>
      <c r="DE137" t="str">
        <f t="shared" si="74"/>
        <v/>
      </c>
      <c r="DF137" t="str">
        <f t="shared" si="75"/>
        <v/>
      </c>
      <c r="DG137" t="str">
        <f t="shared" si="85"/>
        <v/>
      </c>
      <c r="DH137" t="str">
        <f t="shared" si="76"/>
        <v/>
      </c>
      <c r="DJ137" t="str">
        <f t="shared" si="77"/>
        <v/>
      </c>
      <c r="DL137" s="170"/>
      <c r="DQ137">
        <f t="shared" si="78"/>
        <v>0</v>
      </c>
      <c r="DR137" t="e">
        <f t="shared" si="79"/>
        <v>#NUM!</v>
      </c>
      <c r="DS137">
        <v>136</v>
      </c>
      <c r="DU137" s="163" t="str">
        <f>IF($DJ137="","",IF(VLOOKUP($DJ137,'AB AP'!D$19:M$32,9,0)="",VLOOKUP($DJ137,'AB AP'!D$19:M$32,8,0),VLOOKUP($DJ137,'AB AP'!D$19:M$32,9,0)))</f>
        <v/>
      </c>
      <c r="DV137" s="163" t="str">
        <f>IF($DJ137="","",IF(VLOOKUP($DJ137,'AB AP'!D$19:L$33,9,0)="",VLOOKUP($DJ137,'AB AP'!D$19:L$33,8,0),VLOOKUP($DJ137,'AB AP'!D$19:L$33,9,0)))</f>
        <v/>
      </c>
      <c r="DW137" s="163" t="str">
        <f>IF('AB AP'!H142="Agrar Basis",DV137,DU137)</f>
        <v/>
      </c>
      <c r="DZ137" s="163" t="str">
        <f>IF(ISNA(VLOOKUP($DJ137,'AB AP'!$D$19:$I$32,3,0)),"",IF((VLOOKUP($DJ137,'AB AP'!$D$19:$I$32,3,0))="+","áno","nie"))</f>
        <v/>
      </c>
      <c r="EA137" s="163" t="str">
        <f>IF(ISNA(VLOOKUP($DJ137,'AB AP'!$D$19:$I$32,4,0)),"",IF((VLOOKUP($DJ137,'AB AP'!$D$19:$I$32,4,0))="+","áno","nie"))</f>
        <v/>
      </c>
      <c r="EB137" s="163" t="str">
        <f>IF(ISNA(VLOOKUP($DJ137,'AB AP'!$D$19:$I$32,5,0)),"",IF((VLOOKUP($DJ137,'AB AP'!$D$19:$I$32,5,0))="+","áno","nie"))</f>
        <v/>
      </c>
      <c r="EC137" s="163" t="str">
        <f>IF(ISNA(VLOOKUP($DJ137,'AB AP'!$D$19:$I$32,6,0)),"",IF((VLOOKUP($DJ137,'AB AP'!$D$19:$I$32,6,0))="+","áno","nie"))</f>
        <v/>
      </c>
      <c r="ED137" t="str">
        <f t="shared" si="80"/>
        <v/>
      </c>
      <c r="EE137" s="163" t="str">
        <f t="shared" si="81"/>
        <v/>
      </c>
    </row>
    <row r="138" spans="1:135" x14ac:dyDescent="0.2">
      <c r="A138" s="152">
        <f t="shared" si="62"/>
        <v>0</v>
      </c>
      <c r="B138" s="152">
        <f>SUM(A$2:A138)</f>
        <v>0</v>
      </c>
      <c r="C138" s="152">
        <f t="shared" si="82"/>
        <v>500</v>
      </c>
      <c r="D138" s="152">
        <f>'AB AP'!A291</f>
        <v>0</v>
      </c>
      <c r="E138" s="152">
        <f>'AB AP'!B290</f>
        <v>0</v>
      </c>
      <c r="F138" s="156">
        <f>'AB AP'!D291</f>
        <v>0</v>
      </c>
      <c r="G138" s="156">
        <f>'AB AP'!E291</f>
        <v>0</v>
      </c>
      <c r="H138" s="156">
        <f>'AB AP'!F291</f>
        <v>0</v>
      </c>
      <c r="I138" s="165">
        <f>'AB AP'!K291</f>
        <v>0</v>
      </c>
      <c r="J138" s="151">
        <f>'AB AP'!L291</f>
        <v>0</v>
      </c>
      <c r="K138" s="165">
        <f>'AB AP'!N291</f>
        <v>0</v>
      </c>
      <c r="L138" s="152">
        <f t="shared" si="63"/>
        <v>0</v>
      </c>
      <c r="M138" s="152">
        <f t="shared" si="64"/>
        <v>0</v>
      </c>
      <c r="N138" s="152" t="e">
        <f t="shared" si="60"/>
        <v>#N/A</v>
      </c>
      <c r="O138" s="152" t="e">
        <f t="shared" si="61"/>
        <v>#N/A</v>
      </c>
      <c r="P138" s="165">
        <f>'AB AP'!N291</f>
        <v>0</v>
      </c>
      <c r="Q138" s="165"/>
      <c r="AA138" s="154">
        <v>520</v>
      </c>
      <c r="AB138" s="154" t="s">
        <v>1430</v>
      </c>
      <c r="AC138" s="166">
        <v>520</v>
      </c>
      <c r="AD138"/>
      <c r="AF138"/>
      <c r="AG138"/>
      <c r="BA138" s="152">
        <f t="shared" si="83"/>
        <v>500</v>
      </c>
      <c r="BB138" s="152">
        <f t="shared" si="86"/>
        <v>0</v>
      </c>
      <c r="BC138" s="152">
        <f t="shared" si="86"/>
        <v>0</v>
      </c>
      <c r="BD138" s="152">
        <f t="shared" si="86"/>
        <v>0</v>
      </c>
      <c r="BE138" s="152">
        <f t="shared" si="86"/>
        <v>0</v>
      </c>
      <c r="BF138" s="152">
        <f t="shared" si="86"/>
        <v>0</v>
      </c>
      <c r="BG138" s="152">
        <f t="shared" si="86"/>
        <v>0</v>
      </c>
      <c r="BH138" s="152">
        <f t="shared" si="86"/>
        <v>0</v>
      </c>
      <c r="BI138" s="152">
        <f t="shared" si="86"/>
        <v>0</v>
      </c>
      <c r="BJ138" s="152">
        <f t="shared" si="86"/>
        <v>0</v>
      </c>
      <c r="BK138" s="152">
        <f t="shared" si="86"/>
        <v>0</v>
      </c>
      <c r="BL138" s="152" t="e">
        <f t="shared" si="86"/>
        <v>#N/A</v>
      </c>
      <c r="BM138" s="152" t="e">
        <f t="shared" si="86"/>
        <v>#N/A</v>
      </c>
      <c r="BN138" s="152">
        <f t="shared" si="86"/>
        <v>0</v>
      </c>
      <c r="CA138" s="152" t="str">
        <f t="shared" si="65"/>
        <v/>
      </c>
      <c r="CB138" s="158" t="str">
        <f t="shared" si="66"/>
        <v/>
      </c>
      <c r="CC138" s="158" t="str">
        <f t="shared" si="67"/>
        <v/>
      </c>
      <c r="CD138" s="158" t="str">
        <f t="shared" si="67"/>
        <v/>
      </c>
      <c r="CE138" s="158" t="str">
        <f t="shared" si="67"/>
        <v/>
      </c>
      <c r="CF138" s="158" t="str">
        <f t="shared" si="68"/>
        <v/>
      </c>
      <c r="CG138" s="158" t="str">
        <f t="shared" si="69"/>
        <v/>
      </c>
      <c r="CH138" s="158" t="str">
        <f t="shared" si="70"/>
        <v/>
      </c>
      <c r="CK138" s="167"/>
      <c r="CQ138" s="152">
        <v>137</v>
      </c>
      <c r="DA138" t="str">
        <f t="shared" si="71"/>
        <v/>
      </c>
      <c r="DB138" t="str">
        <f t="shared" si="72"/>
        <v/>
      </c>
      <c r="DC138" t="str">
        <f t="shared" si="84"/>
        <v/>
      </c>
      <c r="DD138" t="str">
        <f t="shared" si="73"/>
        <v/>
      </c>
      <c r="DE138" t="str">
        <f t="shared" si="74"/>
        <v/>
      </c>
      <c r="DF138" t="str">
        <f t="shared" si="75"/>
        <v/>
      </c>
      <c r="DG138" t="str">
        <f t="shared" si="85"/>
        <v/>
      </c>
      <c r="DH138" t="str">
        <f t="shared" si="76"/>
        <v/>
      </c>
      <c r="DJ138" t="str">
        <f t="shared" si="77"/>
        <v/>
      </c>
      <c r="DL138" s="170"/>
      <c r="DQ138">
        <f t="shared" si="78"/>
        <v>0</v>
      </c>
      <c r="DR138" t="e">
        <f t="shared" si="79"/>
        <v>#NUM!</v>
      </c>
      <c r="DS138">
        <v>137</v>
      </c>
      <c r="DU138" s="163" t="str">
        <f>IF($DJ138="","",IF(VLOOKUP($DJ138,'AB AP'!D$19:M$32,9,0)="",VLOOKUP($DJ138,'AB AP'!D$19:M$32,8,0),VLOOKUP($DJ138,'AB AP'!D$19:M$32,9,0)))</f>
        <v/>
      </c>
      <c r="DV138" s="163" t="str">
        <f>IF($DJ138="","",IF(VLOOKUP($DJ138,'AB AP'!D$19:L$33,9,0)="",VLOOKUP($DJ138,'AB AP'!D$19:L$33,8,0),VLOOKUP($DJ138,'AB AP'!D$19:L$33,9,0)))</f>
        <v/>
      </c>
      <c r="DW138" s="163" t="str">
        <f>IF('AB AP'!H143="Agrar Basis",DV138,DU138)</f>
        <v/>
      </c>
      <c r="DZ138" s="163" t="str">
        <f>IF(ISNA(VLOOKUP($DJ138,'AB AP'!$D$19:$I$32,3,0)),"",IF((VLOOKUP($DJ138,'AB AP'!$D$19:$I$32,3,0))="+","áno","nie"))</f>
        <v/>
      </c>
      <c r="EA138" s="163" t="str">
        <f>IF(ISNA(VLOOKUP($DJ138,'AB AP'!$D$19:$I$32,4,0)),"",IF((VLOOKUP($DJ138,'AB AP'!$D$19:$I$32,4,0))="+","áno","nie"))</f>
        <v/>
      </c>
      <c r="EB138" s="163" t="str">
        <f>IF(ISNA(VLOOKUP($DJ138,'AB AP'!$D$19:$I$32,5,0)),"",IF((VLOOKUP($DJ138,'AB AP'!$D$19:$I$32,5,0))="+","áno","nie"))</f>
        <v/>
      </c>
      <c r="EC138" s="163" t="str">
        <f>IF(ISNA(VLOOKUP($DJ138,'AB AP'!$D$19:$I$32,6,0)),"",IF((VLOOKUP($DJ138,'AB AP'!$D$19:$I$32,6,0))="+","áno","nie"))</f>
        <v/>
      </c>
      <c r="ED138" t="str">
        <f t="shared" si="80"/>
        <v/>
      </c>
      <c r="EE138" s="163" t="str">
        <f t="shared" si="81"/>
        <v/>
      </c>
    </row>
    <row r="139" spans="1:135" x14ac:dyDescent="0.2">
      <c r="A139" s="152">
        <f t="shared" si="62"/>
        <v>0</v>
      </c>
      <c r="B139" s="152">
        <f>SUM(A$2:A139)</f>
        <v>0</v>
      </c>
      <c r="C139" s="152">
        <f t="shared" si="82"/>
        <v>500</v>
      </c>
      <c r="D139" s="152">
        <f>'AB AP'!A292</f>
        <v>0</v>
      </c>
      <c r="E139" s="152">
        <f>'AB AP'!B291</f>
        <v>0</v>
      </c>
      <c r="F139" s="156">
        <f>'AB AP'!D292</f>
        <v>0</v>
      </c>
      <c r="G139" s="156">
        <f>'AB AP'!E292</f>
        <v>0</v>
      </c>
      <c r="H139" s="156">
        <f>'AB AP'!F292</f>
        <v>0</v>
      </c>
      <c r="I139" s="165">
        <f>'AB AP'!K292</f>
        <v>0</v>
      </c>
      <c r="J139" s="151">
        <f>'AB AP'!L292</f>
        <v>0</v>
      </c>
      <c r="K139" s="165">
        <f>'AB AP'!N292</f>
        <v>0</v>
      </c>
      <c r="L139" s="152">
        <f t="shared" si="63"/>
        <v>0</v>
      </c>
      <c r="M139" s="152">
        <f t="shared" si="64"/>
        <v>0</v>
      </c>
      <c r="N139" s="152" t="e">
        <f t="shared" si="60"/>
        <v>#N/A</v>
      </c>
      <c r="O139" s="152" t="e">
        <f t="shared" si="61"/>
        <v>#N/A</v>
      </c>
      <c r="P139" s="165">
        <f>'AB AP'!N292</f>
        <v>0</v>
      </c>
      <c r="Q139" s="165"/>
      <c r="AA139" s="154">
        <v>521</v>
      </c>
      <c r="AB139" s="154" t="s">
        <v>53</v>
      </c>
      <c r="AC139" s="166">
        <v>521</v>
      </c>
      <c r="AD139"/>
      <c r="AF139"/>
      <c r="AG139"/>
      <c r="BA139" s="152">
        <f t="shared" si="83"/>
        <v>500</v>
      </c>
      <c r="BB139" s="152">
        <f t="shared" si="86"/>
        <v>0</v>
      </c>
      <c r="BC139" s="152">
        <f t="shared" si="86"/>
        <v>0</v>
      </c>
      <c r="BD139" s="152">
        <f t="shared" si="86"/>
        <v>0</v>
      </c>
      <c r="BE139" s="152">
        <f t="shared" si="86"/>
        <v>0</v>
      </c>
      <c r="BF139" s="152">
        <f t="shared" si="86"/>
        <v>0</v>
      </c>
      <c r="BG139" s="152">
        <f t="shared" si="86"/>
        <v>0</v>
      </c>
      <c r="BH139" s="152">
        <f t="shared" si="86"/>
        <v>0</v>
      </c>
      <c r="BI139" s="152">
        <f t="shared" si="86"/>
        <v>0</v>
      </c>
      <c r="BJ139" s="152">
        <f t="shared" si="86"/>
        <v>0</v>
      </c>
      <c r="BK139" s="152">
        <f t="shared" si="86"/>
        <v>0</v>
      </c>
      <c r="BL139" s="152" t="e">
        <f t="shared" si="86"/>
        <v>#N/A</v>
      </c>
      <c r="BM139" s="152" t="e">
        <f t="shared" si="86"/>
        <v>#N/A</v>
      </c>
      <c r="BN139" s="152">
        <f t="shared" si="86"/>
        <v>0</v>
      </c>
      <c r="CA139" s="152" t="str">
        <f t="shared" si="65"/>
        <v/>
      </c>
      <c r="CB139" s="158" t="str">
        <f t="shared" si="66"/>
        <v/>
      </c>
      <c r="CC139" s="158" t="str">
        <f t="shared" si="67"/>
        <v/>
      </c>
      <c r="CD139" s="158" t="str">
        <f t="shared" si="67"/>
        <v/>
      </c>
      <c r="CE139" s="158" t="str">
        <f t="shared" si="67"/>
        <v/>
      </c>
      <c r="CF139" s="158" t="str">
        <f t="shared" si="68"/>
        <v/>
      </c>
      <c r="CG139" s="158" t="str">
        <f t="shared" si="69"/>
        <v/>
      </c>
      <c r="CH139" s="158" t="str">
        <f t="shared" si="70"/>
        <v/>
      </c>
      <c r="CK139" s="167"/>
      <c r="CQ139" s="152">
        <v>136</v>
      </c>
      <c r="DA139" t="str">
        <f t="shared" si="71"/>
        <v/>
      </c>
      <c r="DB139" t="str">
        <f t="shared" si="72"/>
        <v/>
      </c>
      <c r="DC139" t="str">
        <f t="shared" si="84"/>
        <v/>
      </c>
      <c r="DD139" t="str">
        <f t="shared" si="73"/>
        <v/>
      </c>
      <c r="DE139" t="str">
        <f t="shared" si="74"/>
        <v/>
      </c>
      <c r="DF139" t="str">
        <f t="shared" si="75"/>
        <v/>
      </c>
      <c r="DG139" t="str">
        <f t="shared" si="85"/>
        <v/>
      </c>
      <c r="DH139" t="str">
        <f t="shared" si="76"/>
        <v/>
      </c>
      <c r="DJ139" t="str">
        <f t="shared" si="77"/>
        <v/>
      </c>
      <c r="DL139" s="170"/>
      <c r="DQ139">
        <f t="shared" si="78"/>
        <v>0</v>
      </c>
      <c r="DR139" t="e">
        <f t="shared" si="79"/>
        <v>#NUM!</v>
      </c>
      <c r="DS139">
        <v>138</v>
      </c>
      <c r="DU139" s="163" t="str">
        <f>IF($DJ139="","",IF(VLOOKUP($DJ139,'AB AP'!D$19:M$32,9,0)="",VLOOKUP($DJ139,'AB AP'!D$19:M$32,8,0),VLOOKUP($DJ139,'AB AP'!D$19:M$32,9,0)))</f>
        <v/>
      </c>
      <c r="DV139" s="163" t="str">
        <f>IF($DJ139="","",IF(VLOOKUP($DJ139,'AB AP'!D$19:L$33,9,0)="",VLOOKUP($DJ139,'AB AP'!D$19:L$33,8,0),VLOOKUP($DJ139,'AB AP'!D$19:L$33,9,0)))</f>
        <v/>
      </c>
      <c r="DW139" s="163" t="str">
        <f>IF('AB AP'!H144="Agrar Basis",DV139,DU139)</f>
        <v/>
      </c>
      <c r="DZ139" s="163" t="str">
        <f>IF(ISNA(VLOOKUP($DJ139,'AB AP'!$D$19:$I$32,3,0)),"",IF((VLOOKUP($DJ139,'AB AP'!$D$19:$I$32,3,0))="+","áno","nie"))</f>
        <v/>
      </c>
      <c r="EA139" s="163" t="str">
        <f>IF(ISNA(VLOOKUP($DJ139,'AB AP'!$D$19:$I$32,4,0)),"",IF((VLOOKUP($DJ139,'AB AP'!$D$19:$I$32,4,0))="+","áno","nie"))</f>
        <v/>
      </c>
      <c r="EB139" s="163" t="str">
        <f>IF(ISNA(VLOOKUP($DJ139,'AB AP'!$D$19:$I$32,5,0)),"",IF((VLOOKUP($DJ139,'AB AP'!$D$19:$I$32,5,0))="+","áno","nie"))</f>
        <v/>
      </c>
      <c r="EC139" s="163" t="str">
        <f>IF(ISNA(VLOOKUP($DJ139,'AB AP'!$D$19:$I$32,6,0)),"",IF((VLOOKUP($DJ139,'AB AP'!$D$19:$I$32,6,0))="+","áno","nie"))</f>
        <v/>
      </c>
      <c r="ED139" t="str">
        <f t="shared" si="80"/>
        <v/>
      </c>
      <c r="EE139" s="163" t="str">
        <f t="shared" si="81"/>
        <v/>
      </c>
    </row>
    <row r="140" spans="1:135" x14ac:dyDescent="0.2">
      <c r="A140" s="152">
        <f t="shared" si="62"/>
        <v>0</v>
      </c>
      <c r="B140" s="152">
        <f>SUM(A$2:A140)</f>
        <v>0</v>
      </c>
      <c r="C140" s="152">
        <f t="shared" si="82"/>
        <v>500</v>
      </c>
      <c r="D140" s="152">
        <f>'AB AP'!A293</f>
        <v>0</v>
      </c>
      <c r="E140" s="152">
        <f>'AB AP'!B292</f>
        <v>0</v>
      </c>
      <c r="F140" s="156">
        <f>'AB AP'!D293</f>
        <v>0</v>
      </c>
      <c r="G140" s="156">
        <f>'AB AP'!E293</f>
        <v>0</v>
      </c>
      <c r="H140" s="156">
        <f>'AB AP'!F293</f>
        <v>0</v>
      </c>
      <c r="I140" s="165">
        <f>'AB AP'!K293</f>
        <v>0</v>
      </c>
      <c r="J140" s="151">
        <f>'AB AP'!L293</f>
        <v>0</v>
      </c>
      <c r="K140" s="165">
        <f>'AB AP'!N293</f>
        <v>0</v>
      </c>
      <c r="L140" s="152">
        <f t="shared" si="63"/>
        <v>0</v>
      </c>
      <c r="M140" s="152">
        <f t="shared" si="64"/>
        <v>0</v>
      </c>
      <c r="N140" s="152" t="e">
        <f t="shared" si="60"/>
        <v>#N/A</v>
      </c>
      <c r="O140" s="152" t="e">
        <f t="shared" si="61"/>
        <v>#N/A</v>
      </c>
      <c r="P140" s="165">
        <f>'AB AP'!N293</f>
        <v>0</v>
      </c>
      <c r="Q140" s="165"/>
      <c r="AA140" s="154">
        <v>525</v>
      </c>
      <c r="AB140" s="154" t="s">
        <v>63</v>
      </c>
      <c r="AC140" s="166">
        <v>525</v>
      </c>
      <c r="AD140"/>
      <c r="AF140"/>
      <c r="AG140"/>
      <c r="BA140" s="152">
        <f t="shared" si="83"/>
        <v>500</v>
      </c>
      <c r="BB140" s="152">
        <f t="shared" si="86"/>
        <v>0</v>
      </c>
      <c r="BC140" s="152">
        <f t="shared" si="86"/>
        <v>0</v>
      </c>
      <c r="BD140" s="152">
        <f t="shared" si="86"/>
        <v>0</v>
      </c>
      <c r="BE140" s="152">
        <f t="shared" si="86"/>
        <v>0</v>
      </c>
      <c r="BF140" s="152">
        <f t="shared" si="86"/>
        <v>0</v>
      </c>
      <c r="BG140" s="152">
        <f t="shared" si="86"/>
        <v>0</v>
      </c>
      <c r="BH140" s="152">
        <f t="shared" si="86"/>
        <v>0</v>
      </c>
      <c r="BI140" s="152">
        <f t="shared" si="86"/>
        <v>0</v>
      </c>
      <c r="BJ140" s="152">
        <f t="shared" si="86"/>
        <v>0</v>
      </c>
      <c r="BK140" s="152">
        <f t="shared" si="86"/>
        <v>0</v>
      </c>
      <c r="BL140" s="152" t="e">
        <f t="shared" si="86"/>
        <v>#N/A</v>
      </c>
      <c r="BM140" s="152" t="e">
        <f t="shared" si="86"/>
        <v>#N/A</v>
      </c>
      <c r="BN140" s="152">
        <f t="shared" si="86"/>
        <v>0</v>
      </c>
      <c r="CA140" s="152" t="str">
        <f t="shared" si="65"/>
        <v/>
      </c>
      <c r="CB140" s="158" t="str">
        <f t="shared" si="66"/>
        <v/>
      </c>
      <c r="CC140" s="158" t="str">
        <f t="shared" si="67"/>
        <v/>
      </c>
      <c r="CD140" s="158" t="str">
        <f t="shared" si="67"/>
        <v/>
      </c>
      <c r="CE140" s="158" t="str">
        <f t="shared" si="67"/>
        <v/>
      </c>
      <c r="CF140" s="158" t="str">
        <f t="shared" si="68"/>
        <v/>
      </c>
      <c r="CG140" s="158" t="str">
        <f t="shared" si="69"/>
        <v/>
      </c>
      <c r="CH140" s="158" t="str">
        <f t="shared" si="70"/>
        <v/>
      </c>
      <c r="CK140" s="167"/>
      <c r="CQ140" s="152">
        <v>135</v>
      </c>
      <c r="DA140" t="str">
        <f t="shared" si="71"/>
        <v/>
      </c>
      <c r="DB140" t="str">
        <f t="shared" si="72"/>
        <v/>
      </c>
      <c r="DC140" t="str">
        <f t="shared" si="84"/>
        <v/>
      </c>
      <c r="DD140" t="str">
        <f t="shared" si="73"/>
        <v/>
      </c>
      <c r="DE140" t="str">
        <f t="shared" si="74"/>
        <v/>
      </c>
      <c r="DF140" t="str">
        <f t="shared" si="75"/>
        <v/>
      </c>
      <c r="DG140" t="str">
        <f t="shared" si="85"/>
        <v/>
      </c>
      <c r="DH140" t="str">
        <f t="shared" si="76"/>
        <v/>
      </c>
      <c r="DJ140" t="str">
        <f t="shared" si="77"/>
        <v/>
      </c>
      <c r="DL140" s="170"/>
      <c r="DQ140">
        <f t="shared" si="78"/>
        <v>0</v>
      </c>
      <c r="DR140" t="e">
        <f t="shared" si="79"/>
        <v>#NUM!</v>
      </c>
      <c r="DS140">
        <v>139</v>
      </c>
      <c r="DU140" s="163" t="str">
        <f>IF($DJ140="","",IF(VLOOKUP($DJ140,'AB AP'!D$19:M$32,9,0)="",VLOOKUP($DJ140,'AB AP'!D$19:M$32,8,0),VLOOKUP($DJ140,'AB AP'!D$19:M$32,9,0)))</f>
        <v/>
      </c>
      <c r="DV140" s="163" t="str">
        <f>IF($DJ140="","",IF(VLOOKUP($DJ140,'AB AP'!D$19:L$33,9,0)="",VLOOKUP($DJ140,'AB AP'!D$19:L$33,8,0),VLOOKUP($DJ140,'AB AP'!D$19:L$33,9,0)))</f>
        <v/>
      </c>
      <c r="DW140" s="163" t="str">
        <f>IF('AB AP'!H145="Agrar Basis",DV140,DU140)</f>
        <v/>
      </c>
      <c r="DZ140" s="163" t="str">
        <f>IF(ISNA(VLOOKUP($DJ140,'AB AP'!$D$19:$I$32,3,0)),"",IF((VLOOKUP($DJ140,'AB AP'!$D$19:$I$32,3,0))="+","áno","nie"))</f>
        <v/>
      </c>
      <c r="EA140" s="163" t="str">
        <f>IF(ISNA(VLOOKUP($DJ140,'AB AP'!$D$19:$I$32,4,0)),"",IF((VLOOKUP($DJ140,'AB AP'!$D$19:$I$32,4,0))="+","áno","nie"))</f>
        <v/>
      </c>
      <c r="EB140" s="163" t="str">
        <f>IF(ISNA(VLOOKUP($DJ140,'AB AP'!$D$19:$I$32,5,0)),"",IF((VLOOKUP($DJ140,'AB AP'!$D$19:$I$32,5,0))="+","áno","nie"))</f>
        <v/>
      </c>
      <c r="EC140" s="163" t="str">
        <f>IF(ISNA(VLOOKUP($DJ140,'AB AP'!$D$19:$I$32,6,0)),"",IF((VLOOKUP($DJ140,'AB AP'!$D$19:$I$32,6,0))="+","áno","nie"))</f>
        <v/>
      </c>
      <c r="ED140" t="str">
        <f t="shared" si="80"/>
        <v/>
      </c>
      <c r="EE140" s="163" t="str">
        <f t="shared" si="81"/>
        <v/>
      </c>
    </row>
    <row r="141" spans="1:135" x14ac:dyDescent="0.2">
      <c r="A141" s="152">
        <f t="shared" si="62"/>
        <v>0</v>
      </c>
      <c r="B141" s="152">
        <f>SUM(A$2:A141)</f>
        <v>0</v>
      </c>
      <c r="C141" s="152">
        <f t="shared" si="82"/>
        <v>500</v>
      </c>
      <c r="D141" s="152">
        <f>'AB AP'!A294</f>
        <v>0</v>
      </c>
      <c r="E141" s="152">
        <f>'AB AP'!B293</f>
        <v>0</v>
      </c>
      <c r="F141" s="156">
        <f>'AB AP'!D294</f>
        <v>0</v>
      </c>
      <c r="G141" s="156">
        <f>'AB AP'!E294</f>
        <v>0</v>
      </c>
      <c r="H141" s="156">
        <f>'AB AP'!F294</f>
        <v>0</v>
      </c>
      <c r="I141" s="165">
        <f>'AB AP'!K294</f>
        <v>0</v>
      </c>
      <c r="J141" s="151">
        <f>'AB AP'!L294</f>
        <v>0</v>
      </c>
      <c r="K141" s="165">
        <f>'AB AP'!N294</f>
        <v>0</v>
      </c>
      <c r="L141" s="152">
        <f t="shared" si="63"/>
        <v>0</v>
      </c>
      <c r="M141" s="152">
        <f t="shared" si="64"/>
        <v>0</v>
      </c>
      <c r="N141" s="152" t="e">
        <f t="shared" si="60"/>
        <v>#N/A</v>
      </c>
      <c r="O141" s="152" t="e">
        <f t="shared" si="61"/>
        <v>#N/A</v>
      </c>
      <c r="P141" s="165">
        <f>'AB AP'!N294</f>
        <v>0</v>
      </c>
      <c r="Q141" s="165"/>
      <c r="AA141" s="154">
        <v>534</v>
      </c>
      <c r="AB141" s="154" t="s">
        <v>82</v>
      </c>
      <c r="AC141" s="166">
        <v>534</v>
      </c>
      <c r="AD141"/>
      <c r="AF141"/>
      <c r="AG141"/>
      <c r="BA141" s="152">
        <f t="shared" si="83"/>
        <v>500</v>
      </c>
      <c r="BB141" s="152">
        <f t="shared" si="86"/>
        <v>0</v>
      </c>
      <c r="BC141" s="152">
        <f t="shared" si="86"/>
        <v>0</v>
      </c>
      <c r="BD141" s="152">
        <f t="shared" si="86"/>
        <v>0</v>
      </c>
      <c r="BE141" s="152">
        <f t="shared" si="86"/>
        <v>0</v>
      </c>
      <c r="BF141" s="152">
        <f t="shared" si="86"/>
        <v>0</v>
      </c>
      <c r="BG141" s="152">
        <f t="shared" si="86"/>
        <v>0</v>
      </c>
      <c r="BH141" s="152">
        <f t="shared" si="86"/>
        <v>0</v>
      </c>
      <c r="BI141" s="152">
        <f t="shared" si="86"/>
        <v>0</v>
      </c>
      <c r="BJ141" s="152">
        <f t="shared" si="86"/>
        <v>0</v>
      </c>
      <c r="BK141" s="152">
        <f t="shared" si="86"/>
        <v>0</v>
      </c>
      <c r="BL141" s="152" t="e">
        <f t="shared" si="86"/>
        <v>#N/A</v>
      </c>
      <c r="BM141" s="152" t="e">
        <f t="shared" si="86"/>
        <v>#N/A</v>
      </c>
      <c r="BN141" s="152">
        <f t="shared" si="86"/>
        <v>0</v>
      </c>
      <c r="CA141" s="152" t="str">
        <f t="shared" si="65"/>
        <v/>
      </c>
      <c r="CB141" s="158" t="str">
        <f t="shared" si="66"/>
        <v/>
      </c>
      <c r="CC141" s="158" t="str">
        <f t="shared" si="67"/>
        <v/>
      </c>
      <c r="CD141" s="158" t="str">
        <f t="shared" si="67"/>
        <v/>
      </c>
      <c r="CE141" s="158" t="str">
        <f t="shared" si="67"/>
        <v/>
      </c>
      <c r="CF141" s="158" t="str">
        <f t="shared" si="68"/>
        <v/>
      </c>
      <c r="CG141" s="158" t="str">
        <f t="shared" si="69"/>
        <v/>
      </c>
      <c r="CH141" s="158" t="str">
        <f t="shared" si="70"/>
        <v/>
      </c>
      <c r="CK141" s="167"/>
      <c r="CQ141" s="152">
        <v>134</v>
      </c>
      <c r="DA141" t="str">
        <f t="shared" si="71"/>
        <v/>
      </c>
      <c r="DB141" t="str">
        <f t="shared" si="72"/>
        <v/>
      </c>
      <c r="DC141" t="str">
        <f t="shared" si="84"/>
        <v/>
      </c>
      <c r="DD141" t="str">
        <f t="shared" si="73"/>
        <v/>
      </c>
      <c r="DE141" t="str">
        <f t="shared" si="74"/>
        <v/>
      </c>
      <c r="DF141" t="str">
        <f t="shared" si="75"/>
        <v/>
      </c>
      <c r="DG141" t="str">
        <f t="shared" si="85"/>
        <v/>
      </c>
      <c r="DH141" t="str">
        <f t="shared" si="76"/>
        <v/>
      </c>
      <c r="DJ141" t="str">
        <f t="shared" si="77"/>
        <v/>
      </c>
      <c r="DL141" s="170"/>
      <c r="DQ141">
        <f t="shared" si="78"/>
        <v>0</v>
      </c>
      <c r="DR141" t="e">
        <f t="shared" si="79"/>
        <v>#NUM!</v>
      </c>
      <c r="DS141">
        <v>140</v>
      </c>
      <c r="DU141" s="163" t="str">
        <f>IF($DJ141="","",IF(VLOOKUP($DJ141,'AB AP'!D$19:M$32,9,0)="",VLOOKUP($DJ141,'AB AP'!D$19:M$32,8,0),VLOOKUP($DJ141,'AB AP'!D$19:M$32,9,0)))</f>
        <v/>
      </c>
      <c r="DV141" s="163" t="str">
        <f>IF($DJ141="","",IF(VLOOKUP($DJ141,'AB AP'!D$19:L$33,9,0)="",VLOOKUP($DJ141,'AB AP'!D$19:L$33,8,0),VLOOKUP($DJ141,'AB AP'!D$19:L$33,9,0)))</f>
        <v/>
      </c>
      <c r="DW141" s="163" t="str">
        <f>IF('AB AP'!H146="Agrar Basis",DV141,DU141)</f>
        <v/>
      </c>
      <c r="DZ141" s="163" t="str">
        <f>IF(ISNA(VLOOKUP($DJ141,'AB AP'!$D$19:$I$32,3,0)),"",IF((VLOOKUP($DJ141,'AB AP'!$D$19:$I$32,3,0))="+","áno","nie"))</f>
        <v/>
      </c>
      <c r="EA141" s="163" t="str">
        <f>IF(ISNA(VLOOKUP($DJ141,'AB AP'!$D$19:$I$32,4,0)),"",IF((VLOOKUP($DJ141,'AB AP'!$D$19:$I$32,4,0))="+","áno","nie"))</f>
        <v/>
      </c>
      <c r="EB141" s="163" t="str">
        <f>IF(ISNA(VLOOKUP($DJ141,'AB AP'!$D$19:$I$32,5,0)),"",IF((VLOOKUP($DJ141,'AB AP'!$D$19:$I$32,5,0))="+","áno","nie"))</f>
        <v/>
      </c>
      <c r="EC141" s="163" t="str">
        <f>IF(ISNA(VLOOKUP($DJ141,'AB AP'!$D$19:$I$32,6,0)),"",IF((VLOOKUP($DJ141,'AB AP'!$D$19:$I$32,6,0))="+","áno","nie"))</f>
        <v/>
      </c>
      <c r="ED141" t="str">
        <f t="shared" si="80"/>
        <v/>
      </c>
      <c r="EE141" s="163" t="str">
        <f t="shared" si="81"/>
        <v/>
      </c>
    </row>
    <row r="142" spans="1:135" x14ac:dyDescent="0.2">
      <c r="A142" s="152">
        <f t="shared" si="62"/>
        <v>0</v>
      </c>
      <c r="B142" s="152">
        <f>SUM(A$2:A142)</f>
        <v>0</v>
      </c>
      <c r="C142" s="152">
        <f t="shared" si="82"/>
        <v>500</v>
      </c>
      <c r="D142" s="152">
        <f>'AB AP'!A295</f>
        <v>0</v>
      </c>
      <c r="E142" s="152">
        <f>'AB AP'!B294</f>
        <v>0</v>
      </c>
      <c r="F142" s="156">
        <f>'AB AP'!D295</f>
        <v>0</v>
      </c>
      <c r="G142" s="156">
        <f>'AB AP'!E295</f>
        <v>0</v>
      </c>
      <c r="H142" s="156">
        <f>'AB AP'!F295</f>
        <v>0</v>
      </c>
      <c r="I142" s="165">
        <f>'AB AP'!K295</f>
        <v>0</v>
      </c>
      <c r="J142" s="151">
        <f>'AB AP'!L295</f>
        <v>0</v>
      </c>
      <c r="K142" s="165">
        <f>'AB AP'!N295</f>
        <v>0</v>
      </c>
      <c r="L142" s="152">
        <f t="shared" si="63"/>
        <v>0</v>
      </c>
      <c r="M142" s="152">
        <f t="shared" si="64"/>
        <v>0</v>
      </c>
      <c r="N142" s="152" t="e">
        <f t="shared" si="60"/>
        <v>#N/A</v>
      </c>
      <c r="O142" s="152" t="e">
        <f t="shared" si="61"/>
        <v>#N/A</v>
      </c>
      <c r="P142" s="165">
        <f>'AB AP'!N295</f>
        <v>0</v>
      </c>
      <c r="Q142" s="165"/>
      <c r="AA142" s="154">
        <v>547</v>
      </c>
      <c r="AB142" s="154" t="s">
        <v>91</v>
      </c>
      <c r="AC142" s="166">
        <v>547</v>
      </c>
      <c r="AD142"/>
      <c r="AF142"/>
      <c r="AG142"/>
      <c r="BA142" s="152">
        <f t="shared" si="83"/>
        <v>500</v>
      </c>
      <c r="BB142" s="152">
        <f t="shared" si="86"/>
        <v>0</v>
      </c>
      <c r="BC142" s="152">
        <f t="shared" si="86"/>
        <v>0</v>
      </c>
      <c r="BD142" s="152">
        <f t="shared" si="86"/>
        <v>0</v>
      </c>
      <c r="BE142" s="152">
        <f t="shared" si="86"/>
        <v>0</v>
      </c>
      <c r="BF142" s="152">
        <f t="shared" si="86"/>
        <v>0</v>
      </c>
      <c r="BG142" s="152">
        <f t="shared" si="86"/>
        <v>0</v>
      </c>
      <c r="BH142" s="152">
        <f t="shared" si="86"/>
        <v>0</v>
      </c>
      <c r="BI142" s="152">
        <f t="shared" si="86"/>
        <v>0</v>
      </c>
      <c r="BJ142" s="152">
        <f t="shared" si="86"/>
        <v>0</v>
      </c>
      <c r="BK142" s="152">
        <f t="shared" si="86"/>
        <v>0</v>
      </c>
      <c r="BL142" s="152" t="e">
        <f t="shared" si="86"/>
        <v>#N/A</v>
      </c>
      <c r="BM142" s="152" t="e">
        <f t="shared" si="86"/>
        <v>#N/A</v>
      </c>
      <c r="BN142" s="152">
        <f t="shared" si="86"/>
        <v>0</v>
      </c>
      <c r="CA142" s="152" t="str">
        <f t="shared" si="65"/>
        <v/>
      </c>
      <c r="CB142" s="158" t="str">
        <f t="shared" si="66"/>
        <v/>
      </c>
      <c r="CC142" s="158" t="str">
        <f t="shared" si="67"/>
        <v/>
      </c>
      <c r="CD142" s="158" t="str">
        <f t="shared" si="67"/>
        <v/>
      </c>
      <c r="CE142" s="158" t="str">
        <f t="shared" si="67"/>
        <v/>
      </c>
      <c r="CF142" s="158" t="str">
        <f t="shared" si="68"/>
        <v/>
      </c>
      <c r="CG142" s="158" t="str">
        <f t="shared" si="69"/>
        <v/>
      </c>
      <c r="CH142" s="158" t="str">
        <f t="shared" si="70"/>
        <v/>
      </c>
      <c r="CK142" s="167"/>
      <c r="CQ142" s="152">
        <v>133</v>
      </c>
      <c r="DA142" t="str">
        <f t="shared" si="71"/>
        <v/>
      </c>
      <c r="DB142" t="str">
        <f t="shared" si="72"/>
        <v/>
      </c>
      <c r="DC142" t="str">
        <f t="shared" si="84"/>
        <v/>
      </c>
      <c r="DD142" t="str">
        <f t="shared" si="73"/>
        <v/>
      </c>
      <c r="DE142" t="str">
        <f t="shared" si="74"/>
        <v/>
      </c>
      <c r="DF142" t="str">
        <f t="shared" si="75"/>
        <v/>
      </c>
      <c r="DG142" t="str">
        <f t="shared" si="85"/>
        <v/>
      </c>
      <c r="DH142" t="str">
        <f t="shared" si="76"/>
        <v/>
      </c>
      <c r="DJ142" t="str">
        <f t="shared" si="77"/>
        <v/>
      </c>
      <c r="DL142" s="170"/>
      <c r="DQ142">
        <f t="shared" si="78"/>
        <v>0</v>
      </c>
      <c r="DR142" t="e">
        <f t="shared" si="79"/>
        <v>#NUM!</v>
      </c>
      <c r="DS142">
        <v>141</v>
      </c>
      <c r="DU142" s="163" t="str">
        <f>IF($DJ142="","",IF(VLOOKUP($DJ142,'AB AP'!D$19:M$32,9,0)="",VLOOKUP($DJ142,'AB AP'!D$19:M$32,8,0),VLOOKUP($DJ142,'AB AP'!D$19:M$32,9,0)))</f>
        <v/>
      </c>
      <c r="DV142" s="163" t="str">
        <f>IF($DJ142="","",IF(VLOOKUP($DJ142,'AB AP'!D$19:L$33,9,0)="",VLOOKUP($DJ142,'AB AP'!D$19:L$33,8,0),VLOOKUP($DJ142,'AB AP'!D$19:L$33,9,0)))</f>
        <v/>
      </c>
      <c r="DW142" s="163" t="str">
        <f>IF('AB AP'!H147="Agrar Basis",DV142,DU142)</f>
        <v/>
      </c>
      <c r="DZ142" s="163" t="str">
        <f>IF(ISNA(VLOOKUP($DJ142,'AB AP'!$D$19:$I$32,3,0)),"",IF((VLOOKUP($DJ142,'AB AP'!$D$19:$I$32,3,0))="+","áno","nie"))</f>
        <v/>
      </c>
      <c r="EA142" s="163" t="str">
        <f>IF(ISNA(VLOOKUP($DJ142,'AB AP'!$D$19:$I$32,4,0)),"",IF((VLOOKUP($DJ142,'AB AP'!$D$19:$I$32,4,0))="+","áno","nie"))</f>
        <v/>
      </c>
      <c r="EB142" s="163" t="str">
        <f>IF(ISNA(VLOOKUP($DJ142,'AB AP'!$D$19:$I$32,5,0)),"",IF((VLOOKUP($DJ142,'AB AP'!$D$19:$I$32,5,0))="+","áno","nie"))</f>
        <v/>
      </c>
      <c r="EC142" s="163" t="str">
        <f>IF(ISNA(VLOOKUP($DJ142,'AB AP'!$D$19:$I$32,6,0)),"",IF((VLOOKUP($DJ142,'AB AP'!$D$19:$I$32,6,0))="+","áno","nie"))</f>
        <v/>
      </c>
      <c r="ED142" t="str">
        <f t="shared" si="80"/>
        <v/>
      </c>
      <c r="EE142" s="163" t="str">
        <f t="shared" si="81"/>
        <v/>
      </c>
    </row>
    <row r="143" spans="1:135" x14ac:dyDescent="0.2">
      <c r="A143" s="152">
        <f t="shared" si="62"/>
        <v>0</v>
      </c>
      <c r="B143" s="152">
        <f>SUM(A$2:A143)</f>
        <v>0</v>
      </c>
      <c r="C143" s="152">
        <f t="shared" si="82"/>
        <v>500</v>
      </c>
      <c r="D143" s="152">
        <f>'AB AP'!A296</f>
        <v>0</v>
      </c>
      <c r="E143" s="152">
        <f>'AB AP'!B295</f>
        <v>0</v>
      </c>
      <c r="F143" s="156">
        <f>'AB AP'!D296</f>
        <v>0</v>
      </c>
      <c r="G143" s="156">
        <f>'AB AP'!E296</f>
        <v>0</v>
      </c>
      <c r="H143" s="156">
        <f>'AB AP'!F296</f>
        <v>0</v>
      </c>
      <c r="I143" s="165">
        <f>'AB AP'!K296</f>
        <v>0</v>
      </c>
      <c r="J143" s="151">
        <f>'AB AP'!L296</f>
        <v>0</v>
      </c>
      <c r="K143" s="165">
        <f>'AB AP'!N296</f>
        <v>0</v>
      </c>
      <c r="L143" s="152">
        <f t="shared" si="63"/>
        <v>0</v>
      </c>
      <c r="M143" s="152">
        <f t="shared" si="64"/>
        <v>0</v>
      </c>
      <c r="N143" s="152" t="e">
        <f t="shared" si="60"/>
        <v>#N/A</v>
      </c>
      <c r="O143" s="152" t="e">
        <f t="shared" si="61"/>
        <v>#N/A</v>
      </c>
      <c r="P143" s="165">
        <f>'AB AP'!N296</f>
        <v>0</v>
      </c>
      <c r="Q143" s="165"/>
      <c r="AA143" s="154">
        <v>550</v>
      </c>
      <c r="AB143" s="154" t="s">
        <v>103</v>
      </c>
      <c r="AC143" s="166">
        <v>550</v>
      </c>
      <c r="AD143"/>
      <c r="AF143"/>
      <c r="AG143"/>
      <c r="BA143" s="152">
        <f t="shared" si="83"/>
        <v>500</v>
      </c>
      <c r="BB143" s="152">
        <f t="shared" si="86"/>
        <v>0</v>
      </c>
      <c r="BC143" s="152">
        <f t="shared" si="86"/>
        <v>0</v>
      </c>
      <c r="BD143" s="152">
        <f t="shared" si="86"/>
        <v>0</v>
      </c>
      <c r="BE143" s="152">
        <f t="shared" si="86"/>
        <v>0</v>
      </c>
      <c r="BF143" s="152">
        <f t="shared" si="86"/>
        <v>0</v>
      </c>
      <c r="BG143" s="152">
        <f t="shared" si="86"/>
        <v>0</v>
      </c>
      <c r="BH143" s="152">
        <f t="shared" si="86"/>
        <v>0</v>
      </c>
      <c r="BI143" s="152">
        <f t="shared" si="86"/>
        <v>0</v>
      </c>
      <c r="BJ143" s="152">
        <f t="shared" si="86"/>
        <v>0</v>
      </c>
      <c r="BK143" s="152">
        <f t="shared" si="86"/>
        <v>0</v>
      </c>
      <c r="BL143" s="152" t="e">
        <f t="shared" si="86"/>
        <v>#N/A</v>
      </c>
      <c r="BM143" s="152" t="e">
        <f t="shared" si="86"/>
        <v>#N/A</v>
      </c>
      <c r="BN143" s="152">
        <f t="shared" si="86"/>
        <v>0</v>
      </c>
      <c r="CA143" s="152" t="str">
        <f t="shared" si="65"/>
        <v/>
      </c>
      <c r="CB143" s="158" t="str">
        <f t="shared" si="66"/>
        <v/>
      </c>
      <c r="CC143" s="158" t="str">
        <f t="shared" si="67"/>
        <v/>
      </c>
      <c r="CD143" s="158" t="str">
        <f t="shared" si="67"/>
        <v/>
      </c>
      <c r="CE143" s="158" t="str">
        <f t="shared" si="67"/>
        <v/>
      </c>
      <c r="CF143" s="158" t="str">
        <f t="shared" si="68"/>
        <v/>
      </c>
      <c r="CG143" s="158" t="str">
        <f t="shared" si="69"/>
        <v/>
      </c>
      <c r="CH143" s="158" t="str">
        <f t="shared" si="70"/>
        <v/>
      </c>
      <c r="CK143" s="167"/>
      <c r="CQ143" s="152">
        <v>132</v>
      </c>
      <c r="DA143" t="str">
        <f t="shared" si="71"/>
        <v/>
      </c>
      <c r="DB143" t="str">
        <f t="shared" si="72"/>
        <v/>
      </c>
      <c r="DC143" t="str">
        <f t="shared" si="84"/>
        <v/>
      </c>
      <c r="DD143" t="str">
        <f t="shared" si="73"/>
        <v/>
      </c>
      <c r="DE143" t="str">
        <f t="shared" si="74"/>
        <v/>
      </c>
      <c r="DF143" t="str">
        <f t="shared" si="75"/>
        <v/>
      </c>
      <c r="DG143" t="str">
        <f t="shared" si="85"/>
        <v/>
      </c>
      <c r="DH143" t="str">
        <f t="shared" si="76"/>
        <v/>
      </c>
      <c r="DJ143" t="str">
        <f t="shared" si="77"/>
        <v/>
      </c>
      <c r="DL143" s="170"/>
      <c r="DQ143">
        <f t="shared" si="78"/>
        <v>0</v>
      </c>
      <c r="DR143" t="e">
        <f t="shared" si="79"/>
        <v>#NUM!</v>
      </c>
      <c r="DS143">
        <v>142</v>
      </c>
      <c r="DU143" s="163" t="str">
        <f>IF($DJ143="","",IF(VLOOKUP($DJ143,'AB AP'!D$19:M$32,9,0)="",VLOOKUP($DJ143,'AB AP'!D$19:M$32,8,0),VLOOKUP($DJ143,'AB AP'!D$19:M$32,9,0)))</f>
        <v/>
      </c>
      <c r="DV143" s="163" t="str">
        <f>IF($DJ143="","",IF(VLOOKUP($DJ143,'AB AP'!D$19:L$33,9,0)="",VLOOKUP($DJ143,'AB AP'!D$19:L$33,8,0),VLOOKUP($DJ143,'AB AP'!D$19:L$33,9,0)))</f>
        <v/>
      </c>
      <c r="DW143" s="163" t="str">
        <f>IF('AB AP'!H148="Agrar Basis",DV143,DU143)</f>
        <v/>
      </c>
      <c r="DZ143" s="163" t="str">
        <f>IF(ISNA(VLOOKUP($DJ143,'AB AP'!$D$19:$I$32,3,0)),"",IF((VLOOKUP($DJ143,'AB AP'!$D$19:$I$32,3,0))="+","áno","nie"))</f>
        <v/>
      </c>
      <c r="EA143" s="163" t="str">
        <f>IF(ISNA(VLOOKUP($DJ143,'AB AP'!$D$19:$I$32,4,0)),"",IF((VLOOKUP($DJ143,'AB AP'!$D$19:$I$32,4,0))="+","áno","nie"))</f>
        <v/>
      </c>
      <c r="EB143" s="163" t="str">
        <f>IF(ISNA(VLOOKUP($DJ143,'AB AP'!$D$19:$I$32,5,0)),"",IF((VLOOKUP($DJ143,'AB AP'!$D$19:$I$32,5,0))="+","áno","nie"))</f>
        <v/>
      </c>
      <c r="EC143" s="163" t="str">
        <f>IF(ISNA(VLOOKUP($DJ143,'AB AP'!$D$19:$I$32,6,0)),"",IF((VLOOKUP($DJ143,'AB AP'!$D$19:$I$32,6,0))="+","áno","nie"))</f>
        <v/>
      </c>
      <c r="ED143" t="str">
        <f t="shared" si="80"/>
        <v/>
      </c>
      <c r="EE143" s="163" t="str">
        <f t="shared" si="81"/>
        <v/>
      </c>
    </row>
    <row r="144" spans="1:135" x14ac:dyDescent="0.2">
      <c r="A144" s="152">
        <f t="shared" si="62"/>
        <v>0</v>
      </c>
      <c r="B144" s="152">
        <f>SUM(A$2:A144)</f>
        <v>0</v>
      </c>
      <c r="C144" s="152">
        <f t="shared" si="82"/>
        <v>500</v>
      </c>
      <c r="D144" s="152">
        <f>'AB AP'!A297</f>
        <v>0</v>
      </c>
      <c r="E144" s="152">
        <f>'AB AP'!B296</f>
        <v>0</v>
      </c>
      <c r="F144" s="156">
        <f>'AB AP'!D297</f>
        <v>0</v>
      </c>
      <c r="G144" s="156">
        <f>'AB AP'!E297</f>
        <v>0</v>
      </c>
      <c r="H144" s="156">
        <f>'AB AP'!F297</f>
        <v>0</v>
      </c>
      <c r="I144" s="165">
        <f>'AB AP'!K297</f>
        <v>0</v>
      </c>
      <c r="J144" s="151">
        <f>'AB AP'!L297</f>
        <v>0</v>
      </c>
      <c r="K144" s="165">
        <f>'AB AP'!N297</f>
        <v>0</v>
      </c>
      <c r="L144" s="152">
        <f t="shared" si="63"/>
        <v>0</v>
      </c>
      <c r="M144" s="152">
        <f t="shared" si="64"/>
        <v>0</v>
      </c>
      <c r="N144" s="152" t="e">
        <f t="shared" si="60"/>
        <v>#N/A</v>
      </c>
      <c r="O144" s="152" t="e">
        <f t="shared" si="61"/>
        <v>#N/A</v>
      </c>
      <c r="P144" s="165">
        <f>'AB AP'!N297</f>
        <v>0</v>
      </c>
      <c r="Q144" s="165"/>
      <c r="AA144" s="154">
        <v>551</v>
      </c>
      <c r="AB144" s="154" t="s">
        <v>80</v>
      </c>
      <c r="AC144" s="166">
        <v>551</v>
      </c>
      <c r="AD144"/>
      <c r="AF144"/>
      <c r="AG144"/>
      <c r="BA144" s="152">
        <f t="shared" si="83"/>
        <v>500</v>
      </c>
      <c r="BB144" s="152">
        <f t="shared" si="86"/>
        <v>0</v>
      </c>
      <c r="BC144" s="152">
        <f t="shared" si="86"/>
        <v>0</v>
      </c>
      <c r="BD144" s="152">
        <f t="shared" si="86"/>
        <v>0</v>
      </c>
      <c r="BE144" s="152">
        <f t="shared" si="86"/>
        <v>0</v>
      </c>
      <c r="BF144" s="152">
        <f t="shared" si="86"/>
        <v>0</v>
      </c>
      <c r="BG144" s="152">
        <f t="shared" si="86"/>
        <v>0</v>
      </c>
      <c r="BH144" s="152">
        <f t="shared" si="86"/>
        <v>0</v>
      </c>
      <c r="BI144" s="152">
        <f t="shared" si="86"/>
        <v>0</v>
      </c>
      <c r="BJ144" s="152">
        <f t="shared" si="86"/>
        <v>0</v>
      </c>
      <c r="BK144" s="152">
        <f t="shared" si="86"/>
        <v>0</v>
      </c>
      <c r="BL144" s="152" t="e">
        <f t="shared" si="86"/>
        <v>#N/A</v>
      </c>
      <c r="BM144" s="152" t="e">
        <f t="shared" si="86"/>
        <v>#N/A</v>
      </c>
      <c r="BN144" s="152">
        <f t="shared" si="86"/>
        <v>0</v>
      </c>
      <c r="CA144" s="152" t="str">
        <f t="shared" si="65"/>
        <v/>
      </c>
      <c r="CB144" s="158" t="str">
        <f t="shared" si="66"/>
        <v/>
      </c>
      <c r="CC144" s="158" t="str">
        <f t="shared" si="67"/>
        <v/>
      </c>
      <c r="CD144" s="158" t="str">
        <f t="shared" si="67"/>
        <v/>
      </c>
      <c r="CE144" s="158" t="str">
        <f t="shared" si="67"/>
        <v/>
      </c>
      <c r="CF144" s="158" t="str">
        <f t="shared" si="68"/>
        <v/>
      </c>
      <c r="CG144" s="158" t="str">
        <f t="shared" si="69"/>
        <v/>
      </c>
      <c r="CH144" s="158" t="str">
        <f t="shared" si="70"/>
        <v/>
      </c>
      <c r="CK144" s="167"/>
      <c r="CQ144" s="152">
        <v>131</v>
      </c>
      <c r="DA144" t="str">
        <f t="shared" si="71"/>
        <v/>
      </c>
      <c r="DB144" t="str">
        <f t="shared" si="72"/>
        <v/>
      </c>
      <c r="DC144" t="str">
        <f t="shared" si="84"/>
        <v/>
      </c>
      <c r="DD144" t="str">
        <f t="shared" si="73"/>
        <v/>
      </c>
      <c r="DE144" t="str">
        <f t="shared" si="74"/>
        <v/>
      </c>
      <c r="DF144" t="str">
        <f t="shared" si="75"/>
        <v/>
      </c>
      <c r="DG144" t="str">
        <f t="shared" si="85"/>
        <v/>
      </c>
      <c r="DH144" t="str">
        <f t="shared" si="76"/>
        <v/>
      </c>
      <c r="DJ144" t="str">
        <f t="shared" si="77"/>
        <v/>
      </c>
      <c r="DL144" s="170"/>
      <c r="DQ144">
        <f t="shared" si="78"/>
        <v>0</v>
      </c>
      <c r="DR144" t="e">
        <f t="shared" si="79"/>
        <v>#NUM!</v>
      </c>
      <c r="DS144">
        <v>143</v>
      </c>
      <c r="DU144" s="163" t="str">
        <f>IF($DJ144="","",IF(VLOOKUP($DJ144,'AB AP'!D$19:M$32,9,0)="",VLOOKUP($DJ144,'AB AP'!D$19:M$32,8,0),VLOOKUP($DJ144,'AB AP'!D$19:M$32,9,0)))</f>
        <v/>
      </c>
      <c r="DV144" s="163" t="str">
        <f>IF($DJ144="","",IF(VLOOKUP($DJ144,'AB AP'!D$19:L$33,9,0)="",VLOOKUP($DJ144,'AB AP'!D$19:L$33,8,0),VLOOKUP($DJ144,'AB AP'!D$19:L$33,9,0)))</f>
        <v/>
      </c>
      <c r="DW144" s="163" t="str">
        <f>IF('AB AP'!H149="Agrar Basis",DV144,DU144)</f>
        <v/>
      </c>
      <c r="DZ144" s="163" t="str">
        <f>IF(ISNA(VLOOKUP($DJ144,'AB AP'!$D$19:$I$32,3,0)),"",IF((VLOOKUP($DJ144,'AB AP'!$D$19:$I$32,3,0))="+","áno","nie"))</f>
        <v/>
      </c>
      <c r="EA144" s="163" t="str">
        <f>IF(ISNA(VLOOKUP($DJ144,'AB AP'!$D$19:$I$32,4,0)),"",IF((VLOOKUP($DJ144,'AB AP'!$D$19:$I$32,4,0))="+","áno","nie"))</f>
        <v/>
      </c>
      <c r="EB144" s="163" t="str">
        <f>IF(ISNA(VLOOKUP($DJ144,'AB AP'!$D$19:$I$32,5,0)),"",IF((VLOOKUP($DJ144,'AB AP'!$D$19:$I$32,5,0))="+","áno","nie"))</f>
        <v/>
      </c>
      <c r="EC144" s="163" t="str">
        <f>IF(ISNA(VLOOKUP($DJ144,'AB AP'!$D$19:$I$32,6,0)),"",IF((VLOOKUP($DJ144,'AB AP'!$D$19:$I$32,6,0))="+","áno","nie"))</f>
        <v/>
      </c>
      <c r="ED144" t="str">
        <f t="shared" si="80"/>
        <v/>
      </c>
      <c r="EE144" s="163" t="str">
        <f t="shared" si="81"/>
        <v/>
      </c>
    </row>
    <row r="145" spans="1:135" x14ac:dyDescent="0.2">
      <c r="A145" s="152">
        <f t="shared" si="62"/>
        <v>0</v>
      </c>
      <c r="B145" s="152">
        <f>SUM(A$2:A145)</f>
        <v>0</v>
      </c>
      <c r="C145" s="152">
        <f t="shared" si="82"/>
        <v>500</v>
      </c>
      <c r="D145" s="152">
        <f>'AB AP'!A298</f>
        <v>0</v>
      </c>
      <c r="E145" s="152">
        <f>'AB AP'!B297</f>
        <v>0</v>
      </c>
      <c r="F145" s="156">
        <f>'AB AP'!D298</f>
        <v>0</v>
      </c>
      <c r="G145" s="156">
        <f>'AB AP'!E298</f>
        <v>0</v>
      </c>
      <c r="H145" s="156">
        <f>'AB AP'!F298</f>
        <v>0</v>
      </c>
      <c r="I145" s="165">
        <f>'AB AP'!K298</f>
        <v>0</v>
      </c>
      <c r="J145" s="151">
        <f>'AB AP'!L298</f>
        <v>0</v>
      </c>
      <c r="K145" s="165">
        <f>'AB AP'!N298</f>
        <v>0</v>
      </c>
      <c r="L145" s="152">
        <f t="shared" si="63"/>
        <v>0</v>
      </c>
      <c r="M145" s="152">
        <f t="shared" si="64"/>
        <v>0</v>
      </c>
      <c r="N145" s="152" t="e">
        <f t="shared" si="60"/>
        <v>#N/A</v>
      </c>
      <c r="O145" s="152" t="e">
        <f t="shared" si="61"/>
        <v>#N/A</v>
      </c>
      <c r="P145" s="165">
        <f>'AB AP'!N298</f>
        <v>0</v>
      </c>
      <c r="Q145" s="165"/>
      <c r="AA145" s="154">
        <v>552</v>
      </c>
      <c r="AB145" s="154" t="s">
        <v>77</v>
      </c>
      <c r="AC145" s="166">
        <v>552</v>
      </c>
      <c r="AD145"/>
      <c r="AF145"/>
      <c r="AG145"/>
      <c r="BA145" s="152">
        <f t="shared" si="83"/>
        <v>500</v>
      </c>
      <c r="BB145" s="152">
        <f t="shared" si="86"/>
        <v>0</v>
      </c>
      <c r="BC145" s="152">
        <f t="shared" si="86"/>
        <v>0</v>
      </c>
      <c r="BD145" s="152">
        <f t="shared" si="86"/>
        <v>0</v>
      </c>
      <c r="BE145" s="152">
        <f t="shared" si="86"/>
        <v>0</v>
      </c>
      <c r="BF145" s="152">
        <f t="shared" si="86"/>
        <v>0</v>
      </c>
      <c r="BG145" s="152">
        <f t="shared" si="86"/>
        <v>0</v>
      </c>
      <c r="BH145" s="152">
        <f t="shared" si="86"/>
        <v>0</v>
      </c>
      <c r="BI145" s="152">
        <f t="shared" si="86"/>
        <v>0</v>
      </c>
      <c r="BJ145" s="152">
        <f t="shared" si="86"/>
        <v>0</v>
      </c>
      <c r="BK145" s="152">
        <f t="shared" si="86"/>
        <v>0</v>
      </c>
      <c r="BL145" s="152" t="e">
        <f t="shared" si="86"/>
        <v>#N/A</v>
      </c>
      <c r="BM145" s="152" t="e">
        <f t="shared" si="86"/>
        <v>#N/A</v>
      </c>
      <c r="BN145" s="152">
        <f t="shared" si="86"/>
        <v>0</v>
      </c>
      <c r="CA145" s="152" t="str">
        <f t="shared" si="65"/>
        <v/>
      </c>
      <c r="CB145" s="158" t="str">
        <f t="shared" si="66"/>
        <v/>
      </c>
      <c r="CC145" s="158" t="str">
        <f t="shared" si="67"/>
        <v/>
      </c>
      <c r="CD145" s="158" t="str">
        <f t="shared" si="67"/>
        <v/>
      </c>
      <c r="CE145" s="158" t="str">
        <f t="shared" si="67"/>
        <v/>
      </c>
      <c r="CF145" s="158" t="str">
        <f t="shared" si="68"/>
        <v/>
      </c>
      <c r="CG145" s="158" t="str">
        <f t="shared" si="69"/>
        <v/>
      </c>
      <c r="CH145" s="158" t="str">
        <f t="shared" si="70"/>
        <v/>
      </c>
      <c r="CK145" s="167"/>
      <c r="CQ145" s="152">
        <v>130</v>
      </c>
      <c r="DA145" t="str">
        <f t="shared" si="71"/>
        <v/>
      </c>
      <c r="DB145" t="str">
        <f t="shared" si="72"/>
        <v/>
      </c>
      <c r="DC145" t="str">
        <f t="shared" si="84"/>
        <v/>
      </c>
      <c r="DD145" t="str">
        <f t="shared" si="73"/>
        <v/>
      </c>
      <c r="DE145" t="str">
        <f t="shared" si="74"/>
        <v/>
      </c>
      <c r="DF145" t="str">
        <f t="shared" si="75"/>
        <v/>
      </c>
      <c r="DG145" t="str">
        <f t="shared" si="85"/>
        <v/>
      </c>
      <c r="DH145" t="str">
        <f t="shared" si="76"/>
        <v/>
      </c>
      <c r="DJ145" t="str">
        <f t="shared" si="77"/>
        <v/>
      </c>
      <c r="DL145" s="170"/>
      <c r="DQ145">
        <f t="shared" si="78"/>
        <v>0</v>
      </c>
      <c r="DR145" t="e">
        <f t="shared" si="79"/>
        <v>#NUM!</v>
      </c>
      <c r="DS145">
        <v>144</v>
      </c>
      <c r="DU145" s="163" t="str">
        <f>IF($DJ145="","",IF(VLOOKUP($DJ145,'AB AP'!D$19:M$32,9,0)="",VLOOKUP($DJ145,'AB AP'!D$19:M$32,8,0),VLOOKUP($DJ145,'AB AP'!D$19:M$32,9,0)))</f>
        <v/>
      </c>
      <c r="DV145" s="163" t="str">
        <f>IF($DJ145="","",IF(VLOOKUP($DJ145,'AB AP'!D$19:L$33,9,0)="",VLOOKUP($DJ145,'AB AP'!D$19:L$33,8,0),VLOOKUP($DJ145,'AB AP'!D$19:L$33,9,0)))</f>
        <v/>
      </c>
      <c r="DW145" s="163" t="str">
        <f>IF('AB AP'!H150="Agrar Basis",DV145,DU145)</f>
        <v/>
      </c>
      <c r="DZ145" s="163" t="str">
        <f>IF(ISNA(VLOOKUP($DJ145,'AB AP'!$D$19:$I$32,3,0)),"",IF((VLOOKUP($DJ145,'AB AP'!$D$19:$I$32,3,0))="+","áno","nie"))</f>
        <v/>
      </c>
      <c r="EA145" s="163" t="str">
        <f>IF(ISNA(VLOOKUP($DJ145,'AB AP'!$D$19:$I$32,4,0)),"",IF((VLOOKUP($DJ145,'AB AP'!$D$19:$I$32,4,0))="+","áno","nie"))</f>
        <v/>
      </c>
      <c r="EB145" s="163" t="str">
        <f>IF(ISNA(VLOOKUP($DJ145,'AB AP'!$D$19:$I$32,5,0)),"",IF((VLOOKUP($DJ145,'AB AP'!$D$19:$I$32,5,0))="+","áno","nie"))</f>
        <v/>
      </c>
      <c r="EC145" s="163" t="str">
        <f>IF(ISNA(VLOOKUP($DJ145,'AB AP'!$D$19:$I$32,6,0)),"",IF((VLOOKUP($DJ145,'AB AP'!$D$19:$I$32,6,0))="+","áno","nie"))</f>
        <v/>
      </c>
      <c r="ED145" t="str">
        <f t="shared" si="80"/>
        <v/>
      </c>
      <c r="EE145" s="163" t="str">
        <f t="shared" si="81"/>
        <v/>
      </c>
    </row>
    <row r="146" spans="1:135" x14ac:dyDescent="0.2">
      <c r="A146" s="152">
        <f t="shared" si="62"/>
        <v>0</v>
      </c>
      <c r="B146" s="152">
        <f>SUM(A$2:A146)</f>
        <v>0</v>
      </c>
      <c r="C146" s="152">
        <f t="shared" si="82"/>
        <v>500</v>
      </c>
      <c r="D146" s="152">
        <f>'AB AP'!A299</f>
        <v>0</v>
      </c>
      <c r="E146" s="152">
        <f>'AB AP'!B298</f>
        <v>0</v>
      </c>
      <c r="F146" s="156">
        <f>'AB AP'!D299</f>
        <v>0</v>
      </c>
      <c r="G146" s="156">
        <f>'AB AP'!E299</f>
        <v>0</v>
      </c>
      <c r="H146" s="156">
        <f>'AB AP'!F299</f>
        <v>0</v>
      </c>
      <c r="I146" s="165">
        <f>'AB AP'!K299</f>
        <v>0</v>
      </c>
      <c r="J146" s="151">
        <f>'AB AP'!L299</f>
        <v>0</v>
      </c>
      <c r="K146" s="165">
        <f>'AB AP'!N299</f>
        <v>0</v>
      </c>
      <c r="L146" s="152">
        <f t="shared" si="63"/>
        <v>0</v>
      </c>
      <c r="M146" s="152">
        <f t="shared" si="64"/>
        <v>0</v>
      </c>
      <c r="N146" s="152" t="e">
        <f t="shared" si="60"/>
        <v>#N/A</v>
      </c>
      <c r="O146" s="152" t="e">
        <f t="shared" si="61"/>
        <v>#N/A</v>
      </c>
      <c r="P146" s="165">
        <f>'AB AP'!N299</f>
        <v>0</v>
      </c>
      <c r="Q146" s="165"/>
      <c r="AA146" s="154">
        <v>563</v>
      </c>
      <c r="AB146" s="154" t="s">
        <v>1431</v>
      </c>
      <c r="AC146" s="166">
        <v>563</v>
      </c>
      <c r="AD146"/>
      <c r="AF146"/>
      <c r="AG146"/>
      <c r="BA146" s="152">
        <f t="shared" si="83"/>
        <v>500</v>
      </c>
      <c r="BB146" s="152">
        <f t="shared" si="86"/>
        <v>0</v>
      </c>
      <c r="BC146" s="152">
        <f t="shared" si="86"/>
        <v>0</v>
      </c>
      <c r="BD146" s="152">
        <f t="shared" si="86"/>
        <v>0</v>
      </c>
      <c r="BE146" s="152">
        <f t="shared" si="86"/>
        <v>0</v>
      </c>
      <c r="BF146" s="152">
        <f t="shared" si="86"/>
        <v>0</v>
      </c>
      <c r="BG146" s="152">
        <f t="shared" si="86"/>
        <v>0</v>
      </c>
      <c r="BH146" s="152">
        <f t="shared" si="86"/>
        <v>0</v>
      </c>
      <c r="BI146" s="152">
        <f t="shared" si="86"/>
        <v>0</v>
      </c>
      <c r="BJ146" s="152">
        <f t="shared" si="86"/>
        <v>0</v>
      </c>
      <c r="BK146" s="152">
        <f t="shared" si="86"/>
        <v>0</v>
      </c>
      <c r="BL146" s="152" t="e">
        <f t="shared" si="86"/>
        <v>#N/A</v>
      </c>
      <c r="BM146" s="152" t="e">
        <f t="shared" si="86"/>
        <v>#N/A</v>
      </c>
      <c r="BN146" s="152">
        <f t="shared" si="86"/>
        <v>0</v>
      </c>
      <c r="CA146" s="152" t="str">
        <f t="shared" si="65"/>
        <v/>
      </c>
      <c r="CB146" s="158" t="str">
        <f t="shared" si="66"/>
        <v/>
      </c>
      <c r="CC146" s="158" t="str">
        <f t="shared" si="67"/>
        <v/>
      </c>
      <c r="CD146" s="158" t="str">
        <f t="shared" si="67"/>
        <v/>
      </c>
      <c r="CE146" s="158" t="str">
        <f t="shared" si="67"/>
        <v/>
      </c>
      <c r="CF146" s="158" t="str">
        <f t="shared" si="68"/>
        <v/>
      </c>
      <c r="CG146" s="158" t="str">
        <f t="shared" si="69"/>
        <v/>
      </c>
      <c r="CH146" s="158" t="str">
        <f t="shared" si="70"/>
        <v/>
      </c>
      <c r="CK146" s="167"/>
      <c r="CQ146" s="152">
        <v>129</v>
      </c>
      <c r="DA146" t="str">
        <f t="shared" si="71"/>
        <v/>
      </c>
      <c r="DB146" t="str">
        <f t="shared" si="72"/>
        <v/>
      </c>
      <c r="DC146" t="str">
        <f t="shared" si="84"/>
        <v/>
      </c>
      <c r="DD146" t="str">
        <f t="shared" si="73"/>
        <v/>
      </c>
      <c r="DE146" t="str">
        <f t="shared" si="74"/>
        <v/>
      </c>
      <c r="DF146" t="str">
        <f t="shared" si="75"/>
        <v/>
      </c>
      <c r="DG146" t="str">
        <f t="shared" si="85"/>
        <v/>
      </c>
      <c r="DH146" t="str">
        <f t="shared" si="76"/>
        <v/>
      </c>
      <c r="DJ146" t="str">
        <f t="shared" si="77"/>
        <v/>
      </c>
      <c r="DL146" s="170"/>
      <c r="DQ146">
        <f t="shared" si="78"/>
        <v>0</v>
      </c>
      <c r="DR146" t="e">
        <f t="shared" si="79"/>
        <v>#NUM!</v>
      </c>
      <c r="DS146">
        <v>145</v>
      </c>
      <c r="DU146" s="163" t="str">
        <f>IF($DJ146="","",IF(VLOOKUP($DJ146,'AB AP'!D$19:M$32,9,0)="",VLOOKUP($DJ146,'AB AP'!D$19:M$32,8,0),VLOOKUP($DJ146,'AB AP'!D$19:M$32,9,0)))</f>
        <v/>
      </c>
      <c r="DV146" s="163" t="str">
        <f>IF($DJ146="","",IF(VLOOKUP($DJ146,'AB AP'!D$19:L$33,9,0)="",VLOOKUP($DJ146,'AB AP'!D$19:L$33,8,0),VLOOKUP($DJ146,'AB AP'!D$19:L$33,9,0)))</f>
        <v/>
      </c>
      <c r="DW146" s="163" t="str">
        <f>IF('AB AP'!H151="Agrar Basis",DV146,DU146)</f>
        <v/>
      </c>
      <c r="DZ146" s="163" t="str">
        <f>IF(ISNA(VLOOKUP($DJ146,'AB AP'!$D$19:$I$32,3,0)),"",IF((VLOOKUP($DJ146,'AB AP'!$D$19:$I$32,3,0))="+","áno","nie"))</f>
        <v/>
      </c>
      <c r="EA146" s="163" t="str">
        <f>IF(ISNA(VLOOKUP($DJ146,'AB AP'!$D$19:$I$32,4,0)),"",IF((VLOOKUP($DJ146,'AB AP'!$D$19:$I$32,4,0))="+","áno","nie"))</f>
        <v/>
      </c>
      <c r="EB146" s="163" t="str">
        <f>IF(ISNA(VLOOKUP($DJ146,'AB AP'!$D$19:$I$32,5,0)),"",IF((VLOOKUP($DJ146,'AB AP'!$D$19:$I$32,5,0))="+","áno","nie"))</f>
        <v/>
      </c>
      <c r="EC146" s="163" t="str">
        <f>IF(ISNA(VLOOKUP($DJ146,'AB AP'!$D$19:$I$32,6,0)),"",IF((VLOOKUP($DJ146,'AB AP'!$D$19:$I$32,6,0))="+","áno","nie"))</f>
        <v/>
      </c>
      <c r="ED146" t="str">
        <f t="shared" si="80"/>
        <v/>
      </c>
      <c r="EE146" s="163" t="str">
        <f t="shared" si="81"/>
        <v/>
      </c>
    </row>
    <row r="147" spans="1:135" x14ac:dyDescent="0.2">
      <c r="A147" s="152">
        <f t="shared" si="62"/>
        <v>0</v>
      </c>
      <c r="B147" s="152">
        <f>SUM(A$2:A147)</f>
        <v>0</v>
      </c>
      <c r="C147" s="152">
        <f t="shared" si="82"/>
        <v>500</v>
      </c>
      <c r="D147" s="152">
        <f>'AB AP'!A300</f>
        <v>0</v>
      </c>
      <c r="E147" s="152">
        <f>'AB AP'!B299</f>
        <v>0</v>
      </c>
      <c r="F147" s="156">
        <f>'AB AP'!D300</f>
        <v>0</v>
      </c>
      <c r="G147" s="156">
        <f>'AB AP'!E300</f>
        <v>0</v>
      </c>
      <c r="H147" s="156">
        <f>'AB AP'!F300</f>
        <v>0</v>
      </c>
      <c r="I147" s="165">
        <f>'AB AP'!K300</f>
        <v>0</v>
      </c>
      <c r="J147" s="151">
        <f>'AB AP'!L300</f>
        <v>0</v>
      </c>
      <c r="K147" s="165">
        <f>'AB AP'!N300</f>
        <v>0</v>
      </c>
      <c r="L147" s="152">
        <f t="shared" si="63"/>
        <v>0</v>
      </c>
      <c r="M147" s="152">
        <f t="shared" si="64"/>
        <v>0</v>
      </c>
      <c r="N147" s="152" t="e">
        <f t="shared" si="60"/>
        <v>#N/A</v>
      </c>
      <c r="O147" s="152" t="e">
        <f t="shared" si="61"/>
        <v>#N/A</v>
      </c>
      <c r="P147" s="165">
        <f>'AB AP'!N300</f>
        <v>0</v>
      </c>
      <c r="Q147" s="165"/>
      <c r="AA147" s="154">
        <v>576</v>
      </c>
      <c r="AB147" s="154" t="s">
        <v>1432</v>
      </c>
      <c r="AC147" s="166">
        <v>576</v>
      </c>
      <c r="AD147"/>
      <c r="AF147"/>
      <c r="AG147"/>
      <c r="BA147" s="152">
        <f t="shared" si="83"/>
        <v>500</v>
      </c>
      <c r="BB147" s="152">
        <f t="shared" si="86"/>
        <v>0</v>
      </c>
      <c r="BC147" s="152">
        <f t="shared" si="86"/>
        <v>0</v>
      </c>
      <c r="BD147" s="152">
        <f t="shared" si="86"/>
        <v>0</v>
      </c>
      <c r="BE147" s="152">
        <f t="shared" si="86"/>
        <v>0</v>
      </c>
      <c r="BF147" s="152">
        <f t="shared" si="86"/>
        <v>0</v>
      </c>
      <c r="BG147" s="152">
        <f t="shared" si="86"/>
        <v>0</v>
      </c>
      <c r="BH147" s="152">
        <f t="shared" si="86"/>
        <v>0</v>
      </c>
      <c r="BI147" s="152">
        <f t="shared" si="86"/>
        <v>0</v>
      </c>
      <c r="BJ147" s="152">
        <f t="shared" si="86"/>
        <v>0</v>
      </c>
      <c r="BK147" s="152">
        <f t="shared" si="86"/>
        <v>0</v>
      </c>
      <c r="BL147" s="152" t="e">
        <f t="shared" si="86"/>
        <v>#N/A</v>
      </c>
      <c r="BM147" s="152" t="e">
        <f t="shared" si="86"/>
        <v>#N/A</v>
      </c>
      <c r="BN147" s="152">
        <f t="shared" si="86"/>
        <v>0</v>
      </c>
      <c r="CA147" s="152" t="str">
        <f t="shared" si="65"/>
        <v/>
      </c>
      <c r="CB147" s="158" t="str">
        <f t="shared" si="66"/>
        <v/>
      </c>
      <c r="CC147" s="158" t="str">
        <f t="shared" si="67"/>
        <v/>
      </c>
      <c r="CD147" s="158" t="str">
        <f t="shared" si="67"/>
        <v/>
      </c>
      <c r="CE147" s="158" t="str">
        <f t="shared" si="67"/>
        <v/>
      </c>
      <c r="CF147" s="158" t="str">
        <f t="shared" si="68"/>
        <v/>
      </c>
      <c r="CG147" s="158" t="str">
        <f t="shared" si="69"/>
        <v/>
      </c>
      <c r="CH147" s="158" t="str">
        <f t="shared" si="70"/>
        <v/>
      </c>
      <c r="CK147" s="167"/>
      <c r="CQ147" s="152">
        <v>128</v>
      </c>
      <c r="DA147" t="str">
        <f t="shared" si="71"/>
        <v/>
      </c>
      <c r="DB147" t="str">
        <f t="shared" si="72"/>
        <v/>
      </c>
      <c r="DC147" t="str">
        <f t="shared" si="84"/>
        <v/>
      </c>
      <c r="DD147" t="str">
        <f t="shared" si="73"/>
        <v/>
      </c>
      <c r="DE147" t="str">
        <f t="shared" si="74"/>
        <v/>
      </c>
      <c r="DF147" t="str">
        <f t="shared" si="75"/>
        <v/>
      </c>
      <c r="DG147" t="str">
        <f t="shared" si="85"/>
        <v/>
      </c>
      <c r="DH147" t="str">
        <f t="shared" si="76"/>
        <v/>
      </c>
      <c r="DJ147" t="str">
        <f t="shared" si="77"/>
        <v/>
      </c>
      <c r="DL147" s="170"/>
      <c r="DQ147">
        <f t="shared" si="78"/>
        <v>0</v>
      </c>
      <c r="DR147" t="e">
        <f t="shared" si="79"/>
        <v>#NUM!</v>
      </c>
      <c r="DS147">
        <v>146</v>
      </c>
      <c r="DU147" s="163" t="str">
        <f>IF($DJ147="","",IF(VLOOKUP($DJ147,'AB AP'!D$19:M$32,9,0)="",VLOOKUP($DJ147,'AB AP'!D$19:M$32,8,0),VLOOKUP($DJ147,'AB AP'!D$19:M$32,9,0)))</f>
        <v/>
      </c>
      <c r="DV147" s="163" t="str">
        <f>IF($DJ147="","",IF(VLOOKUP($DJ147,'AB AP'!D$19:L$33,9,0)="",VLOOKUP($DJ147,'AB AP'!D$19:L$33,8,0),VLOOKUP($DJ147,'AB AP'!D$19:L$33,9,0)))</f>
        <v/>
      </c>
      <c r="DW147" s="163" t="str">
        <f>IF('AB AP'!H152="Agrar Basis",DV147,DU147)</f>
        <v/>
      </c>
      <c r="DZ147" s="163" t="str">
        <f>IF(ISNA(VLOOKUP($DJ147,'AB AP'!$D$19:$I$32,3,0)),"",IF((VLOOKUP($DJ147,'AB AP'!$D$19:$I$32,3,0))="+","áno","nie"))</f>
        <v/>
      </c>
      <c r="EA147" s="163" t="str">
        <f>IF(ISNA(VLOOKUP($DJ147,'AB AP'!$D$19:$I$32,4,0)),"",IF((VLOOKUP($DJ147,'AB AP'!$D$19:$I$32,4,0))="+","áno","nie"))</f>
        <v/>
      </c>
      <c r="EB147" s="163" t="str">
        <f>IF(ISNA(VLOOKUP($DJ147,'AB AP'!$D$19:$I$32,5,0)),"",IF((VLOOKUP($DJ147,'AB AP'!$D$19:$I$32,5,0))="+","áno","nie"))</f>
        <v/>
      </c>
      <c r="EC147" s="163" t="str">
        <f>IF(ISNA(VLOOKUP($DJ147,'AB AP'!$D$19:$I$32,6,0)),"",IF((VLOOKUP($DJ147,'AB AP'!$D$19:$I$32,6,0))="+","áno","nie"))</f>
        <v/>
      </c>
      <c r="ED147" t="str">
        <f t="shared" si="80"/>
        <v/>
      </c>
      <c r="EE147" s="163" t="str">
        <f t="shared" si="81"/>
        <v/>
      </c>
    </row>
    <row r="148" spans="1:135" x14ac:dyDescent="0.2">
      <c r="A148" s="152">
        <f t="shared" si="62"/>
        <v>0</v>
      </c>
      <c r="B148" s="152">
        <f>SUM(A$2:A148)</f>
        <v>0</v>
      </c>
      <c r="C148" s="152">
        <f t="shared" si="82"/>
        <v>500</v>
      </c>
      <c r="D148" s="152">
        <f>'AB AP'!A301</f>
        <v>0</v>
      </c>
      <c r="E148" s="152">
        <f>'AB AP'!B300</f>
        <v>0</v>
      </c>
      <c r="F148" s="156">
        <f>'AB AP'!D301</f>
        <v>0</v>
      </c>
      <c r="G148" s="156">
        <f>'AB AP'!E301</f>
        <v>0</v>
      </c>
      <c r="H148" s="156">
        <f>'AB AP'!F301</f>
        <v>0</v>
      </c>
      <c r="I148" s="165">
        <f>'AB AP'!K301</f>
        <v>0</v>
      </c>
      <c r="J148" s="151">
        <f>'AB AP'!L301</f>
        <v>0</v>
      </c>
      <c r="K148" s="165">
        <f>'AB AP'!N301</f>
        <v>0</v>
      </c>
      <c r="L148" s="152">
        <f t="shared" si="63"/>
        <v>0</v>
      </c>
      <c r="M148" s="152">
        <f t="shared" si="64"/>
        <v>0</v>
      </c>
      <c r="N148" s="152" t="e">
        <f t="shared" si="60"/>
        <v>#N/A</v>
      </c>
      <c r="O148" s="152" t="e">
        <f t="shared" si="61"/>
        <v>#N/A</v>
      </c>
      <c r="P148" s="165">
        <f>'AB AP'!N301</f>
        <v>0</v>
      </c>
      <c r="Q148" s="165"/>
      <c r="AA148" s="154">
        <v>589</v>
      </c>
      <c r="AB148" s="154" t="s">
        <v>1433</v>
      </c>
      <c r="AC148" s="166">
        <v>589</v>
      </c>
      <c r="AD148"/>
      <c r="AF148"/>
      <c r="AG148"/>
      <c r="BA148" s="152">
        <f t="shared" si="83"/>
        <v>500</v>
      </c>
      <c r="BB148" s="152">
        <f t="shared" si="86"/>
        <v>0</v>
      </c>
      <c r="BC148" s="152">
        <f t="shared" si="86"/>
        <v>0</v>
      </c>
      <c r="BD148" s="152">
        <f t="shared" si="86"/>
        <v>0</v>
      </c>
      <c r="BE148" s="152">
        <f t="shared" si="86"/>
        <v>0</v>
      </c>
      <c r="BF148" s="152">
        <f t="shared" si="86"/>
        <v>0</v>
      </c>
      <c r="BG148" s="152">
        <f t="shared" si="86"/>
        <v>0</v>
      </c>
      <c r="BH148" s="152">
        <f t="shared" si="86"/>
        <v>0</v>
      </c>
      <c r="BI148" s="152">
        <f t="shared" si="86"/>
        <v>0</v>
      </c>
      <c r="BJ148" s="152">
        <f t="shared" si="86"/>
        <v>0</v>
      </c>
      <c r="BK148" s="152">
        <f t="shared" si="86"/>
        <v>0</v>
      </c>
      <c r="BL148" s="152" t="e">
        <f t="shared" si="86"/>
        <v>#N/A</v>
      </c>
      <c r="BM148" s="152" t="e">
        <f t="shared" si="86"/>
        <v>#N/A</v>
      </c>
      <c r="BN148" s="152">
        <f t="shared" si="86"/>
        <v>0</v>
      </c>
      <c r="CA148" s="152" t="str">
        <f t="shared" si="65"/>
        <v/>
      </c>
      <c r="CB148" s="158" t="str">
        <f t="shared" si="66"/>
        <v/>
      </c>
      <c r="CC148" s="158" t="str">
        <f t="shared" si="67"/>
        <v/>
      </c>
      <c r="CD148" s="158" t="str">
        <f t="shared" si="67"/>
        <v/>
      </c>
      <c r="CE148" s="158" t="str">
        <f t="shared" si="67"/>
        <v/>
      </c>
      <c r="CF148" s="158" t="str">
        <f t="shared" si="68"/>
        <v/>
      </c>
      <c r="CG148" s="158" t="str">
        <f t="shared" si="69"/>
        <v/>
      </c>
      <c r="CH148" s="158" t="str">
        <f t="shared" si="70"/>
        <v/>
      </c>
      <c r="CK148" s="167"/>
      <c r="CQ148" s="152">
        <v>127</v>
      </c>
      <c r="DA148" t="str">
        <f t="shared" si="71"/>
        <v/>
      </c>
      <c r="DB148" t="str">
        <f t="shared" si="72"/>
        <v/>
      </c>
      <c r="DC148" t="str">
        <f t="shared" si="84"/>
        <v/>
      </c>
      <c r="DD148" t="str">
        <f t="shared" si="73"/>
        <v/>
      </c>
      <c r="DE148" t="str">
        <f t="shared" si="74"/>
        <v/>
      </c>
      <c r="DF148" t="str">
        <f t="shared" si="75"/>
        <v/>
      </c>
      <c r="DG148" t="str">
        <f t="shared" si="85"/>
        <v/>
      </c>
      <c r="DH148" t="str">
        <f t="shared" si="76"/>
        <v/>
      </c>
      <c r="DJ148" t="str">
        <f t="shared" si="77"/>
        <v/>
      </c>
      <c r="DL148" s="170"/>
      <c r="DQ148">
        <f t="shared" si="78"/>
        <v>0</v>
      </c>
      <c r="DR148" t="e">
        <f t="shared" si="79"/>
        <v>#NUM!</v>
      </c>
      <c r="DS148">
        <v>147</v>
      </c>
      <c r="DU148" s="163" t="str">
        <f>IF($DJ148="","",IF(VLOOKUP($DJ148,'AB AP'!D$19:M$32,9,0)="",VLOOKUP($DJ148,'AB AP'!D$19:M$32,8,0),VLOOKUP($DJ148,'AB AP'!D$19:M$32,9,0)))</f>
        <v/>
      </c>
      <c r="DV148" s="163" t="str">
        <f>IF($DJ148="","",IF(VLOOKUP($DJ148,'AB AP'!D$19:L$33,9,0)="",VLOOKUP($DJ148,'AB AP'!D$19:L$33,8,0),VLOOKUP($DJ148,'AB AP'!D$19:L$33,9,0)))</f>
        <v/>
      </c>
      <c r="DW148" s="163" t="str">
        <f>IF('AB AP'!H153="Agrar Basis",DV148,DU148)</f>
        <v/>
      </c>
      <c r="DZ148" s="163" t="str">
        <f>IF(ISNA(VLOOKUP($DJ148,'AB AP'!$D$19:$I$32,3,0)),"",IF((VLOOKUP($DJ148,'AB AP'!$D$19:$I$32,3,0))="+","áno","nie"))</f>
        <v/>
      </c>
      <c r="EA148" s="163" t="str">
        <f>IF(ISNA(VLOOKUP($DJ148,'AB AP'!$D$19:$I$32,4,0)),"",IF((VLOOKUP($DJ148,'AB AP'!$D$19:$I$32,4,0))="+","áno","nie"))</f>
        <v/>
      </c>
      <c r="EB148" s="163" t="str">
        <f>IF(ISNA(VLOOKUP($DJ148,'AB AP'!$D$19:$I$32,5,0)),"",IF((VLOOKUP($DJ148,'AB AP'!$D$19:$I$32,5,0))="+","áno","nie"))</f>
        <v/>
      </c>
      <c r="EC148" s="163" t="str">
        <f>IF(ISNA(VLOOKUP($DJ148,'AB AP'!$D$19:$I$32,6,0)),"",IF((VLOOKUP($DJ148,'AB AP'!$D$19:$I$32,6,0))="+","áno","nie"))</f>
        <v/>
      </c>
      <c r="ED148" t="str">
        <f t="shared" si="80"/>
        <v/>
      </c>
      <c r="EE148" s="163" t="str">
        <f t="shared" si="81"/>
        <v/>
      </c>
    </row>
    <row r="149" spans="1:135" x14ac:dyDescent="0.2">
      <c r="A149" s="152">
        <f t="shared" si="62"/>
        <v>0</v>
      </c>
      <c r="B149" s="152">
        <f>SUM(A$2:A149)</f>
        <v>0</v>
      </c>
      <c r="C149" s="152">
        <f t="shared" si="82"/>
        <v>500</v>
      </c>
      <c r="D149" s="152">
        <f>'AB AP'!A302</f>
        <v>0</v>
      </c>
      <c r="E149" s="152">
        <f>'AB AP'!B301</f>
        <v>0</v>
      </c>
      <c r="F149" s="156">
        <f>'AB AP'!D302</f>
        <v>0</v>
      </c>
      <c r="G149" s="156">
        <f>'AB AP'!E302</f>
        <v>0</v>
      </c>
      <c r="H149" s="156">
        <f>'AB AP'!F302</f>
        <v>0</v>
      </c>
      <c r="I149" s="165">
        <f>'AB AP'!K302</f>
        <v>0</v>
      </c>
      <c r="J149" s="151">
        <f>'AB AP'!L302</f>
        <v>0</v>
      </c>
      <c r="K149" s="165">
        <f>'AB AP'!N302</f>
        <v>0</v>
      </c>
      <c r="L149" s="152">
        <f t="shared" si="63"/>
        <v>0</v>
      </c>
      <c r="M149" s="152">
        <f t="shared" si="64"/>
        <v>0</v>
      </c>
      <c r="N149" s="152" t="e">
        <f t="shared" si="60"/>
        <v>#N/A</v>
      </c>
      <c r="O149" s="152" t="e">
        <f t="shared" si="61"/>
        <v>#N/A</v>
      </c>
      <c r="P149" s="165">
        <f>'AB AP'!N302</f>
        <v>0</v>
      </c>
      <c r="Q149" s="165"/>
      <c r="AA149" s="154">
        <v>592</v>
      </c>
      <c r="AB149" s="154" t="s">
        <v>1434</v>
      </c>
      <c r="AC149" s="166">
        <v>592</v>
      </c>
      <c r="AD149"/>
      <c r="AF149"/>
      <c r="AG149"/>
      <c r="BA149" s="152">
        <f t="shared" si="83"/>
        <v>500</v>
      </c>
      <c r="BB149" s="152">
        <f t="shared" si="86"/>
        <v>0</v>
      </c>
      <c r="BC149" s="152">
        <f t="shared" si="86"/>
        <v>0</v>
      </c>
      <c r="BD149" s="152">
        <f t="shared" si="86"/>
        <v>0</v>
      </c>
      <c r="BE149" s="152">
        <f t="shared" si="86"/>
        <v>0</v>
      </c>
      <c r="BF149" s="152">
        <f t="shared" si="86"/>
        <v>0</v>
      </c>
      <c r="BG149" s="152">
        <f t="shared" si="86"/>
        <v>0</v>
      </c>
      <c r="BH149" s="152">
        <f t="shared" si="86"/>
        <v>0</v>
      </c>
      <c r="BI149" s="152">
        <f t="shared" si="86"/>
        <v>0</v>
      </c>
      <c r="BJ149" s="152">
        <f t="shared" si="86"/>
        <v>0</v>
      </c>
      <c r="BK149" s="152">
        <f t="shared" si="86"/>
        <v>0</v>
      </c>
      <c r="BL149" s="152" t="e">
        <f t="shared" si="86"/>
        <v>#N/A</v>
      </c>
      <c r="BM149" s="152" t="e">
        <f t="shared" si="86"/>
        <v>#N/A</v>
      </c>
      <c r="BN149" s="152">
        <f t="shared" si="86"/>
        <v>0</v>
      </c>
      <c r="CA149" s="152" t="str">
        <f t="shared" si="65"/>
        <v/>
      </c>
      <c r="CB149" s="158" t="str">
        <f t="shared" si="66"/>
        <v/>
      </c>
      <c r="CC149" s="158" t="str">
        <f t="shared" si="67"/>
        <v/>
      </c>
      <c r="CD149" s="158" t="str">
        <f t="shared" si="67"/>
        <v/>
      </c>
      <c r="CE149" s="158" t="str">
        <f t="shared" si="67"/>
        <v/>
      </c>
      <c r="CF149" s="158" t="str">
        <f t="shared" si="68"/>
        <v/>
      </c>
      <c r="CG149" s="158" t="str">
        <f t="shared" si="69"/>
        <v/>
      </c>
      <c r="CH149" s="158" t="str">
        <f t="shared" si="70"/>
        <v/>
      </c>
      <c r="CK149" s="167"/>
      <c r="CQ149" s="152">
        <v>126</v>
      </c>
      <c r="DA149" t="str">
        <f t="shared" si="71"/>
        <v/>
      </c>
      <c r="DB149" t="str">
        <f t="shared" si="72"/>
        <v/>
      </c>
      <c r="DC149" t="str">
        <f t="shared" si="84"/>
        <v/>
      </c>
      <c r="DD149" t="str">
        <f t="shared" si="73"/>
        <v/>
      </c>
      <c r="DE149" t="str">
        <f t="shared" si="74"/>
        <v/>
      </c>
      <c r="DF149" t="str">
        <f t="shared" si="75"/>
        <v/>
      </c>
      <c r="DG149" t="str">
        <f t="shared" si="85"/>
        <v/>
      </c>
      <c r="DH149" t="str">
        <f t="shared" si="76"/>
        <v/>
      </c>
      <c r="DJ149" t="str">
        <f t="shared" si="77"/>
        <v/>
      </c>
      <c r="DL149" s="170"/>
      <c r="DQ149">
        <f t="shared" si="78"/>
        <v>0</v>
      </c>
      <c r="DR149" t="e">
        <f t="shared" si="79"/>
        <v>#NUM!</v>
      </c>
      <c r="DS149">
        <v>148</v>
      </c>
      <c r="DU149" s="163" t="str">
        <f>IF($DJ149="","",IF(VLOOKUP($DJ149,'AB AP'!D$19:M$32,9,0)="",VLOOKUP($DJ149,'AB AP'!D$19:M$32,8,0),VLOOKUP($DJ149,'AB AP'!D$19:M$32,9,0)))</f>
        <v/>
      </c>
      <c r="DV149" s="163" t="str">
        <f>IF($DJ149="","",IF(VLOOKUP($DJ149,'AB AP'!D$19:L$33,9,0)="",VLOOKUP($DJ149,'AB AP'!D$19:L$33,8,0),VLOOKUP($DJ149,'AB AP'!D$19:L$33,9,0)))</f>
        <v/>
      </c>
      <c r="DW149" s="163" t="str">
        <f>IF('AB AP'!H154="Agrar Basis",DV149,DU149)</f>
        <v/>
      </c>
      <c r="DZ149" s="163" t="str">
        <f>IF(ISNA(VLOOKUP($DJ149,'AB AP'!$D$19:$I$32,3,0)),"",IF((VLOOKUP($DJ149,'AB AP'!$D$19:$I$32,3,0))="+","áno","nie"))</f>
        <v/>
      </c>
      <c r="EA149" s="163" t="str">
        <f>IF(ISNA(VLOOKUP($DJ149,'AB AP'!$D$19:$I$32,4,0)),"",IF((VLOOKUP($DJ149,'AB AP'!$D$19:$I$32,4,0))="+","áno","nie"))</f>
        <v/>
      </c>
      <c r="EB149" s="163" t="str">
        <f>IF(ISNA(VLOOKUP($DJ149,'AB AP'!$D$19:$I$32,5,0)),"",IF((VLOOKUP($DJ149,'AB AP'!$D$19:$I$32,5,0))="+","áno","nie"))</f>
        <v/>
      </c>
      <c r="EC149" s="163" t="str">
        <f>IF(ISNA(VLOOKUP($DJ149,'AB AP'!$D$19:$I$32,6,0)),"",IF((VLOOKUP($DJ149,'AB AP'!$D$19:$I$32,6,0))="+","áno","nie"))</f>
        <v/>
      </c>
      <c r="ED149" t="str">
        <f t="shared" si="80"/>
        <v/>
      </c>
      <c r="EE149" s="163" t="str">
        <f t="shared" si="81"/>
        <v/>
      </c>
    </row>
    <row r="150" spans="1:135" x14ac:dyDescent="0.2">
      <c r="A150" s="152">
        <f t="shared" si="62"/>
        <v>0</v>
      </c>
      <c r="B150" s="152">
        <f>SUM(A$2:A150)</f>
        <v>0</v>
      </c>
      <c r="C150" s="152">
        <f t="shared" si="82"/>
        <v>500</v>
      </c>
      <c r="D150" s="152">
        <f>'AB AP'!A303</f>
        <v>0</v>
      </c>
      <c r="E150" s="152">
        <f>'AB AP'!B302</f>
        <v>0</v>
      </c>
      <c r="F150" s="156">
        <f>'AB AP'!D303</f>
        <v>0</v>
      </c>
      <c r="G150" s="156">
        <f>'AB AP'!E303</f>
        <v>0</v>
      </c>
      <c r="H150" s="156">
        <f>'AB AP'!F303</f>
        <v>0</v>
      </c>
      <c r="I150" s="165">
        <f>'AB AP'!K303</f>
        <v>0</v>
      </c>
      <c r="J150" s="151">
        <f>'AB AP'!L303</f>
        <v>0</v>
      </c>
      <c r="K150" s="165">
        <f>'AB AP'!N303</f>
        <v>0</v>
      </c>
      <c r="L150" s="152">
        <f t="shared" si="63"/>
        <v>0</v>
      </c>
      <c r="M150" s="152">
        <f t="shared" si="64"/>
        <v>0</v>
      </c>
      <c r="N150" s="152" t="e">
        <f t="shared" si="60"/>
        <v>#N/A</v>
      </c>
      <c r="O150" s="152" t="e">
        <f t="shared" si="61"/>
        <v>#N/A</v>
      </c>
      <c r="P150" s="165">
        <f>'AB AP'!N303</f>
        <v>0</v>
      </c>
      <c r="Q150" s="165"/>
      <c r="AA150" s="154">
        <v>602</v>
      </c>
      <c r="AB150" s="154" t="s">
        <v>1435</v>
      </c>
      <c r="AC150" s="166">
        <v>602</v>
      </c>
      <c r="AD150"/>
      <c r="AF150"/>
      <c r="AG150"/>
      <c r="BA150" s="152">
        <f t="shared" si="83"/>
        <v>500</v>
      </c>
      <c r="BB150" s="152">
        <f t="shared" si="86"/>
        <v>0</v>
      </c>
      <c r="BC150" s="152">
        <f t="shared" si="86"/>
        <v>0</v>
      </c>
      <c r="BD150" s="152">
        <f t="shared" si="86"/>
        <v>0</v>
      </c>
      <c r="BE150" s="152">
        <f t="shared" si="86"/>
        <v>0</v>
      </c>
      <c r="BF150" s="152">
        <f t="shared" si="86"/>
        <v>0</v>
      </c>
      <c r="BG150" s="152">
        <f t="shared" si="86"/>
        <v>0</v>
      </c>
      <c r="BH150" s="152">
        <f t="shared" si="86"/>
        <v>0</v>
      </c>
      <c r="BI150" s="152">
        <f t="shared" si="86"/>
        <v>0</v>
      </c>
      <c r="BJ150" s="152">
        <f t="shared" si="86"/>
        <v>0</v>
      </c>
      <c r="BK150" s="152">
        <f t="shared" si="86"/>
        <v>0</v>
      </c>
      <c r="BL150" s="152" t="e">
        <f t="shared" si="86"/>
        <v>#N/A</v>
      </c>
      <c r="BM150" s="152" t="e">
        <f t="shared" si="86"/>
        <v>#N/A</v>
      </c>
      <c r="BN150" s="152">
        <f t="shared" si="86"/>
        <v>0</v>
      </c>
      <c r="CA150" s="152" t="str">
        <f t="shared" si="65"/>
        <v/>
      </c>
      <c r="CB150" s="158" t="str">
        <f t="shared" si="66"/>
        <v/>
      </c>
      <c r="CC150" s="158" t="str">
        <f t="shared" si="67"/>
        <v/>
      </c>
      <c r="CD150" s="158" t="str">
        <f t="shared" si="67"/>
        <v/>
      </c>
      <c r="CE150" s="158" t="str">
        <f t="shared" si="67"/>
        <v/>
      </c>
      <c r="CF150" s="158" t="str">
        <f t="shared" si="68"/>
        <v/>
      </c>
      <c r="CG150" s="158" t="str">
        <f t="shared" si="69"/>
        <v/>
      </c>
      <c r="CH150" s="158" t="str">
        <f t="shared" si="70"/>
        <v/>
      </c>
      <c r="CK150" s="167"/>
      <c r="CQ150" s="152">
        <v>125</v>
      </c>
      <c r="DA150" t="str">
        <f t="shared" si="71"/>
        <v/>
      </c>
      <c r="DB150" t="str">
        <f t="shared" si="72"/>
        <v/>
      </c>
      <c r="DC150" t="str">
        <f t="shared" si="84"/>
        <v/>
      </c>
      <c r="DD150" t="str">
        <f t="shared" si="73"/>
        <v/>
      </c>
      <c r="DE150" t="str">
        <f t="shared" si="74"/>
        <v/>
      </c>
      <c r="DF150" t="str">
        <f t="shared" si="75"/>
        <v/>
      </c>
      <c r="DG150" t="str">
        <f t="shared" si="85"/>
        <v/>
      </c>
      <c r="DH150" t="str">
        <f t="shared" si="76"/>
        <v/>
      </c>
      <c r="DJ150" t="str">
        <f t="shared" si="77"/>
        <v/>
      </c>
      <c r="DL150" s="170"/>
      <c r="DQ150">
        <f t="shared" si="78"/>
        <v>0</v>
      </c>
      <c r="DR150" t="e">
        <f t="shared" si="79"/>
        <v>#NUM!</v>
      </c>
      <c r="DS150">
        <v>149</v>
      </c>
      <c r="DU150" s="163" t="str">
        <f>IF($DJ150="","",IF(VLOOKUP($DJ150,'AB AP'!D$19:M$32,9,0)="",VLOOKUP($DJ150,'AB AP'!D$19:M$32,8,0),VLOOKUP($DJ150,'AB AP'!D$19:M$32,9,0)))</f>
        <v/>
      </c>
      <c r="DV150" s="163" t="str">
        <f>IF($DJ150="","",IF(VLOOKUP($DJ150,'AB AP'!D$19:L$33,9,0)="",VLOOKUP($DJ150,'AB AP'!D$19:L$33,8,0),VLOOKUP($DJ150,'AB AP'!D$19:L$33,9,0)))</f>
        <v/>
      </c>
      <c r="DW150" s="163" t="str">
        <f>IF('AB AP'!H155="Agrar Basis",DV150,DU150)</f>
        <v/>
      </c>
      <c r="DZ150" s="163" t="str">
        <f>IF(ISNA(VLOOKUP($DJ150,'AB AP'!$D$19:$I$32,3,0)),"",IF((VLOOKUP($DJ150,'AB AP'!$D$19:$I$32,3,0))="+","áno","nie"))</f>
        <v/>
      </c>
      <c r="EA150" s="163" t="str">
        <f>IF(ISNA(VLOOKUP($DJ150,'AB AP'!$D$19:$I$32,4,0)),"",IF((VLOOKUP($DJ150,'AB AP'!$D$19:$I$32,4,0))="+","áno","nie"))</f>
        <v/>
      </c>
      <c r="EB150" s="163" t="str">
        <f>IF(ISNA(VLOOKUP($DJ150,'AB AP'!$D$19:$I$32,5,0)),"",IF((VLOOKUP($DJ150,'AB AP'!$D$19:$I$32,5,0))="+","áno","nie"))</f>
        <v/>
      </c>
      <c r="EC150" s="163" t="str">
        <f>IF(ISNA(VLOOKUP($DJ150,'AB AP'!$D$19:$I$32,6,0)),"",IF((VLOOKUP($DJ150,'AB AP'!$D$19:$I$32,6,0))="+","áno","nie"))</f>
        <v/>
      </c>
      <c r="ED150" t="str">
        <f t="shared" si="80"/>
        <v/>
      </c>
      <c r="EE150" s="163" t="str">
        <f t="shared" si="81"/>
        <v/>
      </c>
    </row>
    <row r="151" spans="1:135" x14ac:dyDescent="0.2">
      <c r="A151" s="152">
        <f t="shared" si="62"/>
        <v>0</v>
      </c>
      <c r="B151" s="152">
        <f>SUM(A$2:A151)</f>
        <v>0</v>
      </c>
      <c r="C151" s="152">
        <f t="shared" si="82"/>
        <v>500</v>
      </c>
      <c r="D151" s="152">
        <f>'AB AP'!A304</f>
        <v>0</v>
      </c>
      <c r="E151" s="152">
        <f>'AB AP'!B303</f>
        <v>0</v>
      </c>
      <c r="F151" s="156">
        <f>'AB AP'!D304</f>
        <v>0</v>
      </c>
      <c r="G151" s="156">
        <f>'AB AP'!E304</f>
        <v>0</v>
      </c>
      <c r="H151" s="156">
        <f>'AB AP'!F304</f>
        <v>0</v>
      </c>
      <c r="I151" s="165">
        <f>'AB AP'!K304</f>
        <v>0</v>
      </c>
      <c r="J151" s="151">
        <f>'AB AP'!L304</f>
        <v>0</v>
      </c>
      <c r="K151" s="165">
        <f>'AB AP'!N304</f>
        <v>0</v>
      </c>
      <c r="L151" s="152">
        <f t="shared" si="63"/>
        <v>0</v>
      </c>
      <c r="M151" s="152">
        <f t="shared" si="64"/>
        <v>0</v>
      </c>
      <c r="N151" s="152" t="e">
        <f t="shared" si="60"/>
        <v>#N/A</v>
      </c>
      <c r="O151" s="152" t="e">
        <f t="shared" si="61"/>
        <v>#N/A</v>
      </c>
      <c r="P151" s="165">
        <f>'AB AP'!N304</f>
        <v>0</v>
      </c>
      <c r="Q151" s="165"/>
      <c r="AA151" s="154">
        <v>615</v>
      </c>
      <c r="AB151" s="154" t="s">
        <v>111</v>
      </c>
      <c r="AC151" s="166">
        <v>615</v>
      </c>
      <c r="AD151"/>
      <c r="AF151"/>
      <c r="AG151"/>
      <c r="BA151" s="152">
        <f t="shared" si="83"/>
        <v>500</v>
      </c>
      <c r="BB151" s="152">
        <f t="shared" si="86"/>
        <v>0</v>
      </c>
      <c r="BC151" s="152">
        <f t="shared" si="86"/>
        <v>0</v>
      </c>
      <c r="BD151" s="152">
        <f t="shared" si="86"/>
        <v>0</v>
      </c>
      <c r="BE151" s="152">
        <f t="shared" si="86"/>
        <v>0</v>
      </c>
      <c r="BF151" s="152">
        <f t="shared" si="86"/>
        <v>0</v>
      </c>
      <c r="BG151" s="152">
        <f t="shared" si="86"/>
        <v>0</v>
      </c>
      <c r="BH151" s="152">
        <f t="shared" si="86"/>
        <v>0</v>
      </c>
      <c r="BI151" s="152">
        <f t="shared" si="86"/>
        <v>0</v>
      </c>
      <c r="BJ151" s="152">
        <f t="shared" si="86"/>
        <v>0</v>
      </c>
      <c r="BK151" s="152">
        <f t="shared" si="86"/>
        <v>0</v>
      </c>
      <c r="BL151" s="152" t="e">
        <f t="shared" si="86"/>
        <v>#N/A</v>
      </c>
      <c r="BM151" s="152" t="e">
        <f t="shared" si="86"/>
        <v>#N/A</v>
      </c>
      <c r="BN151" s="152">
        <f t="shared" si="86"/>
        <v>0</v>
      </c>
      <c r="CA151" s="152" t="str">
        <f t="shared" si="65"/>
        <v/>
      </c>
      <c r="CB151" s="158" t="str">
        <f t="shared" si="66"/>
        <v/>
      </c>
      <c r="CC151" s="158" t="str">
        <f t="shared" si="67"/>
        <v/>
      </c>
      <c r="CD151" s="158" t="str">
        <f t="shared" si="67"/>
        <v/>
      </c>
      <c r="CE151" s="158" t="str">
        <f t="shared" si="67"/>
        <v/>
      </c>
      <c r="CF151" s="158" t="str">
        <f t="shared" si="68"/>
        <v/>
      </c>
      <c r="CG151" s="158" t="str">
        <f t="shared" si="69"/>
        <v/>
      </c>
      <c r="CH151" s="158" t="str">
        <f t="shared" si="70"/>
        <v/>
      </c>
      <c r="CK151" s="167"/>
      <c r="CQ151" s="152">
        <v>124</v>
      </c>
      <c r="DA151" t="str">
        <f t="shared" si="71"/>
        <v/>
      </c>
      <c r="DB151" t="str">
        <f t="shared" si="72"/>
        <v/>
      </c>
      <c r="DC151" t="str">
        <f t="shared" si="84"/>
        <v/>
      </c>
      <c r="DD151" t="str">
        <f t="shared" si="73"/>
        <v/>
      </c>
      <c r="DE151" t="str">
        <f t="shared" si="74"/>
        <v/>
      </c>
      <c r="DF151" t="str">
        <f t="shared" si="75"/>
        <v/>
      </c>
      <c r="DG151" t="str">
        <f t="shared" si="85"/>
        <v/>
      </c>
      <c r="DH151" t="str">
        <f t="shared" si="76"/>
        <v/>
      </c>
      <c r="DJ151" t="str">
        <f t="shared" si="77"/>
        <v/>
      </c>
      <c r="DL151" s="170"/>
      <c r="DQ151">
        <f t="shared" si="78"/>
        <v>0</v>
      </c>
      <c r="DR151" t="e">
        <f t="shared" si="79"/>
        <v>#NUM!</v>
      </c>
      <c r="DS151">
        <v>150</v>
      </c>
      <c r="DU151" s="163" t="str">
        <f>IF($DJ151="","",IF(VLOOKUP($DJ151,'AB AP'!D$19:M$32,9,0)="",VLOOKUP($DJ151,'AB AP'!D$19:M$32,8,0),VLOOKUP($DJ151,'AB AP'!D$19:M$32,9,0)))</f>
        <v/>
      </c>
      <c r="DV151" s="163" t="str">
        <f>IF($DJ151="","",IF(VLOOKUP($DJ151,'AB AP'!D$19:L$33,9,0)="",VLOOKUP($DJ151,'AB AP'!D$19:L$33,8,0),VLOOKUP($DJ151,'AB AP'!D$19:L$33,9,0)))</f>
        <v/>
      </c>
      <c r="DW151" s="163" t="str">
        <f>IF('AB AP'!H156="Agrar Basis",DV151,DU151)</f>
        <v/>
      </c>
      <c r="DZ151" s="163" t="str">
        <f>IF(ISNA(VLOOKUP($DJ151,'AB AP'!$D$19:$I$32,3,0)),"",IF((VLOOKUP($DJ151,'AB AP'!$D$19:$I$32,3,0))="+","áno","nie"))</f>
        <v/>
      </c>
      <c r="EA151" s="163" t="str">
        <f>IF(ISNA(VLOOKUP($DJ151,'AB AP'!$D$19:$I$32,4,0)),"",IF((VLOOKUP($DJ151,'AB AP'!$D$19:$I$32,4,0))="+","áno","nie"))</f>
        <v/>
      </c>
      <c r="EB151" s="163" t="str">
        <f>IF(ISNA(VLOOKUP($DJ151,'AB AP'!$D$19:$I$32,5,0)),"",IF((VLOOKUP($DJ151,'AB AP'!$D$19:$I$32,5,0))="+","áno","nie"))</f>
        <v/>
      </c>
      <c r="EC151" s="163" t="str">
        <f>IF(ISNA(VLOOKUP($DJ151,'AB AP'!$D$19:$I$32,6,0)),"",IF((VLOOKUP($DJ151,'AB AP'!$D$19:$I$32,6,0))="+","áno","nie"))</f>
        <v/>
      </c>
      <c r="ED151" t="str">
        <f t="shared" si="80"/>
        <v/>
      </c>
      <c r="EE151" s="163" t="str">
        <f t="shared" si="81"/>
        <v/>
      </c>
    </row>
    <row r="152" spans="1:135" x14ac:dyDescent="0.2">
      <c r="A152" s="152">
        <f t="shared" si="62"/>
        <v>0</v>
      </c>
      <c r="B152" s="152">
        <f>SUM(A$2:A152)</f>
        <v>0</v>
      </c>
      <c r="C152" s="152">
        <f t="shared" si="82"/>
        <v>500</v>
      </c>
      <c r="D152" s="152">
        <f>'AB AP'!A305</f>
        <v>0</v>
      </c>
      <c r="E152" s="152">
        <f>'AB AP'!B304</f>
        <v>0</v>
      </c>
      <c r="F152" s="156">
        <f>'AB AP'!D305</f>
        <v>0</v>
      </c>
      <c r="G152" s="156">
        <f>'AB AP'!E305</f>
        <v>0</v>
      </c>
      <c r="H152" s="156">
        <f>'AB AP'!F305</f>
        <v>0</v>
      </c>
      <c r="I152" s="165">
        <f>'AB AP'!K305</f>
        <v>0</v>
      </c>
      <c r="J152" s="151">
        <f>'AB AP'!L305</f>
        <v>0</v>
      </c>
      <c r="K152" s="165">
        <f>'AB AP'!N305</f>
        <v>0</v>
      </c>
      <c r="L152" s="152">
        <f t="shared" si="63"/>
        <v>0</v>
      </c>
      <c r="M152" s="152">
        <f t="shared" si="64"/>
        <v>0</v>
      </c>
      <c r="N152" s="152" t="e">
        <f t="shared" si="60"/>
        <v>#N/A</v>
      </c>
      <c r="O152" s="152" t="e">
        <f t="shared" si="61"/>
        <v>#N/A</v>
      </c>
      <c r="P152" s="165">
        <f>'AB AP'!N305</f>
        <v>0</v>
      </c>
      <c r="Q152" s="165"/>
      <c r="AA152" s="154">
        <v>628</v>
      </c>
      <c r="AB152" s="154" t="s">
        <v>1436</v>
      </c>
      <c r="AC152" s="166">
        <v>628</v>
      </c>
      <c r="AD152"/>
      <c r="AF152"/>
      <c r="AG152"/>
      <c r="BA152" s="152">
        <f t="shared" si="83"/>
        <v>500</v>
      </c>
      <c r="BB152" s="152">
        <f t="shared" ref="BB152:BN168" si="87">D152</f>
        <v>0</v>
      </c>
      <c r="BC152" s="152">
        <f t="shared" si="87"/>
        <v>0</v>
      </c>
      <c r="BD152" s="152">
        <f t="shared" si="87"/>
        <v>0</v>
      </c>
      <c r="BE152" s="152">
        <f t="shared" si="87"/>
        <v>0</v>
      </c>
      <c r="BF152" s="152">
        <f t="shared" si="87"/>
        <v>0</v>
      </c>
      <c r="BG152" s="152">
        <f t="shared" si="87"/>
        <v>0</v>
      </c>
      <c r="BH152" s="152">
        <f t="shared" si="87"/>
        <v>0</v>
      </c>
      <c r="BI152" s="152">
        <f t="shared" si="87"/>
        <v>0</v>
      </c>
      <c r="BJ152" s="152">
        <f t="shared" si="87"/>
        <v>0</v>
      </c>
      <c r="BK152" s="152">
        <f t="shared" si="87"/>
        <v>0</v>
      </c>
      <c r="BL152" s="152" t="e">
        <f t="shared" si="87"/>
        <v>#N/A</v>
      </c>
      <c r="BM152" s="152" t="e">
        <f t="shared" si="87"/>
        <v>#N/A</v>
      </c>
      <c r="BN152" s="152">
        <f t="shared" si="87"/>
        <v>0</v>
      </c>
      <c r="CA152" s="152" t="str">
        <f t="shared" si="65"/>
        <v/>
      </c>
      <c r="CB152" s="158" t="str">
        <f t="shared" si="66"/>
        <v/>
      </c>
      <c r="CC152" s="158" t="str">
        <f t="shared" si="67"/>
        <v/>
      </c>
      <c r="CD152" s="158" t="str">
        <f t="shared" si="67"/>
        <v/>
      </c>
      <c r="CE152" s="158" t="str">
        <f t="shared" si="67"/>
        <v/>
      </c>
      <c r="CF152" s="158" t="str">
        <f t="shared" si="68"/>
        <v/>
      </c>
      <c r="CG152" s="158" t="str">
        <f t="shared" si="69"/>
        <v/>
      </c>
      <c r="CH152" s="158" t="str">
        <f t="shared" si="70"/>
        <v/>
      </c>
      <c r="CK152" s="167"/>
      <c r="CQ152" s="152">
        <v>123</v>
      </c>
      <c r="DA152" t="str">
        <f t="shared" si="71"/>
        <v/>
      </c>
      <c r="DB152" t="str">
        <f t="shared" si="72"/>
        <v/>
      </c>
      <c r="DC152" t="str">
        <f t="shared" si="84"/>
        <v/>
      </c>
      <c r="DD152" t="str">
        <f t="shared" si="73"/>
        <v/>
      </c>
      <c r="DE152" t="str">
        <f t="shared" si="74"/>
        <v/>
      </c>
      <c r="DF152" t="str">
        <f t="shared" si="75"/>
        <v/>
      </c>
      <c r="DG152" t="str">
        <f t="shared" si="85"/>
        <v/>
      </c>
      <c r="DH152" t="str">
        <f t="shared" si="76"/>
        <v/>
      </c>
      <c r="DJ152" t="str">
        <f t="shared" si="77"/>
        <v/>
      </c>
      <c r="DL152" s="170"/>
      <c r="DQ152">
        <f t="shared" si="78"/>
        <v>0</v>
      </c>
      <c r="DR152" t="e">
        <f t="shared" si="79"/>
        <v>#NUM!</v>
      </c>
      <c r="DS152">
        <v>151</v>
      </c>
      <c r="DU152" s="163" t="str">
        <f>IF($DJ152="","",IF(VLOOKUP($DJ152,'AB AP'!D$19:M$32,9,0)="",VLOOKUP($DJ152,'AB AP'!D$19:M$32,8,0),VLOOKUP($DJ152,'AB AP'!D$19:M$32,9,0)))</f>
        <v/>
      </c>
      <c r="DV152" s="163" t="str">
        <f>IF($DJ152="","",IF(VLOOKUP($DJ152,'AB AP'!D$19:L$33,9,0)="",VLOOKUP($DJ152,'AB AP'!D$19:L$33,8,0),VLOOKUP($DJ152,'AB AP'!D$19:L$33,9,0)))</f>
        <v/>
      </c>
      <c r="DW152" s="163" t="str">
        <f>IF('AB AP'!H157="Agrar Basis",DV152,DU152)</f>
        <v/>
      </c>
      <c r="DZ152" s="163" t="str">
        <f>IF(ISNA(VLOOKUP($DJ152,'AB AP'!$D$19:$I$32,3,0)),"",IF((VLOOKUP($DJ152,'AB AP'!$D$19:$I$32,3,0))="+","áno","nie"))</f>
        <v/>
      </c>
      <c r="EA152" s="163" t="str">
        <f>IF(ISNA(VLOOKUP($DJ152,'AB AP'!$D$19:$I$32,4,0)),"",IF((VLOOKUP($DJ152,'AB AP'!$D$19:$I$32,4,0))="+","áno","nie"))</f>
        <v/>
      </c>
      <c r="EB152" s="163" t="str">
        <f>IF(ISNA(VLOOKUP($DJ152,'AB AP'!$D$19:$I$32,5,0)),"",IF((VLOOKUP($DJ152,'AB AP'!$D$19:$I$32,5,0))="+","áno","nie"))</f>
        <v/>
      </c>
      <c r="EC152" s="163" t="str">
        <f>IF(ISNA(VLOOKUP($DJ152,'AB AP'!$D$19:$I$32,6,0)),"",IF((VLOOKUP($DJ152,'AB AP'!$D$19:$I$32,6,0))="+","áno","nie"))</f>
        <v/>
      </c>
      <c r="ED152" t="str">
        <f t="shared" si="80"/>
        <v/>
      </c>
      <c r="EE152" s="163" t="str">
        <f t="shared" si="81"/>
        <v/>
      </c>
    </row>
    <row r="153" spans="1:135" x14ac:dyDescent="0.2">
      <c r="A153" s="152">
        <f t="shared" si="62"/>
        <v>0</v>
      </c>
      <c r="B153" s="152">
        <f>SUM(A$2:A153)</f>
        <v>0</v>
      </c>
      <c r="C153" s="152">
        <f t="shared" si="82"/>
        <v>500</v>
      </c>
      <c r="D153" s="152">
        <f>'AB AP'!A306</f>
        <v>0</v>
      </c>
      <c r="E153" s="152">
        <f>'AB AP'!B305</f>
        <v>0</v>
      </c>
      <c r="F153" s="156">
        <f>'AB AP'!D306</f>
        <v>0</v>
      </c>
      <c r="G153" s="156">
        <f>'AB AP'!E306</f>
        <v>0</v>
      </c>
      <c r="H153" s="156">
        <f>'AB AP'!F306</f>
        <v>0</v>
      </c>
      <c r="I153" s="165">
        <f>'AB AP'!K306</f>
        <v>0</v>
      </c>
      <c r="J153" s="151">
        <f>'AB AP'!L306</f>
        <v>0</v>
      </c>
      <c r="K153" s="165">
        <f>'AB AP'!N306</f>
        <v>0</v>
      </c>
      <c r="L153" s="152">
        <f t="shared" si="63"/>
        <v>0</v>
      </c>
      <c r="M153" s="152">
        <f t="shared" si="64"/>
        <v>0</v>
      </c>
      <c r="N153" s="152" t="e">
        <f t="shared" si="60"/>
        <v>#N/A</v>
      </c>
      <c r="O153" s="152" t="e">
        <f t="shared" si="61"/>
        <v>#N/A</v>
      </c>
      <c r="P153" s="165">
        <f>'AB AP'!N306</f>
        <v>0</v>
      </c>
      <c r="Q153" s="165"/>
      <c r="AA153" s="154">
        <v>631</v>
      </c>
      <c r="AB153" s="154" t="s">
        <v>1436</v>
      </c>
      <c r="AC153" s="166">
        <v>631</v>
      </c>
      <c r="AD153"/>
      <c r="AF153"/>
      <c r="AG153"/>
      <c r="BA153" s="152">
        <f t="shared" si="83"/>
        <v>500</v>
      </c>
      <c r="BB153" s="152">
        <f t="shared" si="87"/>
        <v>0</v>
      </c>
      <c r="BC153" s="152">
        <f t="shared" si="87"/>
        <v>0</v>
      </c>
      <c r="BD153" s="152">
        <f t="shared" si="87"/>
        <v>0</v>
      </c>
      <c r="BE153" s="152">
        <f t="shared" si="87"/>
        <v>0</v>
      </c>
      <c r="BF153" s="152">
        <f t="shared" si="87"/>
        <v>0</v>
      </c>
      <c r="BG153" s="152">
        <f t="shared" si="87"/>
        <v>0</v>
      </c>
      <c r="BH153" s="152">
        <f t="shared" si="87"/>
        <v>0</v>
      </c>
      <c r="BI153" s="152">
        <f t="shared" si="87"/>
        <v>0</v>
      </c>
      <c r="BJ153" s="152">
        <f t="shared" si="87"/>
        <v>0</v>
      </c>
      <c r="BK153" s="152">
        <f t="shared" si="87"/>
        <v>0</v>
      </c>
      <c r="BL153" s="152" t="e">
        <f t="shared" si="87"/>
        <v>#N/A</v>
      </c>
      <c r="BM153" s="152" t="e">
        <f t="shared" si="87"/>
        <v>#N/A</v>
      </c>
      <c r="BN153" s="152">
        <f t="shared" si="87"/>
        <v>0</v>
      </c>
      <c r="CA153" s="152" t="str">
        <f t="shared" si="65"/>
        <v/>
      </c>
      <c r="CB153" s="158" t="str">
        <f t="shared" si="66"/>
        <v/>
      </c>
      <c r="CC153" s="158" t="str">
        <f t="shared" si="67"/>
        <v/>
      </c>
      <c r="CD153" s="158" t="str">
        <f t="shared" si="67"/>
        <v/>
      </c>
      <c r="CE153" s="158" t="str">
        <f t="shared" si="67"/>
        <v/>
      </c>
      <c r="CF153" s="158" t="str">
        <f t="shared" si="68"/>
        <v/>
      </c>
      <c r="CG153" s="158" t="str">
        <f t="shared" si="69"/>
        <v/>
      </c>
      <c r="CH153" s="158" t="str">
        <f t="shared" si="70"/>
        <v/>
      </c>
      <c r="CK153" s="167"/>
      <c r="CQ153" s="152">
        <v>122</v>
      </c>
      <c r="DA153" t="str">
        <f t="shared" si="71"/>
        <v/>
      </c>
      <c r="DB153" t="str">
        <f t="shared" si="72"/>
        <v/>
      </c>
      <c r="DC153" t="str">
        <f t="shared" si="84"/>
        <v/>
      </c>
      <c r="DD153" t="str">
        <f t="shared" si="73"/>
        <v/>
      </c>
      <c r="DE153" t="str">
        <f t="shared" si="74"/>
        <v/>
      </c>
      <c r="DF153" t="str">
        <f t="shared" si="75"/>
        <v/>
      </c>
      <c r="DG153" t="str">
        <f t="shared" si="85"/>
        <v/>
      </c>
      <c r="DH153" t="str">
        <f t="shared" si="76"/>
        <v/>
      </c>
      <c r="DJ153" t="str">
        <f t="shared" si="77"/>
        <v/>
      </c>
      <c r="DL153" s="170"/>
      <c r="DQ153">
        <f t="shared" si="78"/>
        <v>0</v>
      </c>
      <c r="DR153" t="e">
        <f t="shared" si="79"/>
        <v>#NUM!</v>
      </c>
      <c r="DS153">
        <v>152</v>
      </c>
      <c r="DU153" s="163" t="str">
        <f>IF($DJ153="","",IF(VLOOKUP($DJ153,'AB AP'!D$19:M$32,9,0)="",VLOOKUP($DJ153,'AB AP'!D$19:M$32,8,0),VLOOKUP($DJ153,'AB AP'!D$19:M$32,9,0)))</f>
        <v/>
      </c>
      <c r="DV153" s="163" t="str">
        <f>IF($DJ153="","",IF(VLOOKUP($DJ153,'AB AP'!D$19:L$33,9,0)="",VLOOKUP($DJ153,'AB AP'!D$19:L$33,8,0),VLOOKUP($DJ153,'AB AP'!D$19:L$33,9,0)))</f>
        <v/>
      </c>
      <c r="DW153" s="163" t="str">
        <f>IF('AB AP'!H158="Agrar Basis",DV153,DU153)</f>
        <v/>
      </c>
      <c r="DZ153" s="163" t="str">
        <f>IF(ISNA(VLOOKUP($DJ153,'AB AP'!$D$19:$I$32,3,0)),"",IF((VLOOKUP($DJ153,'AB AP'!$D$19:$I$32,3,0))="+","áno","nie"))</f>
        <v/>
      </c>
      <c r="EA153" s="163" t="str">
        <f>IF(ISNA(VLOOKUP($DJ153,'AB AP'!$D$19:$I$32,4,0)),"",IF((VLOOKUP($DJ153,'AB AP'!$D$19:$I$32,4,0))="+","áno","nie"))</f>
        <v/>
      </c>
      <c r="EB153" s="163" t="str">
        <f>IF(ISNA(VLOOKUP($DJ153,'AB AP'!$D$19:$I$32,5,0)),"",IF((VLOOKUP($DJ153,'AB AP'!$D$19:$I$32,5,0))="+","áno","nie"))</f>
        <v/>
      </c>
      <c r="EC153" s="163" t="str">
        <f>IF(ISNA(VLOOKUP($DJ153,'AB AP'!$D$19:$I$32,6,0)),"",IF((VLOOKUP($DJ153,'AB AP'!$D$19:$I$32,6,0))="+","áno","nie"))</f>
        <v/>
      </c>
      <c r="ED153" t="str">
        <f t="shared" si="80"/>
        <v/>
      </c>
      <c r="EE153" s="163" t="str">
        <f t="shared" si="81"/>
        <v/>
      </c>
    </row>
    <row r="154" spans="1:135" x14ac:dyDescent="0.2">
      <c r="A154" s="152">
        <f t="shared" si="62"/>
        <v>0</v>
      </c>
      <c r="B154" s="152">
        <f>SUM(A$2:A154)</f>
        <v>0</v>
      </c>
      <c r="C154" s="152">
        <f t="shared" si="82"/>
        <v>500</v>
      </c>
      <c r="D154" s="152">
        <f>'AB AP'!A307</f>
        <v>0</v>
      </c>
      <c r="E154" s="152">
        <f>'AB AP'!B306</f>
        <v>0</v>
      </c>
      <c r="F154" s="156">
        <f>'AB AP'!D307</f>
        <v>0</v>
      </c>
      <c r="G154" s="156">
        <f>'AB AP'!E307</f>
        <v>0</v>
      </c>
      <c r="H154" s="156">
        <f>'AB AP'!F307</f>
        <v>0</v>
      </c>
      <c r="I154" s="165">
        <f>'AB AP'!K307</f>
        <v>0</v>
      </c>
      <c r="J154" s="151">
        <f>'AB AP'!L307</f>
        <v>0</v>
      </c>
      <c r="K154" s="165">
        <f>'AB AP'!N307</f>
        <v>0</v>
      </c>
      <c r="L154" s="152">
        <f t="shared" si="63"/>
        <v>0</v>
      </c>
      <c r="M154" s="152">
        <f t="shared" si="64"/>
        <v>0</v>
      </c>
      <c r="N154" s="152" t="e">
        <f t="shared" si="60"/>
        <v>#N/A</v>
      </c>
      <c r="O154" s="152" t="e">
        <f t="shared" si="61"/>
        <v>#N/A</v>
      </c>
      <c r="P154" s="165">
        <f>'AB AP'!N307</f>
        <v>0</v>
      </c>
      <c r="Q154" s="165"/>
      <c r="AA154" s="154">
        <v>644</v>
      </c>
      <c r="AB154" s="154" t="s">
        <v>1437</v>
      </c>
      <c r="AC154" s="166">
        <v>644</v>
      </c>
      <c r="AD154"/>
      <c r="AF154"/>
      <c r="AG154"/>
      <c r="BA154" s="152">
        <f t="shared" si="83"/>
        <v>500</v>
      </c>
      <c r="BB154" s="152">
        <f t="shared" si="87"/>
        <v>0</v>
      </c>
      <c r="BC154" s="152">
        <f t="shared" si="87"/>
        <v>0</v>
      </c>
      <c r="BD154" s="152">
        <f t="shared" si="87"/>
        <v>0</v>
      </c>
      <c r="BE154" s="152">
        <f t="shared" si="87"/>
        <v>0</v>
      </c>
      <c r="BF154" s="152">
        <f t="shared" si="87"/>
        <v>0</v>
      </c>
      <c r="BG154" s="152">
        <f t="shared" si="87"/>
        <v>0</v>
      </c>
      <c r="BH154" s="152">
        <f t="shared" si="87"/>
        <v>0</v>
      </c>
      <c r="BI154" s="152">
        <f t="shared" si="87"/>
        <v>0</v>
      </c>
      <c r="BJ154" s="152">
        <f t="shared" si="87"/>
        <v>0</v>
      </c>
      <c r="BK154" s="152">
        <f t="shared" si="87"/>
        <v>0</v>
      </c>
      <c r="BL154" s="152" t="e">
        <f t="shared" si="87"/>
        <v>#N/A</v>
      </c>
      <c r="BM154" s="152" t="e">
        <f t="shared" si="87"/>
        <v>#N/A</v>
      </c>
      <c r="BN154" s="152">
        <f t="shared" si="87"/>
        <v>0</v>
      </c>
      <c r="CA154" s="152" t="str">
        <f t="shared" si="65"/>
        <v/>
      </c>
      <c r="CB154" s="158" t="str">
        <f t="shared" si="66"/>
        <v/>
      </c>
      <c r="CC154" s="158" t="str">
        <f t="shared" si="67"/>
        <v/>
      </c>
      <c r="CD154" s="158" t="str">
        <f t="shared" si="67"/>
        <v/>
      </c>
      <c r="CE154" s="158" t="str">
        <f t="shared" si="67"/>
        <v/>
      </c>
      <c r="CF154" s="158" t="str">
        <f t="shared" si="68"/>
        <v/>
      </c>
      <c r="CG154" s="158" t="str">
        <f t="shared" si="69"/>
        <v/>
      </c>
      <c r="CH154" s="158" t="str">
        <f t="shared" si="70"/>
        <v/>
      </c>
      <c r="CK154" s="167"/>
      <c r="CQ154" s="152">
        <v>121</v>
      </c>
      <c r="DA154" t="str">
        <f t="shared" si="71"/>
        <v/>
      </c>
      <c r="DB154" t="str">
        <f t="shared" si="72"/>
        <v/>
      </c>
      <c r="DC154" t="str">
        <f t="shared" si="84"/>
        <v/>
      </c>
      <c r="DD154" t="str">
        <f t="shared" si="73"/>
        <v/>
      </c>
      <c r="DE154" t="str">
        <f t="shared" si="74"/>
        <v/>
      </c>
      <c r="DF154" t="str">
        <f t="shared" si="75"/>
        <v/>
      </c>
      <c r="DG154" t="str">
        <f t="shared" si="85"/>
        <v/>
      </c>
      <c r="DH154" t="str">
        <f t="shared" si="76"/>
        <v/>
      </c>
      <c r="DJ154" t="str">
        <f t="shared" si="77"/>
        <v/>
      </c>
      <c r="DL154" s="170"/>
      <c r="DQ154">
        <f t="shared" si="78"/>
        <v>0</v>
      </c>
      <c r="DR154" t="e">
        <f t="shared" si="79"/>
        <v>#NUM!</v>
      </c>
      <c r="DS154">
        <v>153</v>
      </c>
      <c r="DU154" s="163" t="str">
        <f>IF($DJ154="","",IF(VLOOKUP($DJ154,'AB AP'!D$19:M$32,9,0)="",VLOOKUP($DJ154,'AB AP'!D$19:M$32,8,0),VLOOKUP($DJ154,'AB AP'!D$19:M$32,9,0)))</f>
        <v/>
      </c>
      <c r="DV154" s="163" t="str">
        <f>IF($DJ154="","",IF(VLOOKUP($DJ154,'AB AP'!D$19:L$33,9,0)="",VLOOKUP($DJ154,'AB AP'!D$19:L$33,8,0),VLOOKUP($DJ154,'AB AP'!D$19:L$33,9,0)))</f>
        <v/>
      </c>
      <c r="DW154" s="163" t="str">
        <f>IF('AB AP'!H159="Agrar Basis",DV154,DU154)</f>
        <v/>
      </c>
      <c r="DZ154" s="163" t="str">
        <f>IF(ISNA(VLOOKUP($DJ154,'AB AP'!$D$19:$I$32,3,0)),"",IF((VLOOKUP($DJ154,'AB AP'!$D$19:$I$32,3,0))="+","áno","nie"))</f>
        <v/>
      </c>
      <c r="EA154" s="163" t="str">
        <f>IF(ISNA(VLOOKUP($DJ154,'AB AP'!$D$19:$I$32,4,0)),"",IF((VLOOKUP($DJ154,'AB AP'!$D$19:$I$32,4,0))="+","áno","nie"))</f>
        <v/>
      </c>
      <c r="EB154" s="163" t="str">
        <f>IF(ISNA(VLOOKUP($DJ154,'AB AP'!$D$19:$I$32,5,0)),"",IF((VLOOKUP($DJ154,'AB AP'!$D$19:$I$32,5,0))="+","áno","nie"))</f>
        <v/>
      </c>
      <c r="EC154" s="163" t="str">
        <f>IF(ISNA(VLOOKUP($DJ154,'AB AP'!$D$19:$I$32,6,0)),"",IF((VLOOKUP($DJ154,'AB AP'!$D$19:$I$32,6,0))="+","áno","nie"))</f>
        <v/>
      </c>
      <c r="ED154" t="str">
        <f t="shared" si="80"/>
        <v/>
      </c>
      <c r="EE154" s="163" t="str">
        <f t="shared" si="81"/>
        <v/>
      </c>
    </row>
    <row r="155" spans="1:135" x14ac:dyDescent="0.2">
      <c r="A155" s="152">
        <f t="shared" si="62"/>
        <v>0</v>
      </c>
      <c r="B155" s="152">
        <f>SUM(A$2:A155)</f>
        <v>0</v>
      </c>
      <c r="C155" s="152">
        <f t="shared" si="82"/>
        <v>500</v>
      </c>
      <c r="D155" s="152">
        <f>'AB AP'!A308</f>
        <v>0</v>
      </c>
      <c r="E155" s="152">
        <f>'AB AP'!B307</f>
        <v>0</v>
      </c>
      <c r="F155" s="156">
        <f>'AB AP'!D308</f>
        <v>0</v>
      </c>
      <c r="G155" s="156">
        <f>'AB AP'!E308</f>
        <v>0</v>
      </c>
      <c r="H155" s="156">
        <f>'AB AP'!F308</f>
        <v>0</v>
      </c>
      <c r="I155" s="165">
        <f>'AB AP'!K308</f>
        <v>0</v>
      </c>
      <c r="J155" s="151">
        <f>'AB AP'!L308</f>
        <v>0</v>
      </c>
      <c r="K155" s="165">
        <f>'AB AP'!N308</f>
        <v>0</v>
      </c>
      <c r="L155" s="152">
        <f t="shared" si="63"/>
        <v>0</v>
      </c>
      <c r="M155" s="152">
        <f t="shared" si="64"/>
        <v>0</v>
      </c>
      <c r="N155" s="152" t="e">
        <f t="shared" si="60"/>
        <v>#N/A</v>
      </c>
      <c r="O155" s="152" t="e">
        <f t="shared" si="61"/>
        <v>#N/A</v>
      </c>
      <c r="P155" s="165">
        <f>'AB AP'!N308</f>
        <v>0</v>
      </c>
      <c r="Q155" s="165"/>
      <c r="AA155" s="154">
        <v>660</v>
      </c>
      <c r="AB155" s="154" t="s">
        <v>74</v>
      </c>
      <c r="AC155" s="166">
        <v>660</v>
      </c>
      <c r="AD155"/>
      <c r="AF155"/>
      <c r="AG155"/>
      <c r="BA155" s="152">
        <f t="shared" si="83"/>
        <v>500</v>
      </c>
      <c r="BB155" s="152">
        <f t="shared" si="87"/>
        <v>0</v>
      </c>
      <c r="BC155" s="152">
        <f t="shared" si="87"/>
        <v>0</v>
      </c>
      <c r="BD155" s="152">
        <f t="shared" si="87"/>
        <v>0</v>
      </c>
      <c r="BE155" s="152">
        <f t="shared" si="87"/>
        <v>0</v>
      </c>
      <c r="BF155" s="152">
        <f t="shared" si="87"/>
        <v>0</v>
      </c>
      <c r="BG155" s="152">
        <f t="shared" si="87"/>
        <v>0</v>
      </c>
      <c r="BH155" s="152">
        <f t="shared" si="87"/>
        <v>0</v>
      </c>
      <c r="BI155" s="152">
        <f t="shared" si="87"/>
        <v>0</v>
      </c>
      <c r="BJ155" s="152">
        <f t="shared" si="87"/>
        <v>0</v>
      </c>
      <c r="BK155" s="152">
        <f t="shared" si="87"/>
        <v>0</v>
      </c>
      <c r="BL155" s="152" t="e">
        <f t="shared" si="87"/>
        <v>#N/A</v>
      </c>
      <c r="BM155" s="152" t="e">
        <f t="shared" si="87"/>
        <v>#N/A</v>
      </c>
      <c r="BN155" s="152">
        <f t="shared" si="87"/>
        <v>0</v>
      </c>
      <c r="CA155" s="152" t="str">
        <f t="shared" si="65"/>
        <v/>
      </c>
      <c r="CB155" s="158" t="str">
        <f t="shared" si="66"/>
        <v/>
      </c>
      <c r="CC155" s="158" t="str">
        <f t="shared" si="67"/>
        <v/>
      </c>
      <c r="CD155" s="158" t="str">
        <f t="shared" si="67"/>
        <v/>
      </c>
      <c r="CE155" s="158" t="str">
        <f t="shared" si="67"/>
        <v/>
      </c>
      <c r="CF155" s="158" t="str">
        <f t="shared" si="68"/>
        <v/>
      </c>
      <c r="CG155" s="158" t="str">
        <f t="shared" si="69"/>
        <v/>
      </c>
      <c r="CH155" s="158" t="str">
        <f t="shared" si="70"/>
        <v/>
      </c>
      <c r="CK155" s="167"/>
      <c r="CQ155" s="152">
        <v>120</v>
      </c>
      <c r="DA155" t="str">
        <f t="shared" si="71"/>
        <v/>
      </c>
      <c r="DB155" t="str">
        <f t="shared" si="72"/>
        <v/>
      </c>
      <c r="DC155" t="str">
        <f t="shared" si="84"/>
        <v/>
      </c>
      <c r="DD155" t="str">
        <f t="shared" si="73"/>
        <v/>
      </c>
      <c r="DE155" t="str">
        <f t="shared" si="74"/>
        <v/>
      </c>
      <c r="DF155" t="str">
        <f t="shared" si="75"/>
        <v/>
      </c>
      <c r="DG155" t="str">
        <f t="shared" si="85"/>
        <v/>
      </c>
      <c r="DH155" t="str">
        <f t="shared" si="76"/>
        <v/>
      </c>
      <c r="DJ155" t="str">
        <f t="shared" si="77"/>
        <v/>
      </c>
      <c r="DL155" s="170"/>
      <c r="DQ155">
        <f t="shared" si="78"/>
        <v>0</v>
      </c>
      <c r="DR155" t="e">
        <f t="shared" si="79"/>
        <v>#NUM!</v>
      </c>
      <c r="DS155">
        <v>154</v>
      </c>
      <c r="DU155" s="163" t="str">
        <f>IF($DJ155="","",IF(VLOOKUP($DJ155,'AB AP'!D$19:M$32,9,0)="",VLOOKUP($DJ155,'AB AP'!D$19:M$32,8,0),VLOOKUP($DJ155,'AB AP'!D$19:M$32,9,0)))</f>
        <v/>
      </c>
      <c r="DV155" s="163" t="str">
        <f>IF($DJ155="","",IF(VLOOKUP($DJ155,'AB AP'!D$19:L$33,9,0)="",VLOOKUP($DJ155,'AB AP'!D$19:L$33,8,0),VLOOKUP($DJ155,'AB AP'!D$19:L$33,9,0)))</f>
        <v/>
      </c>
      <c r="DW155" s="163" t="str">
        <f>IF('AB AP'!H160="Agrar Basis",DV155,DU155)</f>
        <v/>
      </c>
      <c r="DZ155" s="163" t="str">
        <f>IF(ISNA(VLOOKUP($DJ155,'AB AP'!$D$19:$I$32,3,0)),"",IF((VLOOKUP($DJ155,'AB AP'!$D$19:$I$32,3,0))="+","áno","nie"))</f>
        <v/>
      </c>
      <c r="EA155" s="163" t="str">
        <f>IF(ISNA(VLOOKUP($DJ155,'AB AP'!$D$19:$I$32,4,0)),"",IF((VLOOKUP($DJ155,'AB AP'!$D$19:$I$32,4,0))="+","áno","nie"))</f>
        <v/>
      </c>
      <c r="EB155" s="163" t="str">
        <f>IF(ISNA(VLOOKUP($DJ155,'AB AP'!$D$19:$I$32,5,0)),"",IF((VLOOKUP($DJ155,'AB AP'!$D$19:$I$32,5,0))="+","áno","nie"))</f>
        <v/>
      </c>
      <c r="EC155" s="163" t="str">
        <f>IF(ISNA(VLOOKUP($DJ155,'AB AP'!$D$19:$I$32,6,0)),"",IF((VLOOKUP($DJ155,'AB AP'!$D$19:$I$32,6,0))="+","áno","nie"))</f>
        <v/>
      </c>
      <c r="ED155" t="str">
        <f t="shared" si="80"/>
        <v/>
      </c>
      <c r="EE155" s="163" t="str">
        <f t="shared" si="81"/>
        <v/>
      </c>
    </row>
    <row r="156" spans="1:135" x14ac:dyDescent="0.2">
      <c r="A156" s="152">
        <f t="shared" si="62"/>
        <v>0</v>
      </c>
      <c r="B156" s="152">
        <f>SUM(A$2:A156)</f>
        <v>0</v>
      </c>
      <c r="C156" s="152">
        <f t="shared" si="82"/>
        <v>500</v>
      </c>
      <c r="D156" s="152">
        <f>'AB AP'!A309</f>
        <v>0</v>
      </c>
      <c r="E156" s="152">
        <f>'AB AP'!B308</f>
        <v>0</v>
      </c>
      <c r="F156" s="156">
        <f>'AB AP'!D309</f>
        <v>0</v>
      </c>
      <c r="G156" s="156">
        <f>'AB AP'!E309</f>
        <v>0</v>
      </c>
      <c r="H156" s="156">
        <f>'AB AP'!F309</f>
        <v>0</v>
      </c>
      <c r="I156" s="165">
        <f>'AB AP'!K309</f>
        <v>0</v>
      </c>
      <c r="J156" s="151">
        <f>'AB AP'!L309</f>
        <v>0</v>
      </c>
      <c r="K156" s="165">
        <f>'AB AP'!N309</f>
        <v>0</v>
      </c>
      <c r="L156" s="152">
        <f t="shared" si="63"/>
        <v>0</v>
      </c>
      <c r="M156" s="152">
        <f t="shared" si="64"/>
        <v>0</v>
      </c>
      <c r="N156" s="152" t="e">
        <f t="shared" si="60"/>
        <v>#N/A</v>
      </c>
      <c r="O156" s="152" t="e">
        <f t="shared" si="61"/>
        <v>#N/A</v>
      </c>
      <c r="P156" s="165">
        <f>'AB AP'!N309</f>
        <v>0</v>
      </c>
      <c r="Q156" s="165"/>
      <c r="AA156" s="154">
        <v>673</v>
      </c>
      <c r="AB156" s="154" t="s">
        <v>1438</v>
      </c>
      <c r="AC156" s="166">
        <v>673</v>
      </c>
      <c r="AD156"/>
      <c r="AF156"/>
      <c r="AG156"/>
      <c r="BA156" s="152">
        <f t="shared" si="83"/>
        <v>500</v>
      </c>
      <c r="BB156" s="152">
        <f t="shared" si="87"/>
        <v>0</v>
      </c>
      <c r="BC156" s="152">
        <f t="shared" si="87"/>
        <v>0</v>
      </c>
      <c r="BD156" s="152">
        <f t="shared" si="87"/>
        <v>0</v>
      </c>
      <c r="BE156" s="152">
        <f t="shared" si="87"/>
        <v>0</v>
      </c>
      <c r="BF156" s="152">
        <f t="shared" si="87"/>
        <v>0</v>
      </c>
      <c r="BG156" s="152">
        <f t="shared" si="87"/>
        <v>0</v>
      </c>
      <c r="BH156" s="152">
        <f t="shared" si="87"/>
        <v>0</v>
      </c>
      <c r="BI156" s="152">
        <f t="shared" si="87"/>
        <v>0</v>
      </c>
      <c r="BJ156" s="152">
        <f t="shared" si="87"/>
        <v>0</v>
      </c>
      <c r="BK156" s="152">
        <f t="shared" si="87"/>
        <v>0</v>
      </c>
      <c r="BL156" s="152" t="e">
        <f t="shared" si="87"/>
        <v>#N/A</v>
      </c>
      <c r="BM156" s="152" t="e">
        <f t="shared" si="87"/>
        <v>#N/A</v>
      </c>
      <c r="BN156" s="152">
        <f t="shared" si="87"/>
        <v>0</v>
      </c>
      <c r="CA156" s="152" t="str">
        <f t="shared" si="65"/>
        <v/>
      </c>
      <c r="CB156" s="158" t="str">
        <f t="shared" si="66"/>
        <v/>
      </c>
      <c r="CC156" s="158" t="str">
        <f t="shared" si="67"/>
        <v/>
      </c>
      <c r="CD156" s="158" t="str">
        <f t="shared" si="67"/>
        <v/>
      </c>
      <c r="CE156" s="158" t="str">
        <f t="shared" si="67"/>
        <v/>
      </c>
      <c r="CF156" s="158" t="str">
        <f t="shared" si="68"/>
        <v/>
      </c>
      <c r="CG156" s="158" t="str">
        <f t="shared" si="69"/>
        <v/>
      </c>
      <c r="CH156" s="158" t="str">
        <f t="shared" si="70"/>
        <v/>
      </c>
      <c r="CK156" s="167"/>
      <c r="CQ156" s="152">
        <v>119</v>
      </c>
      <c r="DA156" t="str">
        <f t="shared" si="71"/>
        <v/>
      </c>
      <c r="DB156" t="str">
        <f t="shared" si="72"/>
        <v/>
      </c>
      <c r="DC156" t="str">
        <f t="shared" si="84"/>
        <v/>
      </c>
      <c r="DD156" t="str">
        <f t="shared" si="73"/>
        <v/>
      </c>
      <c r="DE156" t="str">
        <f t="shared" si="74"/>
        <v/>
      </c>
      <c r="DF156" t="str">
        <f t="shared" si="75"/>
        <v/>
      </c>
      <c r="DG156" t="str">
        <f t="shared" si="85"/>
        <v/>
      </c>
      <c r="DH156" t="str">
        <f t="shared" si="76"/>
        <v/>
      </c>
      <c r="DJ156" t="str">
        <f t="shared" si="77"/>
        <v/>
      </c>
      <c r="DL156" s="170"/>
      <c r="DQ156">
        <f t="shared" si="78"/>
        <v>0</v>
      </c>
      <c r="DR156" t="e">
        <f t="shared" si="79"/>
        <v>#NUM!</v>
      </c>
      <c r="DS156">
        <v>155</v>
      </c>
      <c r="DU156" s="163" t="str">
        <f>IF($DJ156="","",IF(VLOOKUP($DJ156,'AB AP'!D$19:M$32,9,0)="",VLOOKUP($DJ156,'AB AP'!D$19:M$32,8,0),VLOOKUP($DJ156,'AB AP'!D$19:M$32,9,0)))</f>
        <v/>
      </c>
      <c r="DV156" s="163" t="str">
        <f>IF($DJ156="","",IF(VLOOKUP($DJ156,'AB AP'!D$19:L$33,9,0)="",VLOOKUP($DJ156,'AB AP'!D$19:L$33,8,0),VLOOKUP($DJ156,'AB AP'!D$19:L$33,9,0)))</f>
        <v/>
      </c>
      <c r="DW156" s="163" t="str">
        <f>IF('AB AP'!H161="Agrar Basis",DV156,DU156)</f>
        <v/>
      </c>
      <c r="DZ156" s="163" t="str">
        <f>IF(ISNA(VLOOKUP($DJ156,'AB AP'!$D$19:$I$32,3,0)),"",IF((VLOOKUP($DJ156,'AB AP'!$D$19:$I$32,3,0))="+","áno","nie"))</f>
        <v/>
      </c>
      <c r="EA156" s="163" t="str">
        <f>IF(ISNA(VLOOKUP($DJ156,'AB AP'!$D$19:$I$32,4,0)),"",IF((VLOOKUP($DJ156,'AB AP'!$D$19:$I$32,4,0))="+","áno","nie"))</f>
        <v/>
      </c>
      <c r="EB156" s="163" t="str">
        <f>IF(ISNA(VLOOKUP($DJ156,'AB AP'!$D$19:$I$32,5,0)),"",IF((VLOOKUP($DJ156,'AB AP'!$D$19:$I$32,5,0))="+","áno","nie"))</f>
        <v/>
      </c>
      <c r="EC156" s="163" t="str">
        <f>IF(ISNA(VLOOKUP($DJ156,'AB AP'!$D$19:$I$32,6,0)),"",IF((VLOOKUP($DJ156,'AB AP'!$D$19:$I$32,6,0))="+","áno","nie"))</f>
        <v/>
      </c>
      <c r="ED156" t="str">
        <f t="shared" si="80"/>
        <v/>
      </c>
      <c r="EE156" s="163" t="str">
        <f t="shared" si="81"/>
        <v/>
      </c>
    </row>
    <row r="157" spans="1:135" x14ac:dyDescent="0.2">
      <c r="A157" s="152">
        <f t="shared" si="62"/>
        <v>0</v>
      </c>
      <c r="B157" s="152">
        <f>SUM(A$2:A157)</f>
        <v>0</v>
      </c>
      <c r="C157" s="152">
        <f t="shared" si="82"/>
        <v>500</v>
      </c>
      <c r="D157" s="152">
        <f>'AB AP'!A310</f>
        <v>0</v>
      </c>
      <c r="E157" s="152">
        <f>'AB AP'!B309</f>
        <v>0</v>
      </c>
      <c r="F157" s="156">
        <f>'AB AP'!D310</f>
        <v>0</v>
      </c>
      <c r="G157" s="156">
        <f>'AB AP'!E310</f>
        <v>0</v>
      </c>
      <c r="H157" s="156">
        <f>'AB AP'!F310</f>
        <v>0</v>
      </c>
      <c r="I157" s="165">
        <f>'AB AP'!K310</f>
        <v>0</v>
      </c>
      <c r="J157" s="151">
        <f>'AB AP'!L310</f>
        <v>0</v>
      </c>
      <c r="K157" s="165">
        <f>'AB AP'!N310</f>
        <v>0</v>
      </c>
      <c r="L157" s="152">
        <f t="shared" si="63"/>
        <v>0</v>
      </c>
      <c r="M157" s="152">
        <f t="shared" si="64"/>
        <v>0</v>
      </c>
      <c r="N157" s="152" t="e">
        <f t="shared" si="60"/>
        <v>#N/A</v>
      </c>
      <c r="O157" s="152" t="e">
        <f t="shared" si="61"/>
        <v>#N/A</v>
      </c>
      <c r="P157" s="165">
        <f>'AB AP'!N310</f>
        <v>0</v>
      </c>
      <c r="Q157" s="165"/>
      <c r="AA157" s="154">
        <v>686</v>
      </c>
      <c r="AB157" s="154" t="s">
        <v>130</v>
      </c>
      <c r="AC157" s="166">
        <v>686</v>
      </c>
      <c r="AD157"/>
      <c r="AF157"/>
      <c r="AG157"/>
      <c r="BA157" s="152">
        <f t="shared" si="83"/>
        <v>500</v>
      </c>
      <c r="BB157" s="152">
        <f t="shared" si="87"/>
        <v>0</v>
      </c>
      <c r="BC157" s="152">
        <f t="shared" si="87"/>
        <v>0</v>
      </c>
      <c r="BD157" s="152">
        <f t="shared" si="87"/>
        <v>0</v>
      </c>
      <c r="BE157" s="152">
        <f t="shared" si="87"/>
        <v>0</v>
      </c>
      <c r="BF157" s="152">
        <f t="shared" si="87"/>
        <v>0</v>
      </c>
      <c r="BG157" s="152">
        <f t="shared" si="87"/>
        <v>0</v>
      </c>
      <c r="BH157" s="152">
        <f t="shared" si="87"/>
        <v>0</v>
      </c>
      <c r="BI157" s="152">
        <f t="shared" si="87"/>
        <v>0</v>
      </c>
      <c r="BJ157" s="152">
        <f t="shared" si="87"/>
        <v>0</v>
      </c>
      <c r="BK157" s="152">
        <f t="shared" si="87"/>
        <v>0</v>
      </c>
      <c r="BL157" s="152" t="e">
        <f t="shared" si="87"/>
        <v>#N/A</v>
      </c>
      <c r="BM157" s="152" t="e">
        <f t="shared" si="87"/>
        <v>#N/A</v>
      </c>
      <c r="BN157" s="152">
        <f t="shared" si="87"/>
        <v>0</v>
      </c>
      <c r="CA157" s="152" t="str">
        <f t="shared" si="65"/>
        <v/>
      </c>
      <c r="CB157" s="158" t="str">
        <f t="shared" si="66"/>
        <v/>
      </c>
      <c r="CC157" s="158" t="str">
        <f t="shared" si="67"/>
        <v/>
      </c>
      <c r="CD157" s="158" t="str">
        <f t="shared" si="67"/>
        <v/>
      </c>
      <c r="CE157" s="158" t="str">
        <f t="shared" si="67"/>
        <v/>
      </c>
      <c r="CF157" s="158" t="str">
        <f t="shared" si="68"/>
        <v/>
      </c>
      <c r="CG157" s="158" t="str">
        <f t="shared" si="69"/>
        <v/>
      </c>
      <c r="CH157" s="158" t="str">
        <f t="shared" si="70"/>
        <v/>
      </c>
      <c r="CK157" s="167"/>
      <c r="CQ157" s="152">
        <v>118</v>
      </c>
      <c r="DA157" t="str">
        <f t="shared" si="71"/>
        <v/>
      </c>
      <c r="DB157" t="str">
        <f t="shared" si="72"/>
        <v/>
      </c>
      <c r="DC157" t="str">
        <f t="shared" si="84"/>
        <v/>
      </c>
      <c r="DD157" t="str">
        <f t="shared" si="73"/>
        <v/>
      </c>
      <c r="DE157" t="str">
        <f t="shared" si="74"/>
        <v/>
      </c>
      <c r="DF157" t="str">
        <f t="shared" si="75"/>
        <v/>
      </c>
      <c r="DG157" t="str">
        <f t="shared" si="85"/>
        <v/>
      </c>
      <c r="DH157" t="str">
        <f t="shared" si="76"/>
        <v/>
      </c>
      <c r="DJ157" t="str">
        <f t="shared" si="77"/>
        <v/>
      </c>
      <c r="DL157" s="170"/>
      <c r="DQ157">
        <f t="shared" si="78"/>
        <v>0</v>
      </c>
      <c r="DR157" t="e">
        <f t="shared" si="79"/>
        <v>#NUM!</v>
      </c>
      <c r="DS157">
        <v>156</v>
      </c>
      <c r="DU157" s="163" t="str">
        <f>IF($DJ157="","",IF(VLOOKUP($DJ157,'AB AP'!D$19:M$32,9,0)="",VLOOKUP($DJ157,'AB AP'!D$19:M$32,8,0),VLOOKUP($DJ157,'AB AP'!D$19:M$32,9,0)))</f>
        <v/>
      </c>
      <c r="DV157" s="163" t="str">
        <f>IF($DJ157="","",IF(VLOOKUP($DJ157,'AB AP'!D$19:L$33,9,0)="",VLOOKUP($DJ157,'AB AP'!D$19:L$33,8,0),VLOOKUP($DJ157,'AB AP'!D$19:L$33,9,0)))</f>
        <v/>
      </c>
      <c r="DW157" s="163" t="str">
        <f>IF('AB AP'!H162="Agrar Basis",DV157,DU157)</f>
        <v/>
      </c>
      <c r="DZ157" s="163" t="str">
        <f>IF(ISNA(VLOOKUP($DJ157,'AB AP'!$D$19:$I$32,3,0)),"",IF((VLOOKUP($DJ157,'AB AP'!$D$19:$I$32,3,0))="+","áno","nie"))</f>
        <v/>
      </c>
      <c r="EA157" s="163" t="str">
        <f>IF(ISNA(VLOOKUP($DJ157,'AB AP'!$D$19:$I$32,4,0)),"",IF((VLOOKUP($DJ157,'AB AP'!$D$19:$I$32,4,0))="+","áno","nie"))</f>
        <v/>
      </c>
      <c r="EB157" s="163" t="str">
        <f>IF(ISNA(VLOOKUP($DJ157,'AB AP'!$D$19:$I$32,5,0)),"",IF((VLOOKUP($DJ157,'AB AP'!$D$19:$I$32,5,0))="+","áno","nie"))</f>
        <v/>
      </c>
      <c r="EC157" s="163" t="str">
        <f>IF(ISNA(VLOOKUP($DJ157,'AB AP'!$D$19:$I$32,6,0)),"",IF((VLOOKUP($DJ157,'AB AP'!$D$19:$I$32,6,0))="+","áno","nie"))</f>
        <v/>
      </c>
      <c r="ED157" t="str">
        <f t="shared" si="80"/>
        <v/>
      </c>
      <c r="EE157" s="163" t="str">
        <f t="shared" si="81"/>
        <v/>
      </c>
    </row>
    <row r="158" spans="1:135" x14ac:dyDescent="0.2">
      <c r="A158" s="152">
        <f t="shared" si="62"/>
        <v>0</v>
      </c>
      <c r="B158" s="152">
        <f>SUM(A$2:A158)</f>
        <v>0</v>
      </c>
      <c r="C158" s="152">
        <f t="shared" si="82"/>
        <v>500</v>
      </c>
      <c r="D158" s="152">
        <f>'AB AP'!A311</f>
        <v>0</v>
      </c>
      <c r="E158" s="152">
        <f>'AB AP'!B310</f>
        <v>0</v>
      </c>
      <c r="F158" s="156">
        <f>'AB AP'!D311</f>
        <v>0</v>
      </c>
      <c r="G158" s="156">
        <f>'AB AP'!E311</f>
        <v>0</v>
      </c>
      <c r="H158" s="156">
        <f>'AB AP'!F311</f>
        <v>0</v>
      </c>
      <c r="I158" s="165">
        <f>'AB AP'!K311</f>
        <v>0</v>
      </c>
      <c r="J158" s="151">
        <f>'AB AP'!L311</f>
        <v>0</v>
      </c>
      <c r="K158" s="165">
        <f>'AB AP'!N311</f>
        <v>0</v>
      </c>
      <c r="L158" s="152">
        <f t="shared" si="63"/>
        <v>0</v>
      </c>
      <c r="M158" s="152">
        <f t="shared" si="64"/>
        <v>0</v>
      </c>
      <c r="N158" s="152" t="e">
        <f t="shared" si="60"/>
        <v>#N/A</v>
      </c>
      <c r="O158" s="152" t="e">
        <f t="shared" si="61"/>
        <v>#N/A</v>
      </c>
      <c r="P158" s="165">
        <f>'AB AP'!N311</f>
        <v>0</v>
      </c>
      <c r="Q158" s="165"/>
      <c r="AA158" s="154">
        <v>699</v>
      </c>
      <c r="AB158" s="154" t="s">
        <v>1439</v>
      </c>
      <c r="AC158" s="166">
        <v>699</v>
      </c>
      <c r="AD158"/>
      <c r="AF158"/>
      <c r="AG158"/>
      <c r="BA158" s="152">
        <f t="shared" si="83"/>
        <v>500</v>
      </c>
      <c r="BB158" s="152">
        <f t="shared" si="87"/>
        <v>0</v>
      </c>
      <c r="BC158" s="152">
        <f t="shared" si="87"/>
        <v>0</v>
      </c>
      <c r="BD158" s="152">
        <f t="shared" si="87"/>
        <v>0</v>
      </c>
      <c r="BE158" s="152">
        <f t="shared" si="87"/>
        <v>0</v>
      </c>
      <c r="BF158" s="152">
        <f t="shared" si="87"/>
        <v>0</v>
      </c>
      <c r="BG158" s="152">
        <f t="shared" si="87"/>
        <v>0</v>
      </c>
      <c r="BH158" s="152">
        <f t="shared" si="87"/>
        <v>0</v>
      </c>
      <c r="BI158" s="152">
        <f t="shared" si="87"/>
        <v>0</v>
      </c>
      <c r="BJ158" s="152">
        <f t="shared" si="87"/>
        <v>0</v>
      </c>
      <c r="BK158" s="152">
        <f t="shared" si="87"/>
        <v>0</v>
      </c>
      <c r="BL158" s="152" t="e">
        <f t="shared" si="87"/>
        <v>#N/A</v>
      </c>
      <c r="BM158" s="152" t="e">
        <f t="shared" si="87"/>
        <v>#N/A</v>
      </c>
      <c r="BN158" s="152">
        <f t="shared" si="87"/>
        <v>0</v>
      </c>
      <c r="CA158" s="152" t="str">
        <f t="shared" si="65"/>
        <v/>
      </c>
      <c r="CB158" s="158" t="str">
        <f t="shared" si="66"/>
        <v/>
      </c>
      <c r="CC158" s="158" t="str">
        <f t="shared" si="67"/>
        <v/>
      </c>
      <c r="CD158" s="158" t="str">
        <f t="shared" si="67"/>
        <v/>
      </c>
      <c r="CE158" s="158" t="str">
        <f t="shared" si="67"/>
        <v/>
      </c>
      <c r="CF158" s="158" t="str">
        <f t="shared" si="68"/>
        <v/>
      </c>
      <c r="CG158" s="158" t="str">
        <f t="shared" si="69"/>
        <v/>
      </c>
      <c r="CH158" s="158" t="str">
        <f t="shared" si="70"/>
        <v/>
      </c>
      <c r="CK158" s="167"/>
      <c r="CQ158" s="152">
        <v>117</v>
      </c>
      <c r="DA158" t="str">
        <f t="shared" si="71"/>
        <v/>
      </c>
      <c r="DB158" t="str">
        <f t="shared" si="72"/>
        <v/>
      </c>
      <c r="DC158" t="str">
        <f t="shared" si="84"/>
        <v/>
      </c>
      <c r="DD158" t="str">
        <f t="shared" si="73"/>
        <v/>
      </c>
      <c r="DE158" t="str">
        <f t="shared" si="74"/>
        <v/>
      </c>
      <c r="DF158" t="str">
        <f t="shared" si="75"/>
        <v/>
      </c>
      <c r="DG158" t="str">
        <f t="shared" si="85"/>
        <v/>
      </c>
      <c r="DH158" t="str">
        <f t="shared" si="76"/>
        <v/>
      </c>
      <c r="DJ158" t="str">
        <f t="shared" si="77"/>
        <v/>
      </c>
      <c r="DL158" s="170"/>
      <c r="DQ158">
        <f t="shared" si="78"/>
        <v>0</v>
      </c>
      <c r="DR158" t="e">
        <f t="shared" si="79"/>
        <v>#NUM!</v>
      </c>
      <c r="DS158">
        <v>157</v>
      </c>
      <c r="DU158" s="163" t="str">
        <f>IF($DJ158="","",IF(VLOOKUP($DJ158,'AB AP'!D$19:M$32,9,0)="",VLOOKUP($DJ158,'AB AP'!D$19:M$32,8,0),VLOOKUP($DJ158,'AB AP'!D$19:M$32,9,0)))</f>
        <v/>
      </c>
      <c r="DV158" s="163" t="str">
        <f>IF($DJ158="","",IF(VLOOKUP($DJ158,'AB AP'!D$19:L$33,9,0)="",VLOOKUP($DJ158,'AB AP'!D$19:L$33,8,0),VLOOKUP($DJ158,'AB AP'!D$19:L$33,9,0)))</f>
        <v/>
      </c>
      <c r="DW158" s="163" t="str">
        <f>IF('AB AP'!H163="Agrar Basis",DV158,DU158)</f>
        <v/>
      </c>
      <c r="DZ158" s="163" t="str">
        <f>IF(ISNA(VLOOKUP($DJ158,'AB AP'!$D$19:$I$32,3,0)),"",IF((VLOOKUP($DJ158,'AB AP'!$D$19:$I$32,3,0))="+","áno","nie"))</f>
        <v/>
      </c>
      <c r="EA158" s="163" t="str">
        <f>IF(ISNA(VLOOKUP($DJ158,'AB AP'!$D$19:$I$32,4,0)),"",IF((VLOOKUP($DJ158,'AB AP'!$D$19:$I$32,4,0))="+","áno","nie"))</f>
        <v/>
      </c>
      <c r="EB158" s="163" t="str">
        <f>IF(ISNA(VLOOKUP($DJ158,'AB AP'!$D$19:$I$32,5,0)),"",IF((VLOOKUP($DJ158,'AB AP'!$D$19:$I$32,5,0))="+","áno","nie"))</f>
        <v/>
      </c>
      <c r="EC158" s="163" t="str">
        <f>IF(ISNA(VLOOKUP($DJ158,'AB AP'!$D$19:$I$32,6,0)),"",IF((VLOOKUP($DJ158,'AB AP'!$D$19:$I$32,6,0))="+","áno","nie"))</f>
        <v/>
      </c>
      <c r="ED158" t="str">
        <f t="shared" si="80"/>
        <v/>
      </c>
      <c r="EE158" s="163" t="str">
        <f t="shared" si="81"/>
        <v/>
      </c>
    </row>
    <row r="159" spans="1:135" x14ac:dyDescent="0.2">
      <c r="A159" s="152">
        <f t="shared" si="62"/>
        <v>0</v>
      </c>
      <c r="B159" s="152">
        <f>SUM(A$2:A159)</f>
        <v>0</v>
      </c>
      <c r="C159" s="152">
        <f t="shared" si="82"/>
        <v>500</v>
      </c>
      <c r="D159" s="152">
        <f>'AB AP'!A312</f>
        <v>0</v>
      </c>
      <c r="E159" s="152">
        <f>'AB AP'!B311</f>
        <v>0</v>
      </c>
      <c r="F159" s="156">
        <f>'AB AP'!D312</f>
        <v>0</v>
      </c>
      <c r="G159" s="156">
        <f>'AB AP'!E312</f>
        <v>0</v>
      </c>
      <c r="H159" s="156">
        <f>'AB AP'!F312</f>
        <v>0</v>
      </c>
      <c r="I159" s="165">
        <f>'AB AP'!K312</f>
        <v>0</v>
      </c>
      <c r="J159" s="151">
        <f>'AB AP'!L312</f>
        <v>0</v>
      </c>
      <c r="K159" s="165">
        <f>'AB AP'!N312</f>
        <v>0</v>
      </c>
      <c r="L159" s="152">
        <f t="shared" si="63"/>
        <v>0</v>
      </c>
      <c r="M159" s="152">
        <f t="shared" si="64"/>
        <v>0</v>
      </c>
      <c r="N159" s="152" t="e">
        <f t="shared" si="60"/>
        <v>#N/A</v>
      </c>
      <c r="O159" s="152" t="e">
        <f t="shared" si="61"/>
        <v>#N/A</v>
      </c>
      <c r="P159" s="165">
        <f>'AB AP'!N312</f>
        <v>0</v>
      </c>
      <c r="Q159" s="165"/>
      <c r="AA159" s="154">
        <v>709</v>
      </c>
      <c r="AB159" s="154" t="s">
        <v>1440</v>
      </c>
      <c r="AC159" s="166">
        <v>709</v>
      </c>
      <c r="AD159"/>
      <c r="AF159"/>
      <c r="AG159"/>
      <c r="BA159" s="152">
        <f t="shared" si="83"/>
        <v>500</v>
      </c>
      <c r="BB159" s="152">
        <f t="shared" si="87"/>
        <v>0</v>
      </c>
      <c r="BC159" s="152">
        <f t="shared" si="87"/>
        <v>0</v>
      </c>
      <c r="BD159" s="152">
        <f t="shared" si="87"/>
        <v>0</v>
      </c>
      <c r="BE159" s="152">
        <f t="shared" si="87"/>
        <v>0</v>
      </c>
      <c r="BF159" s="152">
        <f t="shared" si="87"/>
        <v>0</v>
      </c>
      <c r="BG159" s="152">
        <f t="shared" si="87"/>
        <v>0</v>
      </c>
      <c r="BH159" s="152">
        <f t="shared" si="87"/>
        <v>0</v>
      </c>
      <c r="BI159" s="152">
        <f t="shared" si="87"/>
        <v>0</v>
      </c>
      <c r="BJ159" s="152">
        <f t="shared" si="87"/>
        <v>0</v>
      </c>
      <c r="BK159" s="152">
        <f t="shared" si="87"/>
        <v>0</v>
      </c>
      <c r="BL159" s="152" t="e">
        <f t="shared" si="87"/>
        <v>#N/A</v>
      </c>
      <c r="BM159" s="152" t="e">
        <f t="shared" si="87"/>
        <v>#N/A</v>
      </c>
      <c r="BN159" s="152">
        <f t="shared" si="87"/>
        <v>0</v>
      </c>
      <c r="CA159" s="152" t="str">
        <f t="shared" si="65"/>
        <v/>
      </c>
      <c r="CB159" s="158" t="str">
        <f t="shared" si="66"/>
        <v/>
      </c>
      <c r="CC159" s="158" t="str">
        <f t="shared" si="67"/>
        <v/>
      </c>
      <c r="CD159" s="158" t="str">
        <f t="shared" si="67"/>
        <v/>
      </c>
      <c r="CE159" s="158" t="str">
        <f t="shared" si="67"/>
        <v/>
      </c>
      <c r="CF159" s="158" t="str">
        <f t="shared" si="68"/>
        <v/>
      </c>
      <c r="CG159" s="158" t="str">
        <f t="shared" si="69"/>
        <v/>
      </c>
      <c r="CH159" s="158" t="str">
        <f t="shared" si="70"/>
        <v/>
      </c>
      <c r="CK159" s="167"/>
      <c r="CQ159" s="152">
        <v>116</v>
      </c>
      <c r="DA159" t="str">
        <f t="shared" si="71"/>
        <v/>
      </c>
      <c r="DB159" t="str">
        <f t="shared" si="72"/>
        <v/>
      </c>
      <c r="DC159" t="str">
        <f t="shared" si="84"/>
        <v/>
      </c>
      <c r="DD159" t="str">
        <f t="shared" si="73"/>
        <v/>
      </c>
      <c r="DE159" t="str">
        <f t="shared" si="74"/>
        <v/>
      </c>
      <c r="DF159" t="str">
        <f t="shared" si="75"/>
        <v/>
      </c>
      <c r="DG159" t="str">
        <f t="shared" si="85"/>
        <v/>
      </c>
      <c r="DH159" t="str">
        <f t="shared" si="76"/>
        <v/>
      </c>
      <c r="DJ159" t="str">
        <f t="shared" si="77"/>
        <v/>
      </c>
      <c r="DL159" s="170"/>
      <c r="DQ159">
        <f t="shared" si="78"/>
        <v>0</v>
      </c>
      <c r="DR159" t="e">
        <f t="shared" si="79"/>
        <v>#NUM!</v>
      </c>
      <c r="DS159">
        <v>158</v>
      </c>
      <c r="DU159" s="163" t="str">
        <f>IF($DJ159="","",IF(VLOOKUP($DJ159,'AB AP'!D$19:M$32,9,0)="",VLOOKUP($DJ159,'AB AP'!D$19:M$32,8,0),VLOOKUP($DJ159,'AB AP'!D$19:M$32,9,0)))</f>
        <v/>
      </c>
      <c r="DV159" s="163" t="str">
        <f>IF($DJ159="","",IF(VLOOKUP($DJ159,'AB AP'!D$19:L$33,9,0)="",VLOOKUP($DJ159,'AB AP'!D$19:L$33,8,0),VLOOKUP($DJ159,'AB AP'!D$19:L$33,9,0)))</f>
        <v/>
      </c>
      <c r="DW159" s="163" t="str">
        <f>IF('AB AP'!H164="Agrar Basis",DV159,DU159)</f>
        <v/>
      </c>
      <c r="DZ159" s="163" t="str">
        <f>IF(ISNA(VLOOKUP($DJ159,'AB AP'!$D$19:$I$32,3,0)),"",IF((VLOOKUP($DJ159,'AB AP'!$D$19:$I$32,3,0))="+","áno","nie"))</f>
        <v/>
      </c>
      <c r="EA159" s="163" t="str">
        <f>IF(ISNA(VLOOKUP($DJ159,'AB AP'!$D$19:$I$32,4,0)),"",IF((VLOOKUP($DJ159,'AB AP'!$D$19:$I$32,4,0))="+","áno","nie"))</f>
        <v/>
      </c>
      <c r="EB159" s="163" t="str">
        <f>IF(ISNA(VLOOKUP($DJ159,'AB AP'!$D$19:$I$32,5,0)),"",IF((VLOOKUP($DJ159,'AB AP'!$D$19:$I$32,5,0))="+","áno","nie"))</f>
        <v/>
      </c>
      <c r="EC159" s="163" t="str">
        <f>IF(ISNA(VLOOKUP($DJ159,'AB AP'!$D$19:$I$32,6,0)),"",IF((VLOOKUP($DJ159,'AB AP'!$D$19:$I$32,6,0))="+","áno","nie"))</f>
        <v/>
      </c>
      <c r="ED159" t="str">
        <f t="shared" si="80"/>
        <v/>
      </c>
      <c r="EE159" s="163" t="str">
        <f t="shared" si="81"/>
        <v/>
      </c>
    </row>
    <row r="160" spans="1:135" x14ac:dyDescent="0.2">
      <c r="A160" s="152">
        <f t="shared" si="62"/>
        <v>0</v>
      </c>
      <c r="B160" s="152">
        <f>SUM(A$2:A160)</f>
        <v>0</v>
      </c>
      <c r="C160" s="152">
        <f t="shared" si="82"/>
        <v>500</v>
      </c>
      <c r="D160" s="152">
        <f>'AB AP'!A313</f>
        <v>0</v>
      </c>
      <c r="E160" s="152">
        <f>'AB AP'!B312</f>
        <v>0</v>
      </c>
      <c r="F160" s="156">
        <f>'AB AP'!D313</f>
        <v>0</v>
      </c>
      <c r="G160" s="156">
        <f>'AB AP'!E313</f>
        <v>0</v>
      </c>
      <c r="H160" s="156">
        <f>'AB AP'!F313</f>
        <v>0</v>
      </c>
      <c r="I160" s="165">
        <f>'AB AP'!K313</f>
        <v>0</v>
      </c>
      <c r="J160" s="151">
        <f>'AB AP'!L313</f>
        <v>0</v>
      </c>
      <c r="K160" s="165">
        <f>'AB AP'!N313</f>
        <v>0</v>
      </c>
      <c r="L160" s="152">
        <f t="shared" si="63"/>
        <v>0</v>
      </c>
      <c r="M160" s="152">
        <f t="shared" si="64"/>
        <v>0</v>
      </c>
      <c r="N160" s="152" t="e">
        <f t="shared" si="60"/>
        <v>#N/A</v>
      </c>
      <c r="O160" s="152" t="e">
        <f t="shared" si="61"/>
        <v>#N/A</v>
      </c>
      <c r="P160" s="165">
        <f>'AB AP'!N313</f>
        <v>0</v>
      </c>
      <c r="Q160" s="165"/>
      <c r="AA160" s="154">
        <v>710</v>
      </c>
      <c r="AB160" s="154" t="s">
        <v>1441</v>
      </c>
      <c r="AC160" s="166">
        <v>710</v>
      </c>
      <c r="AD160"/>
      <c r="AF160"/>
      <c r="AG160"/>
      <c r="BA160" s="152">
        <f t="shared" si="83"/>
        <v>500</v>
      </c>
      <c r="BB160" s="152">
        <f t="shared" si="87"/>
        <v>0</v>
      </c>
      <c r="BC160" s="152">
        <f t="shared" si="87"/>
        <v>0</v>
      </c>
      <c r="BD160" s="152">
        <f t="shared" si="87"/>
        <v>0</v>
      </c>
      <c r="BE160" s="152">
        <f t="shared" si="87"/>
        <v>0</v>
      </c>
      <c r="BF160" s="152">
        <f t="shared" si="87"/>
        <v>0</v>
      </c>
      <c r="BG160" s="152">
        <f t="shared" si="87"/>
        <v>0</v>
      </c>
      <c r="BH160" s="152">
        <f t="shared" si="87"/>
        <v>0</v>
      </c>
      <c r="BI160" s="152">
        <f t="shared" si="87"/>
        <v>0</v>
      </c>
      <c r="BJ160" s="152">
        <f t="shared" si="87"/>
        <v>0</v>
      </c>
      <c r="BK160" s="152">
        <f t="shared" si="87"/>
        <v>0</v>
      </c>
      <c r="BL160" s="152" t="e">
        <f t="shared" si="87"/>
        <v>#N/A</v>
      </c>
      <c r="BM160" s="152" t="e">
        <f t="shared" si="87"/>
        <v>#N/A</v>
      </c>
      <c r="BN160" s="152">
        <f t="shared" si="87"/>
        <v>0</v>
      </c>
      <c r="CA160" s="152" t="str">
        <f t="shared" si="65"/>
        <v/>
      </c>
      <c r="CB160" s="158" t="str">
        <f t="shared" si="66"/>
        <v/>
      </c>
      <c r="CC160" s="158" t="str">
        <f t="shared" si="67"/>
        <v/>
      </c>
      <c r="CD160" s="158" t="str">
        <f t="shared" si="67"/>
        <v/>
      </c>
      <c r="CE160" s="158" t="str">
        <f t="shared" si="67"/>
        <v/>
      </c>
      <c r="CF160" s="158" t="str">
        <f t="shared" si="68"/>
        <v/>
      </c>
      <c r="CG160" s="158" t="str">
        <f t="shared" si="69"/>
        <v/>
      </c>
      <c r="CH160" s="158" t="str">
        <f t="shared" si="70"/>
        <v/>
      </c>
      <c r="CK160" s="167"/>
      <c r="CQ160" s="152">
        <v>115</v>
      </c>
      <c r="DA160" t="str">
        <f t="shared" si="71"/>
        <v/>
      </c>
      <c r="DB160" t="str">
        <f t="shared" si="72"/>
        <v/>
      </c>
      <c r="DC160" t="str">
        <f t="shared" si="84"/>
        <v/>
      </c>
      <c r="DD160" t="str">
        <f t="shared" si="73"/>
        <v/>
      </c>
      <c r="DE160" t="str">
        <f t="shared" si="74"/>
        <v/>
      </c>
      <c r="DF160" t="str">
        <f t="shared" si="75"/>
        <v/>
      </c>
      <c r="DG160" t="str">
        <f t="shared" si="85"/>
        <v/>
      </c>
      <c r="DH160" t="str">
        <f t="shared" si="76"/>
        <v/>
      </c>
      <c r="DJ160" t="str">
        <f t="shared" si="77"/>
        <v/>
      </c>
      <c r="DL160" s="170"/>
      <c r="DQ160">
        <f t="shared" si="78"/>
        <v>0</v>
      </c>
      <c r="DR160" t="e">
        <f t="shared" si="79"/>
        <v>#NUM!</v>
      </c>
      <c r="DS160">
        <v>159</v>
      </c>
      <c r="DU160" s="163" t="str">
        <f>IF($DJ160="","",IF(VLOOKUP($DJ160,'AB AP'!D$19:M$32,9,0)="",VLOOKUP($DJ160,'AB AP'!D$19:M$32,8,0),VLOOKUP($DJ160,'AB AP'!D$19:M$32,9,0)))</f>
        <v/>
      </c>
      <c r="DV160" s="163" t="str">
        <f>IF($DJ160="","",IF(VLOOKUP($DJ160,'AB AP'!D$19:L$33,9,0)="",VLOOKUP($DJ160,'AB AP'!D$19:L$33,8,0),VLOOKUP($DJ160,'AB AP'!D$19:L$33,9,0)))</f>
        <v/>
      </c>
      <c r="DW160" s="163" t="str">
        <f>IF('AB AP'!H165="Agrar Basis",DV160,DU160)</f>
        <v/>
      </c>
      <c r="DZ160" s="163" t="str">
        <f>IF(ISNA(VLOOKUP($DJ160,'AB AP'!$D$19:$I$32,3,0)),"",IF((VLOOKUP($DJ160,'AB AP'!$D$19:$I$32,3,0))="+","áno","nie"))</f>
        <v/>
      </c>
      <c r="EA160" s="163" t="str">
        <f>IF(ISNA(VLOOKUP($DJ160,'AB AP'!$D$19:$I$32,4,0)),"",IF((VLOOKUP($DJ160,'AB AP'!$D$19:$I$32,4,0))="+","áno","nie"))</f>
        <v/>
      </c>
      <c r="EB160" s="163" t="str">
        <f>IF(ISNA(VLOOKUP($DJ160,'AB AP'!$D$19:$I$32,5,0)),"",IF((VLOOKUP($DJ160,'AB AP'!$D$19:$I$32,5,0))="+","áno","nie"))</f>
        <v/>
      </c>
      <c r="EC160" s="163" t="str">
        <f>IF(ISNA(VLOOKUP($DJ160,'AB AP'!$D$19:$I$32,6,0)),"",IF((VLOOKUP($DJ160,'AB AP'!$D$19:$I$32,6,0))="+","áno","nie"))</f>
        <v/>
      </c>
      <c r="ED160" t="str">
        <f t="shared" si="80"/>
        <v/>
      </c>
      <c r="EE160" s="163" t="str">
        <f t="shared" si="81"/>
        <v/>
      </c>
    </row>
    <row r="161" spans="1:135" x14ac:dyDescent="0.2">
      <c r="A161" s="152">
        <f t="shared" si="62"/>
        <v>0</v>
      </c>
      <c r="B161" s="152">
        <f>SUM(A$2:A161)</f>
        <v>0</v>
      </c>
      <c r="C161" s="152">
        <f t="shared" si="82"/>
        <v>500</v>
      </c>
      <c r="D161" s="152">
        <f>'AB AP'!A314</f>
        <v>0</v>
      </c>
      <c r="E161" s="152">
        <f>'AB AP'!B313</f>
        <v>0</v>
      </c>
      <c r="F161" s="156">
        <f>'AB AP'!D314</f>
        <v>0</v>
      </c>
      <c r="G161" s="156">
        <f>'AB AP'!E314</f>
        <v>0</v>
      </c>
      <c r="H161" s="156">
        <f>'AB AP'!F314</f>
        <v>0</v>
      </c>
      <c r="I161" s="165">
        <f>'AB AP'!K314</f>
        <v>0</v>
      </c>
      <c r="J161" s="151">
        <f>'AB AP'!L314</f>
        <v>0</v>
      </c>
      <c r="K161" s="165">
        <f>'AB AP'!N314</f>
        <v>0</v>
      </c>
      <c r="L161" s="152">
        <f t="shared" si="63"/>
        <v>0</v>
      </c>
      <c r="M161" s="152">
        <f t="shared" si="64"/>
        <v>0</v>
      </c>
      <c r="N161" s="152" t="e">
        <f t="shared" si="60"/>
        <v>#N/A</v>
      </c>
      <c r="O161" s="152" t="e">
        <f t="shared" si="61"/>
        <v>#N/A</v>
      </c>
      <c r="P161" s="165">
        <f>'AB AP'!N314</f>
        <v>0</v>
      </c>
      <c r="Q161" s="165"/>
      <c r="AA161" s="154">
        <v>712</v>
      </c>
      <c r="AB161" s="154" t="s">
        <v>75</v>
      </c>
      <c r="AC161" s="166">
        <v>712</v>
      </c>
      <c r="AD161"/>
      <c r="AF161"/>
      <c r="AG161"/>
      <c r="BA161" s="152">
        <f t="shared" si="83"/>
        <v>500</v>
      </c>
      <c r="BB161" s="152">
        <f t="shared" si="87"/>
        <v>0</v>
      </c>
      <c r="BC161" s="152">
        <f t="shared" si="87"/>
        <v>0</v>
      </c>
      <c r="BD161" s="152">
        <f t="shared" si="87"/>
        <v>0</v>
      </c>
      <c r="BE161" s="152">
        <f t="shared" si="87"/>
        <v>0</v>
      </c>
      <c r="BF161" s="152">
        <f t="shared" si="87"/>
        <v>0</v>
      </c>
      <c r="BG161" s="152">
        <f t="shared" si="87"/>
        <v>0</v>
      </c>
      <c r="BH161" s="152">
        <f t="shared" si="87"/>
        <v>0</v>
      </c>
      <c r="BI161" s="152">
        <f t="shared" si="87"/>
        <v>0</v>
      </c>
      <c r="BJ161" s="152">
        <f t="shared" si="87"/>
        <v>0</v>
      </c>
      <c r="BK161" s="152">
        <f t="shared" si="87"/>
        <v>0</v>
      </c>
      <c r="BL161" s="152" t="e">
        <f t="shared" si="87"/>
        <v>#N/A</v>
      </c>
      <c r="BM161" s="152" t="e">
        <f t="shared" si="87"/>
        <v>#N/A</v>
      </c>
      <c r="BN161" s="152">
        <f t="shared" si="87"/>
        <v>0</v>
      </c>
      <c r="CA161" s="152" t="str">
        <f t="shared" si="65"/>
        <v/>
      </c>
      <c r="CB161" s="158" t="str">
        <f t="shared" si="66"/>
        <v/>
      </c>
      <c r="CC161" s="158" t="str">
        <f t="shared" si="67"/>
        <v/>
      </c>
      <c r="CD161" s="158" t="str">
        <f t="shared" si="67"/>
        <v/>
      </c>
      <c r="CE161" s="158" t="str">
        <f t="shared" si="67"/>
        <v/>
      </c>
      <c r="CF161" s="158" t="str">
        <f t="shared" si="68"/>
        <v/>
      </c>
      <c r="CG161" s="158" t="str">
        <f t="shared" si="69"/>
        <v/>
      </c>
      <c r="CH161" s="158" t="str">
        <f t="shared" si="70"/>
        <v/>
      </c>
      <c r="CK161" s="167"/>
      <c r="CQ161" s="152">
        <v>114</v>
      </c>
      <c r="DA161" t="str">
        <f t="shared" si="71"/>
        <v/>
      </c>
      <c r="DB161" t="str">
        <f t="shared" si="72"/>
        <v/>
      </c>
      <c r="DC161" t="str">
        <f t="shared" si="84"/>
        <v/>
      </c>
      <c r="DD161" t="str">
        <f t="shared" si="73"/>
        <v/>
      </c>
      <c r="DE161" t="str">
        <f t="shared" si="74"/>
        <v/>
      </c>
      <c r="DF161" t="str">
        <f t="shared" si="75"/>
        <v/>
      </c>
      <c r="DG161" t="str">
        <f t="shared" si="85"/>
        <v/>
      </c>
      <c r="DH161" t="str">
        <f t="shared" si="76"/>
        <v/>
      </c>
      <c r="DJ161" t="str">
        <f t="shared" si="77"/>
        <v/>
      </c>
      <c r="DL161" s="170"/>
      <c r="DQ161">
        <f t="shared" si="78"/>
        <v>0</v>
      </c>
      <c r="DR161" t="e">
        <f t="shared" si="79"/>
        <v>#NUM!</v>
      </c>
      <c r="DS161">
        <v>160</v>
      </c>
      <c r="DU161" s="163" t="str">
        <f>IF($DJ161="","",IF(VLOOKUP($DJ161,'AB AP'!D$19:M$32,9,0)="",VLOOKUP($DJ161,'AB AP'!D$19:M$32,8,0),VLOOKUP($DJ161,'AB AP'!D$19:M$32,9,0)))</f>
        <v/>
      </c>
      <c r="DV161" s="163" t="str">
        <f>IF($DJ161="","",IF(VLOOKUP($DJ161,'AB AP'!D$19:L$33,9,0)="",VLOOKUP($DJ161,'AB AP'!D$19:L$33,8,0),VLOOKUP($DJ161,'AB AP'!D$19:L$33,9,0)))</f>
        <v/>
      </c>
      <c r="DW161" s="163" t="str">
        <f>IF('AB AP'!H166="Agrar Basis",DV161,DU161)</f>
        <v/>
      </c>
      <c r="DZ161" s="163" t="str">
        <f>IF(ISNA(VLOOKUP($DJ161,'AB AP'!$D$19:$I$32,3,0)),"",IF((VLOOKUP($DJ161,'AB AP'!$D$19:$I$32,3,0))="+","áno","nie"))</f>
        <v/>
      </c>
      <c r="EA161" s="163" t="str">
        <f>IF(ISNA(VLOOKUP($DJ161,'AB AP'!$D$19:$I$32,4,0)),"",IF((VLOOKUP($DJ161,'AB AP'!$D$19:$I$32,4,0))="+","áno","nie"))</f>
        <v/>
      </c>
      <c r="EB161" s="163" t="str">
        <f>IF(ISNA(VLOOKUP($DJ161,'AB AP'!$D$19:$I$32,5,0)),"",IF((VLOOKUP($DJ161,'AB AP'!$D$19:$I$32,5,0))="+","áno","nie"))</f>
        <v/>
      </c>
      <c r="EC161" s="163" t="str">
        <f>IF(ISNA(VLOOKUP($DJ161,'AB AP'!$D$19:$I$32,6,0)),"",IF((VLOOKUP($DJ161,'AB AP'!$D$19:$I$32,6,0))="+","áno","nie"))</f>
        <v/>
      </c>
      <c r="ED161" t="str">
        <f t="shared" si="80"/>
        <v/>
      </c>
      <c r="EE161" s="163" t="str">
        <f t="shared" si="81"/>
        <v/>
      </c>
    </row>
    <row r="162" spans="1:135" x14ac:dyDescent="0.2">
      <c r="A162" s="152">
        <f t="shared" si="62"/>
        <v>0</v>
      </c>
      <c r="B162" s="152">
        <f>SUM(A$2:A162)</f>
        <v>0</v>
      </c>
      <c r="C162" s="152">
        <f t="shared" si="82"/>
        <v>500</v>
      </c>
      <c r="D162" s="152">
        <f>'AB AP'!A315</f>
        <v>0</v>
      </c>
      <c r="E162" s="152">
        <f>'AB AP'!B314</f>
        <v>0</v>
      </c>
      <c r="F162" s="156">
        <f>'AB AP'!D315</f>
        <v>0</v>
      </c>
      <c r="G162" s="156">
        <f>'AB AP'!E315</f>
        <v>0</v>
      </c>
      <c r="H162" s="156">
        <f>'AB AP'!F315</f>
        <v>0</v>
      </c>
      <c r="I162" s="165">
        <f>'AB AP'!K315</f>
        <v>0</v>
      </c>
      <c r="J162" s="151">
        <f>'AB AP'!L315</f>
        <v>0</v>
      </c>
      <c r="K162" s="165">
        <f>'AB AP'!N315</f>
        <v>0</v>
      </c>
      <c r="L162" s="152">
        <f t="shared" si="63"/>
        <v>0</v>
      </c>
      <c r="M162" s="152">
        <f t="shared" si="64"/>
        <v>0</v>
      </c>
      <c r="N162" s="152" t="e">
        <f t="shared" si="60"/>
        <v>#N/A</v>
      </c>
      <c r="O162" s="152" t="e">
        <f t="shared" si="61"/>
        <v>#N/A</v>
      </c>
      <c r="P162" s="165">
        <f>'AB AP'!N315</f>
        <v>0</v>
      </c>
      <c r="Q162" s="165"/>
      <c r="AA162" s="154">
        <v>713</v>
      </c>
      <c r="AB162" s="154" t="s">
        <v>122</v>
      </c>
      <c r="AC162" s="166">
        <v>713</v>
      </c>
      <c r="AD162"/>
      <c r="AF162"/>
      <c r="AG162"/>
      <c r="BA162" s="152">
        <f t="shared" si="83"/>
        <v>500</v>
      </c>
      <c r="BB162" s="152">
        <f t="shared" si="87"/>
        <v>0</v>
      </c>
      <c r="BC162" s="152">
        <f t="shared" si="87"/>
        <v>0</v>
      </c>
      <c r="BD162" s="152">
        <f t="shared" si="87"/>
        <v>0</v>
      </c>
      <c r="BE162" s="152">
        <f t="shared" si="87"/>
        <v>0</v>
      </c>
      <c r="BF162" s="152">
        <f t="shared" si="87"/>
        <v>0</v>
      </c>
      <c r="BG162" s="152">
        <f t="shared" si="87"/>
        <v>0</v>
      </c>
      <c r="BH162" s="152">
        <f t="shared" si="87"/>
        <v>0</v>
      </c>
      <c r="BI162" s="152">
        <f t="shared" si="87"/>
        <v>0</v>
      </c>
      <c r="BJ162" s="152">
        <f t="shared" si="87"/>
        <v>0</v>
      </c>
      <c r="BK162" s="152">
        <f t="shared" si="87"/>
        <v>0</v>
      </c>
      <c r="BL162" s="152" t="e">
        <f t="shared" si="87"/>
        <v>#N/A</v>
      </c>
      <c r="BM162" s="152" t="e">
        <f t="shared" si="87"/>
        <v>#N/A</v>
      </c>
      <c r="BN162" s="152">
        <f t="shared" si="87"/>
        <v>0</v>
      </c>
      <c r="CA162" s="152" t="str">
        <f t="shared" si="65"/>
        <v/>
      </c>
      <c r="CB162" s="158" t="str">
        <f t="shared" si="66"/>
        <v/>
      </c>
      <c r="CC162" s="158" t="str">
        <f t="shared" si="67"/>
        <v/>
      </c>
      <c r="CD162" s="158" t="str">
        <f t="shared" si="67"/>
        <v/>
      </c>
      <c r="CE162" s="158" t="str">
        <f t="shared" si="67"/>
        <v/>
      </c>
      <c r="CF162" s="158" t="str">
        <f t="shared" si="68"/>
        <v/>
      </c>
      <c r="CG162" s="158" t="str">
        <f t="shared" si="69"/>
        <v/>
      </c>
      <c r="CH162" s="158" t="str">
        <f t="shared" si="70"/>
        <v/>
      </c>
      <c r="CK162" s="167"/>
      <c r="CQ162" s="152">
        <v>113</v>
      </c>
      <c r="DA162" t="str">
        <f t="shared" si="71"/>
        <v/>
      </c>
      <c r="DB162" t="str">
        <f t="shared" si="72"/>
        <v/>
      </c>
      <c r="DC162" t="str">
        <f t="shared" si="84"/>
        <v/>
      </c>
      <c r="DD162" t="str">
        <f t="shared" si="73"/>
        <v/>
      </c>
      <c r="DE162" t="str">
        <f t="shared" si="74"/>
        <v/>
      </c>
      <c r="DF162" t="str">
        <f t="shared" si="75"/>
        <v/>
      </c>
      <c r="DG162" t="str">
        <f t="shared" si="85"/>
        <v/>
      </c>
      <c r="DH162" t="str">
        <f t="shared" si="76"/>
        <v/>
      </c>
      <c r="DJ162" t="str">
        <f t="shared" si="77"/>
        <v/>
      </c>
      <c r="DL162" s="170"/>
      <c r="DQ162">
        <f t="shared" si="78"/>
        <v>0</v>
      </c>
      <c r="DR162" t="e">
        <f t="shared" si="79"/>
        <v>#NUM!</v>
      </c>
      <c r="DS162">
        <v>161</v>
      </c>
      <c r="DU162" s="163" t="str">
        <f>IF($DJ162="","",IF(VLOOKUP($DJ162,'AB AP'!D$19:M$32,9,0)="",VLOOKUP($DJ162,'AB AP'!D$19:M$32,8,0),VLOOKUP($DJ162,'AB AP'!D$19:M$32,9,0)))</f>
        <v/>
      </c>
      <c r="DV162" s="163" t="str">
        <f>IF($DJ162="","",IF(VLOOKUP($DJ162,'AB AP'!D$19:L$33,9,0)="",VLOOKUP($DJ162,'AB AP'!D$19:L$33,8,0),VLOOKUP($DJ162,'AB AP'!D$19:L$33,9,0)))</f>
        <v/>
      </c>
      <c r="DW162" s="163" t="str">
        <f>IF('AB AP'!H167="Agrar Basis",DV162,DU162)</f>
        <v/>
      </c>
      <c r="DZ162" s="163" t="str">
        <f>IF(ISNA(VLOOKUP($DJ162,'AB AP'!$D$19:$I$32,3,0)),"",IF((VLOOKUP($DJ162,'AB AP'!$D$19:$I$32,3,0))="+","áno","nie"))</f>
        <v/>
      </c>
      <c r="EA162" s="163" t="str">
        <f>IF(ISNA(VLOOKUP($DJ162,'AB AP'!$D$19:$I$32,4,0)),"",IF((VLOOKUP($DJ162,'AB AP'!$D$19:$I$32,4,0))="+","áno","nie"))</f>
        <v/>
      </c>
      <c r="EB162" s="163" t="str">
        <f>IF(ISNA(VLOOKUP($DJ162,'AB AP'!$D$19:$I$32,5,0)),"",IF((VLOOKUP($DJ162,'AB AP'!$D$19:$I$32,5,0))="+","áno","nie"))</f>
        <v/>
      </c>
      <c r="EC162" s="163" t="str">
        <f>IF(ISNA(VLOOKUP($DJ162,'AB AP'!$D$19:$I$32,6,0)),"",IF((VLOOKUP($DJ162,'AB AP'!$D$19:$I$32,6,0))="+","áno","nie"))</f>
        <v/>
      </c>
      <c r="ED162" t="str">
        <f t="shared" si="80"/>
        <v/>
      </c>
      <c r="EE162" s="163" t="str">
        <f t="shared" si="81"/>
        <v/>
      </c>
    </row>
    <row r="163" spans="1:135" x14ac:dyDescent="0.2">
      <c r="A163" s="152">
        <f t="shared" si="62"/>
        <v>0</v>
      </c>
      <c r="B163" s="152">
        <f>SUM(A$2:A163)</f>
        <v>0</v>
      </c>
      <c r="C163" s="152">
        <f t="shared" si="82"/>
        <v>500</v>
      </c>
      <c r="D163" s="152">
        <f>'AB AP'!A316</f>
        <v>0</v>
      </c>
      <c r="E163" s="152">
        <f>'AB AP'!B315</f>
        <v>0</v>
      </c>
      <c r="F163" s="156">
        <f>'AB AP'!D316</f>
        <v>0</v>
      </c>
      <c r="G163" s="156">
        <f>'AB AP'!E316</f>
        <v>0</v>
      </c>
      <c r="H163" s="156">
        <f>'AB AP'!F316</f>
        <v>0</v>
      </c>
      <c r="I163" s="165">
        <f>'AB AP'!K316</f>
        <v>0</v>
      </c>
      <c r="J163" s="151">
        <f>'AB AP'!L316</f>
        <v>0</v>
      </c>
      <c r="K163" s="165">
        <f>'AB AP'!N316</f>
        <v>0</v>
      </c>
      <c r="L163" s="152">
        <f t="shared" si="63"/>
        <v>0</v>
      </c>
      <c r="M163" s="152">
        <f t="shared" si="64"/>
        <v>0</v>
      </c>
      <c r="N163" s="152" t="e">
        <f t="shared" si="60"/>
        <v>#N/A</v>
      </c>
      <c r="O163" s="152" t="e">
        <f t="shared" si="61"/>
        <v>#N/A</v>
      </c>
      <c r="P163" s="165">
        <f>'AB AP'!N316</f>
        <v>0</v>
      </c>
      <c r="Q163" s="165"/>
      <c r="AA163" s="154">
        <v>725</v>
      </c>
      <c r="AB163" s="154" t="s">
        <v>92</v>
      </c>
      <c r="AC163" s="166">
        <v>725</v>
      </c>
      <c r="AD163"/>
      <c r="AF163"/>
      <c r="AG163"/>
      <c r="BA163" s="152">
        <f t="shared" si="83"/>
        <v>500</v>
      </c>
      <c r="BB163" s="152">
        <f t="shared" si="87"/>
        <v>0</v>
      </c>
      <c r="BC163" s="152">
        <f t="shared" si="87"/>
        <v>0</v>
      </c>
      <c r="BD163" s="152">
        <f t="shared" si="87"/>
        <v>0</v>
      </c>
      <c r="BE163" s="152">
        <f t="shared" si="87"/>
        <v>0</v>
      </c>
      <c r="BF163" s="152">
        <f t="shared" si="87"/>
        <v>0</v>
      </c>
      <c r="BG163" s="152">
        <f t="shared" si="87"/>
        <v>0</v>
      </c>
      <c r="BH163" s="152">
        <f t="shared" si="87"/>
        <v>0</v>
      </c>
      <c r="BI163" s="152">
        <f t="shared" si="87"/>
        <v>0</v>
      </c>
      <c r="BJ163" s="152">
        <f t="shared" si="87"/>
        <v>0</v>
      </c>
      <c r="BK163" s="152">
        <f t="shared" si="87"/>
        <v>0</v>
      </c>
      <c r="BL163" s="152" t="e">
        <f t="shared" si="87"/>
        <v>#N/A</v>
      </c>
      <c r="BM163" s="152" t="e">
        <f t="shared" si="87"/>
        <v>#N/A</v>
      </c>
      <c r="BN163" s="152">
        <f t="shared" si="87"/>
        <v>0</v>
      </c>
      <c r="CA163" s="152" t="str">
        <f t="shared" si="65"/>
        <v/>
      </c>
      <c r="CB163" s="158" t="str">
        <f t="shared" si="66"/>
        <v/>
      </c>
      <c r="CC163" s="158" t="str">
        <f t="shared" si="67"/>
        <v/>
      </c>
      <c r="CD163" s="158" t="str">
        <f t="shared" si="67"/>
        <v/>
      </c>
      <c r="CE163" s="158" t="str">
        <f t="shared" si="67"/>
        <v/>
      </c>
      <c r="CF163" s="158" t="str">
        <f t="shared" si="68"/>
        <v/>
      </c>
      <c r="CG163" s="158" t="str">
        <f t="shared" si="69"/>
        <v/>
      </c>
      <c r="CH163" s="158" t="str">
        <f t="shared" si="70"/>
        <v/>
      </c>
      <c r="CK163" s="167"/>
      <c r="CQ163" s="152">
        <v>112</v>
      </c>
      <c r="DA163" t="str">
        <f t="shared" si="71"/>
        <v/>
      </c>
      <c r="DB163" t="str">
        <f t="shared" si="72"/>
        <v/>
      </c>
      <c r="DC163" t="str">
        <f t="shared" si="84"/>
        <v/>
      </c>
      <c r="DD163" t="str">
        <f t="shared" si="73"/>
        <v/>
      </c>
      <c r="DE163" t="str">
        <f t="shared" si="74"/>
        <v/>
      </c>
      <c r="DF163" t="str">
        <f t="shared" si="75"/>
        <v/>
      </c>
      <c r="DG163" t="str">
        <f t="shared" si="85"/>
        <v/>
      </c>
      <c r="DH163" t="str">
        <f t="shared" si="76"/>
        <v/>
      </c>
      <c r="DJ163" t="str">
        <f t="shared" si="77"/>
        <v/>
      </c>
      <c r="DL163" s="170"/>
      <c r="DQ163">
        <f t="shared" si="78"/>
        <v>0</v>
      </c>
      <c r="DR163" t="e">
        <f t="shared" si="79"/>
        <v>#NUM!</v>
      </c>
      <c r="DS163">
        <v>162</v>
      </c>
      <c r="DU163" s="163" t="str">
        <f>IF($DJ163="","",IF(VLOOKUP($DJ163,'AB AP'!D$19:M$32,9,0)="",VLOOKUP($DJ163,'AB AP'!D$19:M$32,8,0),VLOOKUP($DJ163,'AB AP'!D$19:M$32,9,0)))</f>
        <v/>
      </c>
      <c r="DV163" s="163" t="str">
        <f>IF($DJ163="","",IF(VLOOKUP($DJ163,'AB AP'!D$19:L$33,9,0)="",VLOOKUP($DJ163,'AB AP'!D$19:L$33,8,0),VLOOKUP($DJ163,'AB AP'!D$19:L$33,9,0)))</f>
        <v/>
      </c>
      <c r="DW163" s="163" t="str">
        <f>IF('AB AP'!H168="Agrar Basis",DV163,DU163)</f>
        <v/>
      </c>
      <c r="DZ163" s="163" t="str">
        <f>IF(ISNA(VLOOKUP($DJ163,'AB AP'!$D$19:$I$32,3,0)),"",IF((VLOOKUP($DJ163,'AB AP'!$D$19:$I$32,3,0))="+","áno","nie"))</f>
        <v/>
      </c>
      <c r="EA163" s="163" t="str">
        <f>IF(ISNA(VLOOKUP($DJ163,'AB AP'!$D$19:$I$32,4,0)),"",IF((VLOOKUP($DJ163,'AB AP'!$D$19:$I$32,4,0))="+","áno","nie"))</f>
        <v/>
      </c>
      <c r="EB163" s="163" t="str">
        <f>IF(ISNA(VLOOKUP($DJ163,'AB AP'!$D$19:$I$32,5,0)),"",IF((VLOOKUP($DJ163,'AB AP'!$D$19:$I$32,5,0))="+","áno","nie"))</f>
        <v/>
      </c>
      <c r="EC163" s="163" t="str">
        <f>IF(ISNA(VLOOKUP($DJ163,'AB AP'!$D$19:$I$32,6,0)),"",IF((VLOOKUP($DJ163,'AB AP'!$D$19:$I$32,6,0))="+","áno","nie"))</f>
        <v/>
      </c>
      <c r="ED163" t="str">
        <f t="shared" si="80"/>
        <v/>
      </c>
      <c r="EE163" s="163" t="str">
        <f t="shared" si="81"/>
        <v/>
      </c>
    </row>
    <row r="164" spans="1:135" x14ac:dyDescent="0.2">
      <c r="A164" s="152">
        <f t="shared" si="62"/>
        <v>0</v>
      </c>
      <c r="B164" s="152">
        <f>SUM(A$2:A164)</f>
        <v>0</v>
      </c>
      <c r="C164" s="152">
        <f t="shared" si="82"/>
        <v>500</v>
      </c>
      <c r="D164" s="152">
        <f>'AB AP'!A317</f>
        <v>0</v>
      </c>
      <c r="E164" s="152">
        <f>'AB AP'!B316</f>
        <v>0</v>
      </c>
      <c r="F164" s="156">
        <f>'AB AP'!D317</f>
        <v>0</v>
      </c>
      <c r="G164" s="156">
        <f>'AB AP'!E317</f>
        <v>0</v>
      </c>
      <c r="H164" s="156">
        <f>'AB AP'!F317</f>
        <v>0</v>
      </c>
      <c r="I164" s="165">
        <f>'AB AP'!K317</f>
        <v>0</v>
      </c>
      <c r="J164" s="151">
        <f>'AB AP'!L317</f>
        <v>0</v>
      </c>
      <c r="K164" s="165">
        <f>'AB AP'!N317</f>
        <v>0</v>
      </c>
      <c r="L164" s="152">
        <f t="shared" si="63"/>
        <v>0</v>
      </c>
      <c r="M164" s="152">
        <f t="shared" si="64"/>
        <v>0</v>
      </c>
      <c r="N164" s="152" t="e">
        <f t="shared" si="60"/>
        <v>#N/A</v>
      </c>
      <c r="O164" s="152" t="e">
        <f t="shared" si="61"/>
        <v>#N/A</v>
      </c>
      <c r="P164" s="165">
        <f>'AB AP'!N317</f>
        <v>0</v>
      </c>
      <c r="Q164" s="165"/>
      <c r="AA164" s="154">
        <v>726</v>
      </c>
      <c r="AB164" s="154" t="s">
        <v>1442</v>
      </c>
      <c r="AC164" s="166">
        <v>726</v>
      </c>
      <c r="AD164"/>
      <c r="AF164"/>
      <c r="AG164"/>
      <c r="BA164" s="152">
        <f t="shared" si="83"/>
        <v>500</v>
      </c>
      <c r="BB164" s="152">
        <f t="shared" si="87"/>
        <v>0</v>
      </c>
      <c r="BC164" s="152">
        <f t="shared" si="87"/>
        <v>0</v>
      </c>
      <c r="BD164" s="152">
        <f t="shared" si="87"/>
        <v>0</v>
      </c>
      <c r="BE164" s="152">
        <f t="shared" si="87"/>
        <v>0</v>
      </c>
      <c r="BF164" s="152">
        <f t="shared" si="87"/>
        <v>0</v>
      </c>
      <c r="BG164" s="152">
        <f t="shared" si="87"/>
        <v>0</v>
      </c>
      <c r="BH164" s="152">
        <f t="shared" si="87"/>
        <v>0</v>
      </c>
      <c r="BI164" s="152">
        <f t="shared" si="87"/>
        <v>0</v>
      </c>
      <c r="BJ164" s="152">
        <f t="shared" si="87"/>
        <v>0</v>
      </c>
      <c r="BK164" s="152">
        <f t="shared" si="87"/>
        <v>0</v>
      </c>
      <c r="BL164" s="152" t="e">
        <f t="shared" si="87"/>
        <v>#N/A</v>
      </c>
      <c r="BM164" s="152" t="e">
        <f t="shared" si="87"/>
        <v>#N/A</v>
      </c>
      <c r="BN164" s="152">
        <f t="shared" si="87"/>
        <v>0</v>
      </c>
      <c r="CA164" s="152" t="str">
        <f t="shared" si="65"/>
        <v/>
      </c>
      <c r="CB164" s="158" t="str">
        <f t="shared" si="66"/>
        <v/>
      </c>
      <c r="CC164" s="158" t="str">
        <f t="shared" si="67"/>
        <v/>
      </c>
      <c r="CD164" s="158" t="str">
        <f t="shared" si="67"/>
        <v/>
      </c>
      <c r="CE164" s="158" t="str">
        <f t="shared" si="67"/>
        <v/>
      </c>
      <c r="CF164" s="158" t="str">
        <f t="shared" si="68"/>
        <v/>
      </c>
      <c r="CG164" s="158" t="str">
        <f t="shared" si="69"/>
        <v/>
      </c>
      <c r="CH164" s="158" t="str">
        <f t="shared" si="70"/>
        <v/>
      </c>
      <c r="CK164" s="167"/>
      <c r="CQ164" s="152">
        <v>111</v>
      </c>
      <c r="DA164" t="str">
        <f t="shared" si="71"/>
        <v/>
      </c>
      <c r="DB164" t="str">
        <f t="shared" si="72"/>
        <v/>
      </c>
      <c r="DC164" t="str">
        <f t="shared" si="84"/>
        <v/>
      </c>
      <c r="DD164" t="str">
        <f t="shared" si="73"/>
        <v/>
      </c>
      <c r="DE164" t="str">
        <f t="shared" si="74"/>
        <v/>
      </c>
      <c r="DF164" t="str">
        <f t="shared" si="75"/>
        <v/>
      </c>
      <c r="DG164" t="str">
        <f t="shared" si="85"/>
        <v/>
      </c>
      <c r="DH164" t="str">
        <f t="shared" si="76"/>
        <v/>
      </c>
      <c r="DJ164" t="str">
        <f t="shared" si="77"/>
        <v/>
      </c>
      <c r="DL164" s="170"/>
      <c r="DQ164">
        <f t="shared" si="78"/>
        <v>0</v>
      </c>
      <c r="DR164" t="e">
        <f t="shared" si="79"/>
        <v>#NUM!</v>
      </c>
      <c r="DS164">
        <v>163</v>
      </c>
      <c r="DU164" s="163" t="str">
        <f>IF($DJ164="","",IF(VLOOKUP($DJ164,'AB AP'!D$19:M$32,9,0)="",VLOOKUP($DJ164,'AB AP'!D$19:M$32,8,0),VLOOKUP($DJ164,'AB AP'!D$19:M$32,9,0)))</f>
        <v/>
      </c>
      <c r="DV164" s="163" t="str">
        <f>IF($DJ164="","",IF(VLOOKUP($DJ164,'AB AP'!D$19:L$33,9,0)="",VLOOKUP($DJ164,'AB AP'!D$19:L$33,8,0),VLOOKUP($DJ164,'AB AP'!D$19:L$33,9,0)))</f>
        <v/>
      </c>
      <c r="DW164" s="163" t="str">
        <f>IF('AB AP'!H169="Agrar Basis",DV164,DU164)</f>
        <v/>
      </c>
      <c r="DZ164" s="163" t="str">
        <f>IF(ISNA(VLOOKUP($DJ164,'AB AP'!$D$19:$I$32,3,0)),"",IF((VLOOKUP($DJ164,'AB AP'!$D$19:$I$32,3,0))="+","áno","nie"))</f>
        <v/>
      </c>
      <c r="EA164" s="163" t="str">
        <f>IF(ISNA(VLOOKUP($DJ164,'AB AP'!$D$19:$I$32,4,0)),"",IF((VLOOKUP($DJ164,'AB AP'!$D$19:$I$32,4,0))="+","áno","nie"))</f>
        <v/>
      </c>
      <c r="EB164" s="163" t="str">
        <f>IF(ISNA(VLOOKUP($DJ164,'AB AP'!$D$19:$I$32,5,0)),"",IF((VLOOKUP($DJ164,'AB AP'!$D$19:$I$32,5,0))="+","áno","nie"))</f>
        <v/>
      </c>
      <c r="EC164" s="163" t="str">
        <f>IF(ISNA(VLOOKUP($DJ164,'AB AP'!$D$19:$I$32,6,0)),"",IF((VLOOKUP($DJ164,'AB AP'!$D$19:$I$32,6,0))="+","áno","nie"))</f>
        <v/>
      </c>
      <c r="ED164" t="str">
        <f t="shared" si="80"/>
        <v/>
      </c>
      <c r="EE164" s="163" t="str">
        <f t="shared" si="81"/>
        <v/>
      </c>
    </row>
    <row r="165" spans="1:135" x14ac:dyDescent="0.2">
      <c r="A165" s="152">
        <f t="shared" si="62"/>
        <v>0</v>
      </c>
      <c r="B165" s="152">
        <f>SUM(A$2:A165)</f>
        <v>0</v>
      </c>
      <c r="C165" s="152">
        <f t="shared" si="82"/>
        <v>500</v>
      </c>
      <c r="D165" s="152">
        <f>'AB AP'!A318</f>
        <v>0</v>
      </c>
      <c r="E165" s="152">
        <f>'AB AP'!B317</f>
        <v>0</v>
      </c>
      <c r="F165" s="156">
        <f>'AB AP'!D318</f>
        <v>0</v>
      </c>
      <c r="G165" s="156">
        <f>'AB AP'!E318</f>
        <v>0</v>
      </c>
      <c r="H165" s="156">
        <f>'AB AP'!F318</f>
        <v>0</v>
      </c>
      <c r="I165" s="165">
        <f>'AB AP'!K318</f>
        <v>0</v>
      </c>
      <c r="J165" s="151">
        <f>'AB AP'!L318</f>
        <v>0</v>
      </c>
      <c r="K165" s="165">
        <f>'AB AP'!N318</f>
        <v>0</v>
      </c>
      <c r="L165" s="152">
        <f t="shared" si="63"/>
        <v>0</v>
      </c>
      <c r="M165" s="152">
        <f t="shared" si="64"/>
        <v>0</v>
      </c>
      <c r="N165" s="152" t="e">
        <f t="shared" si="60"/>
        <v>#N/A</v>
      </c>
      <c r="O165" s="152" t="e">
        <f t="shared" si="61"/>
        <v>#N/A</v>
      </c>
      <c r="P165" s="165">
        <f>'AB AP'!N318</f>
        <v>0</v>
      </c>
      <c r="Q165" s="165"/>
      <c r="AA165" s="154">
        <v>736</v>
      </c>
      <c r="AB165" s="154" t="s">
        <v>66</v>
      </c>
      <c r="AC165" s="166">
        <v>736</v>
      </c>
      <c r="AD165"/>
      <c r="AF165"/>
      <c r="AG165"/>
      <c r="BA165" s="152">
        <f t="shared" si="83"/>
        <v>500</v>
      </c>
      <c r="BB165" s="152">
        <f t="shared" si="87"/>
        <v>0</v>
      </c>
      <c r="BC165" s="152">
        <f t="shared" si="87"/>
        <v>0</v>
      </c>
      <c r="BD165" s="152">
        <f t="shared" si="87"/>
        <v>0</v>
      </c>
      <c r="BE165" s="152">
        <f t="shared" si="87"/>
        <v>0</v>
      </c>
      <c r="BF165" s="152">
        <f t="shared" si="87"/>
        <v>0</v>
      </c>
      <c r="BG165" s="152">
        <f t="shared" si="87"/>
        <v>0</v>
      </c>
      <c r="BH165" s="152">
        <f t="shared" si="87"/>
        <v>0</v>
      </c>
      <c r="BI165" s="152">
        <f t="shared" si="87"/>
        <v>0</v>
      </c>
      <c r="BJ165" s="152">
        <f t="shared" si="87"/>
        <v>0</v>
      </c>
      <c r="BK165" s="152">
        <f t="shared" si="87"/>
        <v>0</v>
      </c>
      <c r="BL165" s="152" t="e">
        <f t="shared" si="87"/>
        <v>#N/A</v>
      </c>
      <c r="BM165" s="152" t="e">
        <f t="shared" si="87"/>
        <v>#N/A</v>
      </c>
      <c r="BN165" s="152">
        <f t="shared" si="87"/>
        <v>0</v>
      </c>
      <c r="CA165" s="152" t="str">
        <f t="shared" si="65"/>
        <v/>
      </c>
      <c r="CB165" s="158" t="str">
        <f t="shared" si="66"/>
        <v/>
      </c>
      <c r="CC165" s="158" t="str">
        <f t="shared" si="67"/>
        <v/>
      </c>
      <c r="CD165" s="158" t="str">
        <f t="shared" si="67"/>
        <v/>
      </c>
      <c r="CE165" s="158" t="str">
        <f t="shared" si="67"/>
        <v/>
      </c>
      <c r="CF165" s="158" t="str">
        <f t="shared" si="68"/>
        <v/>
      </c>
      <c r="CG165" s="158" t="str">
        <f t="shared" si="69"/>
        <v/>
      </c>
      <c r="CH165" s="158" t="str">
        <f t="shared" si="70"/>
        <v/>
      </c>
      <c r="CK165" s="167"/>
      <c r="CQ165" s="152">
        <v>110</v>
      </c>
      <c r="DA165" t="str">
        <f t="shared" si="71"/>
        <v/>
      </c>
      <c r="DB165" t="str">
        <f t="shared" si="72"/>
        <v/>
      </c>
      <c r="DC165" t="str">
        <f t="shared" si="84"/>
        <v/>
      </c>
      <c r="DD165" t="str">
        <f t="shared" si="73"/>
        <v/>
      </c>
      <c r="DE165" t="str">
        <f t="shared" si="74"/>
        <v/>
      </c>
      <c r="DF165" t="str">
        <f t="shared" si="75"/>
        <v/>
      </c>
      <c r="DG165" t="str">
        <f t="shared" si="85"/>
        <v/>
      </c>
      <c r="DH165" t="str">
        <f t="shared" si="76"/>
        <v/>
      </c>
      <c r="DJ165" t="str">
        <f t="shared" si="77"/>
        <v/>
      </c>
      <c r="DL165" s="170"/>
      <c r="DQ165">
        <f t="shared" si="78"/>
        <v>0</v>
      </c>
      <c r="DR165" t="e">
        <f t="shared" si="79"/>
        <v>#NUM!</v>
      </c>
      <c r="DS165">
        <v>164</v>
      </c>
      <c r="DU165" s="163" t="str">
        <f>IF($DJ165="","",IF(VLOOKUP($DJ165,'AB AP'!D$19:M$32,9,0)="",VLOOKUP($DJ165,'AB AP'!D$19:M$32,8,0),VLOOKUP($DJ165,'AB AP'!D$19:M$32,9,0)))</f>
        <v/>
      </c>
      <c r="DV165" s="163" t="str">
        <f>IF($DJ165="","",IF(VLOOKUP($DJ165,'AB AP'!D$19:L$33,9,0)="",VLOOKUP($DJ165,'AB AP'!D$19:L$33,8,0),VLOOKUP($DJ165,'AB AP'!D$19:L$33,9,0)))</f>
        <v/>
      </c>
      <c r="DW165" s="163" t="str">
        <f>IF('AB AP'!H170="Agrar Basis",DV165,DU165)</f>
        <v/>
      </c>
      <c r="DZ165" s="163" t="str">
        <f>IF(ISNA(VLOOKUP($DJ165,'AB AP'!$D$19:$I$32,3,0)),"",IF((VLOOKUP($DJ165,'AB AP'!$D$19:$I$32,3,0))="+","áno","nie"))</f>
        <v/>
      </c>
      <c r="EA165" s="163" t="str">
        <f>IF(ISNA(VLOOKUP($DJ165,'AB AP'!$D$19:$I$32,4,0)),"",IF((VLOOKUP($DJ165,'AB AP'!$D$19:$I$32,4,0))="+","áno","nie"))</f>
        <v/>
      </c>
      <c r="EB165" s="163" t="str">
        <f>IF(ISNA(VLOOKUP($DJ165,'AB AP'!$D$19:$I$32,5,0)),"",IF((VLOOKUP($DJ165,'AB AP'!$D$19:$I$32,5,0))="+","áno","nie"))</f>
        <v/>
      </c>
      <c r="EC165" s="163" t="str">
        <f>IF(ISNA(VLOOKUP($DJ165,'AB AP'!$D$19:$I$32,6,0)),"",IF((VLOOKUP($DJ165,'AB AP'!$D$19:$I$32,6,0))="+","áno","nie"))</f>
        <v/>
      </c>
      <c r="ED165" t="str">
        <f t="shared" si="80"/>
        <v/>
      </c>
      <c r="EE165" s="163" t="str">
        <f t="shared" si="81"/>
        <v/>
      </c>
    </row>
    <row r="166" spans="1:135" x14ac:dyDescent="0.2">
      <c r="A166" s="152">
        <f t="shared" si="62"/>
        <v>0</v>
      </c>
      <c r="B166" s="152">
        <f>SUM(A$2:A166)</f>
        <v>0</v>
      </c>
      <c r="C166" s="152">
        <f t="shared" si="82"/>
        <v>500</v>
      </c>
      <c r="D166" s="152">
        <f>'AB AP'!A319</f>
        <v>0</v>
      </c>
      <c r="E166" s="152">
        <f>'AB AP'!B318</f>
        <v>0</v>
      </c>
      <c r="F166" s="156">
        <f>'AB AP'!D319</f>
        <v>0</v>
      </c>
      <c r="G166" s="156">
        <f>'AB AP'!E319</f>
        <v>0</v>
      </c>
      <c r="H166" s="156">
        <f>'AB AP'!F319</f>
        <v>0</v>
      </c>
      <c r="I166" s="165">
        <f>'AB AP'!K319</f>
        <v>0</v>
      </c>
      <c r="J166" s="151">
        <f>'AB AP'!L319</f>
        <v>0</v>
      </c>
      <c r="K166" s="165">
        <f>'AB AP'!N319</f>
        <v>0</v>
      </c>
      <c r="L166" s="152">
        <f t="shared" si="63"/>
        <v>0</v>
      </c>
      <c r="M166" s="152">
        <f t="shared" si="64"/>
        <v>0</v>
      </c>
      <c r="N166" s="152" t="e">
        <f t="shared" si="60"/>
        <v>#N/A</v>
      </c>
      <c r="O166" s="152" t="e">
        <f t="shared" si="61"/>
        <v>#N/A</v>
      </c>
      <c r="P166" s="165">
        <f>'AB AP'!N319</f>
        <v>0</v>
      </c>
      <c r="Q166" s="165"/>
      <c r="AA166" s="154">
        <v>737</v>
      </c>
      <c r="AB166" s="154" t="s">
        <v>1443</v>
      </c>
      <c r="AC166" s="166">
        <v>737</v>
      </c>
      <c r="AD166"/>
      <c r="AF166"/>
      <c r="AG166"/>
      <c r="BA166" s="152">
        <f t="shared" si="83"/>
        <v>500</v>
      </c>
      <c r="BB166" s="152">
        <f t="shared" si="87"/>
        <v>0</v>
      </c>
      <c r="BC166" s="152">
        <f t="shared" si="87"/>
        <v>0</v>
      </c>
      <c r="BD166" s="152">
        <f t="shared" si="87"/>
        <v>0</v>
      </c>
      <c r="BE166" s="152">
        <f t="shared" si="87"/>
        <v>0</v>
      </c>
      <c r="BF166" s="152">
        <f t="shared" si="87"/>
        <v>0</v>
      </c>
      <c r="BG166" s="152">
        <f t="shared" si="87"/>
        <v>0</v>
      </c>
      <c r="BH166" s="152">
        <f t="shared" si="87"/>
        <v>0</v>
      </c>
      <c r="BI166" s="152">
        <f t="shared" si="87"/>
        <v>0</v>
      </c>
      <c r="BJ166" s="152">
        <f t="shared" si="87"/>
        <v>0</v>
      </c>
      <c r="BK166" s="152">
        <f t="shared" si="87"/>
        <v>0</v>
      </c>
      <c r="BL166" s="152" t="e">
        <f t="shared" si="87"/>
        <v>#N/A</v>
      </c>
      <c r="BM166" s="152" t="e">
        <f t="shared" si="87"/>
        <v>#N/A</v>
      </c>
      <c r="BN166" s="152">
        <f t="shared" si="87"/>
        <v>0</v>
      </c>
      <c r="CA166" s="152" t="str">
        <f t="shared" si="65"/>
        <v/>
      </c>
      <c r="CB166" s="158" t="str">
        <f t="shared" si="66"/>
        <v/>
      </c>
      <c r="CC166" s="158" t="str">
        <f t="shared" si="67"/>
        <v/>
      </c>
      <c r="CD166" s="158" t="str">
        <f t="shared" si="67"/>
        <v/>
      </c>
      <c r="CE166" s="158" t="str">
        <f t="shared" si="67"/>
        <v/>
      </c>
      <c r="CF166" s="158" t="str">
        <f t="shared" si="68"/>
        <v/>
      </c>
      <c r="CG166" s="158" t="str">
        <f t="shared" si="69"/>
        <v/>
      </c>
      <c r="CH166" s="158" t="str">
        <f t="shared" si="70"/>
        <v/>
      </c>
      <c r="CK166" s="167"/>
      <c r="CQ166" s="152">
        <v>109</v>
      </c>
      <c r="DA166" t="str">
        <f t="shared" si="71"/>
        <v/>
      </c>
      <c r="DB166" t="str">
        <f t="shared" si="72"/>
        <v/>
      </c>
      <c r="DC166" t="str">
        <f t="shared" si="84"/>
        <v/>
      </c>
      <c r="DD166" t="str">
        <f t="shared" si="73"/>
        <v/>
      </c>
      <c r="DE166" t="str">
        <f t="shared" si="74"/>
        <v/>
      </c>
      <c r="DF166" t="str">
        <f t="shared" si="75"/>
        <v/>
      </c>
      <c r="DG166" t="str">
        <f t="shared" si="85"/>
        <v/>
      </c>
      <c r="DH166" t="str">
        <f t="shared" si="76"/>
        <v/>
      </c>
      <c r="DJ166" t="str">
        <f t="shared" si="77"/>
        <v/>
      </c>
      <c r="DL166" s="170"/>
      <c r="DQ166">
        <f t="shared" si="78"/>
        <v>0</v>
      </c>
      <c r="DR166" t="e">
        <f t="shared" si="79"/>
        <v>#NUM!</v>
      </c>
      <c r="DS166">
        <v>165</v>
      </c>
      <c r="DU166" s="163" t="str">
        <f>IF($DJ166="","",IF(VLOOKUP($DJ166,'AB AP'!D$19:M$32,9,0)="",VLOOKUP($DJ166,'AB AP'!D$19:M$32,8,0),VLOOKUP($DJ166,'AB AP'!D$19:M$32,9,0)))</f>
        <v/>
      </c>
      <c r="DV166" s="163" t="str">
        <f>IF($DJ166="","",IF(VLOOKUP($DJ166,'AB AP'!D$19:L$33,9,0)="",VLOOKUP($DJ166,'AB AP'!D$19:L$33,8,0),VLOOKUP($DJ166,'AB AP'!D$19:L$33,9,0)))</f>
        <v/>
      </c>
      <c r="DW166" s="163" t="str">
        <f>IF('AB AP'!H171="Agrar Basis",DV166,DU166)</f>
        <v/>
      </c>
      <c r="DZ166" s="163" t="str">
        <f>IF(ISNA(VLOOKUP($DJ166,'AB AP'!$D$19:$I$32,3,0)),"",IF((VLOOKUP($DJ166,'AB AP'!$D$19:$I$32,3,0))="+","áno","nie"))</f>
        <v/>
      </c>
      <c r="EA166" s="163" t="str">
        <f>IF(ISNA(VLOOKUP($DJ166,'AB AP'!$D$19:$I$32,4,0)),"",IF((VLOOKUP($DJ166,'AB AP'!$D$19:$I$32,4,0))="+","áno","nie"))</f>
        <v/>
      </c>
      <c r="EB166" s="163" t="str">
        <f>IF(ISNA(VLOOKUP($DJ166,'AB AP'!$D$19:$I$32,5,0)),"",IF((VLOOKUP($DJ166,'AB AP'!$D$19:$I$32,5,0))="+","áno","nie"))</f>
        <v/>
      </c>
      <c r="EC166" s="163" t="str">
        <f>IF(ISNA(VLOOKUP($DJ166,'AB AP'!$D$19:$I$32,6,0)),"",IF((VLOOKUP($DJ166,'AB AP'!$D$19:$I$32,6,0))="+","áno","nie"))</f>
        <v/>
      </c>
      <c r="ED166" t="str">
        <f t="shared" si="80"/>
        <v/>
      </c>
      <c r="EE166" s="163" t="str">
        <f t="shared" si="81"/>
        <v/>
      </c>
    </row>
    <row r="167" spans="1:135" x14ac:dyDescent="0.2">
      <c r="A167" s="152">
        <f t="shared" si="62"/>
        <v>0</v>
      </c>
      <c r="B167" s="152">
        <f>SUM(A$2:A167)</f>
        <v>0</v>
      </c>
      <c r="C167" s="152">
        <f t="shared" si="82"/>
        <v>500</v>
      </c>
      <c r="D167" s="152">
        <f>'AB AP'!A320</f>
        <v>0</v>
      </c>
      <c r="E167" s="152">
        <f>'AB AP'!B319</f>
        <v>0</v>
      </c>
      <c r="F167" s="156">
        <f>'AB AP'!D320</f>
        <v>0</v>
      </c>
      <c r="G167" s="156">
        <f>'AB AP'!E320</f>
        <v>0</v>
      </c>
      <c r="H167" s="156">
        <f>'AB AP'!F320</f>
        <v>0</v>
      </c>
      <c r="I167" s="165">
        <f>'AB AP'!K320</f>
        <v>0</v>
      </c>
      <c r="J167" s="151">
        <f>'AB AP'!L320</f>
        <v>0</v>
      </c>
      <c r="K167" s="165">
        <f>'AB AP'!N320</f>
        <v>0</v>
      </c>
      <c r="L167" s="152">
        <f t="shared" si="63"/>
        <v>0</v>
      </c>
      <c r="M167" s="152">
        <f t="shared" si="64"/>
        <v>0</v>
      </c>
      <c r="N167" s="152" t="e">
        <f t="shared" si="60"/>
        <v>#N/A</v>
      </c>
      <c r="O167" s="152" t="e">
        <f t="shared" si="61"/>
        <v>#N/A</v>
      </c>
      <c r="P167" s="165">
        <f>'AB AP'!N320</f>
        <v>0</v>
      </c>
      <c r="Q167" s="165"/>
      <c r="AA167" s="154">
        <v>738</v>
      </c>
      <c r="AB167" s="154" t="s">
        <v>1444</v>
      </c>
      <c r="AC167" s="166">
        <v>738</v>
      </c>
      <c r="AD167"/>
      <c r="AF167"/>
      <c r="AG167"/>
      <c r="BA167" s="152">
        <f t="shared" si="83"/>
        <v>500</v>
      </c>
      <c r="BB167" s="152">
        <f t="shared" si="87"/>
        <v>0</v>
      </c>
      <c r="BC167" s="152">
        <f t="shared" si="87"/>
        <v>0</v>
      </c>
      <c r="BD167" s="152">
        <f t="shared" si="87"/>
        <v>0</v>
      </c>
      <c r="BE167" s="152">
        <f t="shared" si="87"/>
        <v>0</v>
      </c>
      <c r="BF167" s="152">
        <f t="shared" si="87"/>
        <v>0</v>
      </c>
      <c r="BG167" s="152">
        <f t="shared" si="87"/>
        <v>0</v>
      </c>
      <c r="BH167" s="152">
        <f t="shared" si="87"/>
        <v>0</v>
      </c>
      <c r="BI167" s="152">
        <f t="shared" si="87"/>
        <v>0</v>
      </c>
      <c r="BJ167" s="152">
        <f t="shared" si="87"/>
        <v>0</v>
      </c>
      <c r="BK167" s="152">
        <f t="shared" si="87"/>
        <v>0</v>
      </c>
      <c r="BL167" s="152" t="e">
        <f t="shared" si="87"/>
        <v>#N/A</v>
      </c>
      <c r="BM167" s="152" t="e">
        <f t="shared" si="87"/>
        <v>#N/A</v>
      </c>
      <c r="BN167" s="152">
        <f t="shared" si="87"/>
        <v>0</v>
      </c>
      <c r="CA167" s="152" t="str">
        <f t="shared" si="65"/>
        <v/>
      </c>
      <c r="CB167" s="158" t="str">
        <f t="shared" si="66"/>
        <v/>
      </c>
      <c r="CC167" s="158" t="str">
        <f t="shared" si="67"/>
        <v/>
      </c>
      <c r="CD167" s="158" t="str">
        <f t="shared" si="67"/>
        <v/>
      </c>
      <c r="CE167" s="158" t="str">
        <f t="shared" si="67"/>
        <v/>
      </c>
      <c r="CF167" s="158" t="str">
        <f t="shared" si="68"/>
        <v/>
      </c>
      <c r="CG167" s="158" t="str">
        <f t="shared" si="69"/>
        <v/>
      </c>
      <c r="CH167" s="158" t="str">
        <f t="shared" si="70"/>
        <v/>
      </c>
      <c r="CK167" s="167"/>
      <c r="CQ167" s="152">
        <v>108</v>
      </c>
      <c r="DA167" t="str">
        <f t="shared" si="71"/>
        <v/>
      </c>
      <c r="DB167" t="str">
        <f t="shared" si="72"/>
        <v/>
      </c>
      <c r="DC167" t="str">
        <f t="shared" si="84"/>
        <v/>
      </c>
      <c r="DD167" t="str">
        <f t="shared" si="73"/>
        <v/>
      </c>
      <c r="DE167" t="str">
        <f t="shared" si="74"/>
        <v/>
      </c>
      <c r="DF167" t="str">
        <f t="shared" si="75"/>
        <v/>
      </c>
      <c r="DG167" t="str">
        <f t="shared" si="85"/>
        <v/>
      </c>
      <c r="DH167" t="str">
        <f t="shared" si="76"/>
        <v/>
      </c>
      <c r="DJ167" t="str">
        <f t="shared" si="77"/>
        <v/>
      </c>
      <c r="DL167" s="170"/>
      <c r="DQ167">
        <f t="shared" si="78"/>
        <v>0</v>
      </c>
      <c r="DR167" t="e">
        <f t="shared" si="79"/>
        <v>#NUM!</v>
      </c>
      <c r="DS167">
        <v>166</v>
      </c>
      <c r="DU167" s="163" t="str">
        <f>IF($DJ167="","",IF(VLOOKUP($DJ167,'AB AP'!D$19:M$32,9,0)="",VLOOKUP($DJ167,'AB AP'!D$19:M$32,8,0),VLOOKUP($DJ167,'AB AP'!D$19:M$32,9,0)))</f>
        <v/>
      </c>
      <c r="DV167" s="163" t="str">
        <f>IF($DJ167="","",IF(VLOOKUP($DJ167,'AB AP'!D$19:L$33,9,0)="",VLOOKUP($DJ167,'AB AP'!D$19:L$33,8,0),VLOOKUP($DJ167,'AB AP'!D$19:L$33,9,0)))</f>
        <v/>
      </c>
      <c r="DW167" s="163" t="str">
        <f>IF('AB AP'!H172="Agrar Basis",DV167,DU167)</f>
        <v/>
      </c>
      <c r="DZ167" s="163" t="str">
        <f>IF(ISNA(VLOOKUP($DJ167,'AB AP'!$D$19:$I$32,3,0)),"",IF((VLOOKUP($DJ167,'AB AP'!$D$19:$I$32,3,0))="+","áno","nie"))</f>
        <v/>
      </c>
      <c r="EA167" s="163" t="str">
        <f>IF(ISNA(VLOOKUP($DJ167,'AB AP'!$D$19:$I$32,4,0)),"",IF((VLOOKUP($DJ167,'AB AP'!$D$19:$I$32,4,0))="+","áno","nie"))</f>
        <v/>
      </c>
      <c r="EB167" s="163" t="str">
        <f>IF(ISNA(VLOOKUP($DJ167,'AB AP'!$D$19:$I$32,5,0)),"",IF((VLOOKUP($DJ167,'AB AP'!$D$19:$I$32,5,0))="+","áno","nie"))</f>
        <v/>
      </c>
      <c r="EC167" s="163" t="str">
        <f>IF(ISNA(VLOOKUP($DJ167,'AB AP'!$D$19:$I$32,6,0)),"",IF((VLOOKUP($DJ167,'AB AP'!$D$19:$I$32,6,0))="+","áno","nie"))</f>
        <v/>
      </c>
      <c r="ED167" t="str">
        <f t="shared" si="80"/>
        <v/>
      </c>
      <c r="EE167" s="163" t="str">
        <f t="shared" si="81"/>
        <v/>
      </c>
    </row>
    <row r="168" spans="1:135" x14ac:dyDescent="0.2">
      <c r="A168" s="152">
        <f t="shared" si="62"/>
        <v>0</v>
      </c>
      <c r="B168" s="152">
        <f>SUM(A$2:A168)</f>
        <v>0</v>
      </c>
      <c r="C168" s="152">
        <f t="shared" si="82"/>
        <v>500</v>
      </c>
      <c r="D168" s="152">
        <f>'AB AP'!A321</f>
        <v>0</v>
      </c>
      <c r="E168" s="152">
        <f>'AB AP'!B320</f>
        <v>0</v>
      </c>
      <c r="F168" s="156">
        <f>'AB AP'!D321</f>
        <v>0</v>
      </c>
      <c r="G168" s="156">
        <f>'AB AP'!E321</f>
        <v>0</v>
      </c>
      <c r="H168" s="156">
        <f>'AB AP'!F321</f>
        <v>0</v>
      </c>
      <c r="I168" s="165">
        <f>'AB AP'!K321</f>
        <v>0</v>
      </c>
      <c r="J168" s="151">
        <f>'AB AP'!L321</f>
        <v>0</v>
      </c>
      <c r="K168" s="165">
        <f>'AB AP'!N321</f>
        <v>0</v>
      </c>
      <c r="L168" s="152">
        <f t="shared" si="63"/>
        <v>0</v>
      </c>
      <c r="M168" s="152">
        <f t="shared" si="64"/>
        <v>0</v>
      </c>
      <c r="N168" s="152" t="e">
        <f t="shared" si="60"/>
        <v>#N/A</v>
      </c>
      <c r="O168" s="152" t="e">
        <f t="shared" si="61"/>
        <v>#N/A</v>
      </c>
      <c r="P168" s="165">
        <f>'AB AP'!N321</f>
        <v>0</v>
      </c>
      <c r="Q168" s="165"/>
      <c r="AA168" s="154">
        <v>739</v>
      </c>
      <c r="AB168" s="154" t="s">
        <v>1445</v>
      </c>
      <c r="AC168" s="166">
        <v>739</v>
      </c>
      <c r="AD168"/>
      <c r="AF168"/>
      <c r="AG168"/>
      <c r="BA168" s="152">
        <f t="shared" si="83"/>
        <v>500</v>
      </c>
      <c r="BB168" s="152">
        <f t="shared" si="87"/>
        <v>0</v>
      </c>
      <c r="BC168" s="152">
        <f t="shared" si="87"/>
        <v>0</v>
      </c>
      <c r="BD168" s="152">
        <f t="shared" si="87"/>
        <v>0</v>
      </c>
      <c r="BE168" s="152">
        <f t="shared" si="87"/>
        <v>0</v>
      </c>
      <c r="BF168" s="152">
        <f t="shared" si="87"/>
        <v>0</v>
      </c>
      <c r="BG168" s="152">
        <f t="shared" si="87"/>
        <v>0</v>
      </c>
      <c r="BH168" s="152">
        <f t="shared" si="87"/>
        <v>0</v>
      </c>
      <c r="BI168" s="152">
        <f t="shared" si="87"/>
        <v>0</v>
      </c>
      <c r="BJ168" s="152">
        <f t="shared" si="87"/>
        <v>0</v>
      </c>
      <c r="BK168" s="152">
        <f t="shared" si="87"/>
        <v>0</v>
      </c>
      <c r="BL168" s="152" t="e">
        <f t="shared" si="87"/>
        <v>#N/A</v>
      </c>
      <c r="BM168" s="152" t="e">
        <f t="shared" si="87"/>
        <v>#N/A</v>
      </c>
      <c r="BN168" s="152">
        <f t="shared" si="87"/>
        <v>0</v>
      </c>
      <c r="CA168" s="152" t="str">
        <f t="shared" si="65"/>
        <v/>
      </c>
      <c r="CB168" s="158" t="str">
        <f t="shared" si="66"/>
        <v/>
      </c>
      <c r="CC168" s="158" t="str">
        <f t="shared" si="67"/>
        <v/>
      </c>
      <c r="CD168" s="158" t="str">
        <f t="shared" si="67"/>
        <v/>
      </c>
      <c r="CE168" s="158" t="str">
        <f t="shared" si="67"/>
        <v/>
      </c>
      <c r="CF168" s="158" t="str">
        <f t="shared" si="68"/>
        <v/>
      </c>
      <c r="CG168" s="158" t="str">
        <f t="shared" si="69"/>
        <v/>
      </c>
      <c r="CH168" s="158" t="str">
        <f t="shared" si="70"/>
        <v/>
      </c>
      <c r="CK168" s="167"/>
      <c r="CQ168" s="152">
        <v>107</v>
      </c>
      <c r="DA168" t="str">
        <f t="shared" si="71"/>
        <v/>
      </c>
      <c r="DB168" t="str">
        <f t="shared" si="72"/>
        <v/>
      </c>
      <c r="DC168" t="str">
        <f t="shared" si="84"/>
        <v/>
      </c>
      <c r="DD168" t="str">
        <f t="shared" si="73"/>
        <v/>
      </c>
      <c r="DE168" t="str">
        <f t="shared" si="74"/>
        <v/>
      </c>
      <c r="DF168" t="str">
        <f t="shared" si="75"/>
        <v/>
      </c>
      <c r="DG168" t="str">
        <f t="shared" si="85"/>
        <v/>
      </c>
      <c r="DH168" t="str">
        <f t="shared" si="76"/>
        <v/>
      </c>
      <c r="DJ168" t="str">
        <f t="shared" si="77"/>
        <v/>
      </c>
      <c r="DL168" s="170"/>
      <c r="DQ168">
        <f t="shared" si="78"/>
        <v>0</v>
      </c>
      <c r="DR168" t="e">
        <f t="shared" si="79"/>
        <v>#NUM!</v>
      </c>
      <c r="DS168">
        <v>167</v>
      </c>
      <c r="DU168" s="163" t="str">
        <f>IF($DJ168="","",IF(VLOOKUP($DJ168,'AB AP'!D$19:M$32,9,0)="",VLOOKUP($DJ168,'AB AP'!D$19:M$32,8,0),VLOOKUP($DJ168,'AB AP'!D$19:M$32,9,0)))</f>
        <v/>
      </c>
      <c r="DV168" s="163" t="str">
        <f>IF($DJ168="","",IF(VLOOKUP($DJ168,'AB AP'!D$19:L$33,9,0)="",VLOOKUP($DJ168,'AB AP'!D$19:L$33,8,0),VLOOKUP($DJ168,'AB AP'!D$19:L$33,9,0)))</f>
        <v/>
      </c>
      <c r="DW168" s="163" t="str">
        <f>IF('AB AP'!H173="Agrar Basis",DV168,DU168)</f>
        <v/>
      </c>
      <c r="DZ168" s="163" t="str">
        <f>IF(ISNA(VLOOKUP($DJ168,'AB AP'!$D$19:$I$32,3,0)),"",IF((VLOOKUP($DJ168,'AB AP'!$D$19:$I$32,3,0))="+","áno","nie"))</f>
        <v/>
      </c>
      <c r="EA168" s="163" t="str">
        <f>IF(ISNA(VLOOKUP($DJ168,'AB AP'!$D$19:$I$32,4,0)),"",IF((VLOOKUP($DJ168,'AB AP'!$D$19:$I$32,4,0))="+","áno","nie"))</f>
        <v/>
      </c>
      <c r="EB168" s="163" t="str">
        <f>IF(ISNA(VLOOKUP($DJ168,'AB AP'!$D$19:$I$32,5,0)),"",IF((VLOOKUP($DJ168,'AB AP'!$D$19:$I$32,5,0))="+","áno","nie"))</f>
        <v/>
      </c>
      <c r="EC168" s="163" t="str">
        <f>IF(ISNA(VLOOKUP($DJ168,'AB AP'!$D$19:$I$32,6,0)),"",IF((VLOOKUP($DJ168,'AB AP'!$D$19:$I$32,6,0))="+","áno","nie"))</f>
        <v/>
      </c>
      <c r="ED168" t="str">
        <f t="shared" si="80"/>
        <v/>
      </c>
      <c r="EE168" s="163" t="str">
        <f t="shared" si="81"/>
        <v/>
      </c>
    </row>
    <row r="169" spans="1:135" x14ac:dyDescent="0.2">
      <c r="A169" s="152">
        <f t="shared" si="62"/>
        <v>0</v>
      </c>
      <c r="B169" s="152">
        <f>SUM(A$2:A169)</f>
        <v>0</v>
      </c>
      <c r="C169" s="152">
        <f t="shared" si="82"/>
        <v>500</v>
      </c>
      <c r="D169" s="152">
        <f>'AB AP'!A322</f>
        <v>0</v>
      </c>
      <c r="E169" s="152">
        <f>'AB AP'!B321</f>
        <v>0</v>
      </c>
      <c r="F169" s="156">
        <f>'AB AP'!D322</f>
        <v>0</v>
      </c>
      <c r="G169" s="156">
        <f>'AB AP'!E322</f>
        <v>0</v>
      </c>
      <c r="H169" s="156">
        <f>'AB AP'!F322</f>
        <v>0</v>
      </c>
      <c r="I169" s="165">
        <f>'AB AP'!K322</f>
        <v>0</v>
      </c>
      <c r="J169" s="151">
        <f>'AB AP'!L322</f>
        <v>0</v>
      </c>
      <c r="K169" s="165">
        <f>'AB AP'!N322</f>
        <v>0</v>
      </c>
      <c r="L169" s="152">
        <f t="shared" si="63"/>
        <v>0</v>
      </c>
      <c r="M169" s="152">
        <f t="shared" si="64"/>
        <v>0</v>
      </c>
      <c r="N169" s="152" t="e">
        <f t="shared" si="60"/>
        <v>#N/A</v>
      </c>
      <c r="O169" s="152" t="e">
        <f t="shared" si="61"/>
        <v>#N/A</v>
      </c>
      <c r="P169" s="165">
        <f>'AB AP'!N322</f>
        <v>0</v>
      </c>
      <c r="Q169" s="165"/>
      <c r="AA169" s="154">
        <v>770</v>
      </c>
      <c r="AB169" s="154" t="s">
        <v>1446</v>
      </c>
      <c r="AC169" s="166">
        <v>770</v>
      </c>
      <c r="AD169"/>
      <c r="AF169"/>
      <c r="AG169"/>
      <c r="BA169" s="152">
        <f t="shared" si="83"/>
        <v>500</v>
      </c>
      <c r="BB169" s="152">
        <f t="shared" ref="BB169:BN185" si="88">D169</f>
        <v>0</v>
      </c>
      <c r="BC169" s="152">
        <f t="shared" si="88"/>
        <v>0</v>
      </c>
      <c r="BD169" s="152">
        <f t="shared" si="88"/>
        <v>0</v>
      </c>
      <c r="BE169" s="152">
        <f t="shared" si="88"/>
        <v>0</v>
      </c>
      <c r="BF169" s="152">
        <f t="shared" si="88"/>
        <v>0</v>
      </c>
      <c r="BG169" s="152">
        <f t="shared" si="88"/>
        <v>0</v>
      </c>
      <c r="BH169" s="152">
        <f t="shared" si="88"/>
        <v>0</v>
      </c>
      <c r="BI169" s="152">
        <f t="shared" si="88"/>
        <v>0</v>
      </c>
      <c r="BJ169" s="152">
        <f t="shared" si="88"/>
        <v>0</v>
      </c>
      <c r="BK169" s="152">
        <f t="shared" si="88"/>
        <v>0</v>
      </c>
      <c r="BL169" s="152" t="e">
        <f t="shared" si="88"/>
        <v>#N/A</v>
      </c>
      <c r="BM169" s="152" t="e">
        <f t="shared" si="88"/>
        <v>#N/A</v>
      </c>
      <c r="BN169" s="152">
        <f t="shared" si="88"/>
        <v>0</v>
      </c>
      <c r="CA169" s="152" t="str">
        <f t="shared" si="65"/>
        <v/>
      </c>
      <c r="CB169" s="158" t="str">
        <f t="shared" si="66"/>
        <v/>
      </c>
      <c r="CC169" s="158" t="str">
        <f t="shared" si="67"/>
        <v/>
      </c>
      <c r="CD169" s="158" t="str">
        <f t="shared" si="67"/>
        <v/>
      </c>
      <c r="CE169" s="158" t="str">
        <f t="shared" si="67"/>
        <v/>
      </c>
      <c r="CF169" s="158" t="str">
        <f t="shared" si="68"/>
        <v/>
      </c>
      <c r="CG169" s="158" t="str">
        <f t="shared" si="69"/>
        <v/>
      </c>
      <c r="CH169" s="158" t="str">
        <f t="shared" si="70"/>
        <v/>
      </c>
      <c r="CK169" s="167"/>
      <c r="CQ169" s="152">
        <v>106</v>
      </c>
      <c r="DA169" t="str">
        <f t="shared" si="71"/>
        <v/>
      </c>
      <c r="DB169" t="str">
        <f t="shared" si="72"/>
        <v/>
      </c>
      <c r="DC169" t="str">
        <f t="shared" si="84"/>
        <v/>
      </c>
      <c r="DD169" t="str">
        <f t="shared" si="73"/>
        <v/>
      </c>
      <c r="DE169" t="str">
        <f t="shared" si="74"/>
        <v/>
      </c>
      <c r="DF169" t="str">
        <f t="shared" si="75"/>
        <v/>
      </c>
      <c r="DG169" t="str">
        <f t="shared" si="85"/>
        <v/>
      </c>
      <c r="DH169" t="str">
        <f t="shared" si="76"/>
        <v/>
      </c>
      <c r="DJ169" t="str">
        <f t="shared" si="77"/>
        <v/>
      </c>
      <c r="DL169" s="170"/>
      <c r="DQ169">
        <f t="shared" si="78"/>
        <v>0</v>
      </c>
      <c r="DR169" t="e">
        <f t="shared" si="79"/>
        <v>#NUM!</v>
      </c>
      <c r="DS169">
        <v>168</v>
      </c>
      <c r="DU169" s="163" t="str">
        <f>IF($DJ169="","",IF(VLOOKUP($DJ169,'AB AP'!D$19:M$32,9,0)="",VLOOKUP($DJ169,'AB AP'!D$19:M$32,8,0),VLOOKUP($DJ169,'AB AP'!D$19:M$32,9,0)))</f>
        <v/>
      </c>
      <c r="DV169" s="163" t="str">
        <f>IF($DJ169="","",IF(VLOOKUP($DJ169,'AB AP'!D$19:L$33,9,0)="",VLOOKUP($DJ169,'AB AP'!D$19:L$33,8,0),VLOOKUP($DJ169,'AB AP'!D$19:L$33,9,0)))</f>
        <v/>
      </c>
      <c r="DW169" s="163" t="str">
        <f>IF('AB AP'!H174="Agrar Basis",DV169,DU169)</f>
        <v/>
      </c>
      <c r="DZ169" s="163" t="str">
        <f>IF(ISNA(VLOOKUP($DJ169,'AB AP'!$D$19:$I$32,3,0)),"",IF((VLOOKUP($DJ169,'AB AP'!$D$19:$I$32,3,0))="+","áno","nie"))</f>
        <v/>
      </c>
      <c r="EA169" s="163" t="str">
        <f>IF(ISNA(VLOOKUP($DJ169,'AB AP'!$D$19:$I$32,4,0)),"",IF((VLOOKUP($DJ169,'AB AP'!$D$19:$I$32,4,0))="+","áno","nie"))</f>
        <v/>
      </c>
      <c r="EB169" s="163" t="str">
        <f>IF(ISNA(VLOOKUP($DJ169,'AB AP'!$D$19:$I$32,5,0)),"",IF((VLOOKUP($DJ169,'AB AP'!$D$19:$I$32,5,0))="+","áno","nie"))</f>
        <v/>
      </c>
      <c r="EC169" s="163" t="str">
        <f>IF(ISNA(VLOOKUP($DJ169,'AB AP'!$D$19:$I$32,6,0)),"",IF((VLOOKUP($DJ169,'AB AP'!$D$19:$I$32,6,0))="+","áno","nie"))</f>
        <v/>
      </c>
      <c r="ED169" t="str">
        <f t="shared" si="80"/>
        <v/>
      </c>
      <c r="EE169" s="163" t="str">
        <f t="shared" si="81"/>
        <v/>
      </c>
    </row>
    <row r="170" spans="1:135" x14ac:dyDescent="0.2">
      <c r="A170" s="152">
        <f t="shared" si="62"/>
        <v>0</v>
      </c>
      <c r="B170" s="152">
        <f>SUM(A$2:A170)</f>
        <v>0</v>
      </c>
      <c r="C170" s="152">
        <f t="shared" si="82"/>
        <v>500</v>
      </c>
      <c r="D170" s="152">
        <f>'AB AP'!A323</f>
        <v>0</v>
      </c>
      <c r="E170" s="152">
        <f>'AB AP'!B322</f>
        <v>0</v>
      </c>
      <c r="F170" s="156">
        <f>'AB AP'!D323</f>
        <v>0</v>
      </c>
      <c r="G170" s="156">
        <f>'AB AP'!E323</f>
        <v>0</v>
      </c>
      <c r="H170" s="156">
        <f>'AB AP'!F323</f>
        <v>0</v>
      </c>
      <c r="I170" s="165">
        <f>'AB AP'!K323</f>
        <v>0</v>
      </c>
      <c r="J170" s="151">
        <f>'AB AP'!L323</f>
        <v>0</v>
      </c>
      <c r="K170" s="165">
        <f>'AB AP'!N323</f>
        <v>0</v>
      </c>
      <c r="L170" s="152">
        <f t="shared" si="63"/>
        <v>0</v>
      </c>
      <c r="M170" s="152">
        <f t="shared" si="64"/>
        <v>0</v>
      </c>
      <c r="N170" s="152" t="e">
        <f t="shared" si="60"/>
        <v>#N/A</v>
      </c>
      <c r="O170" s="152" t="e">
        <f t="shared" si="61"/>
        <v>#N/A</v>
      </c>
      <c r="P170" s="165">
        <f>'AB AP'!N323</f>
        <v>0</v>
      </c>
      <c r="Q170" s="165"/>
      <c r="AA170" s="154">
        <v>796</v>
      </c>
      <c r="AB170" s="154" t="s">
        <v>1447</v>
      </c>
      <c r="AC170" s="166">
        <v>796</v>
      </c>
      <c r="AD170"/>
      <c r="AF170"/>
      <c r="AG170"/>
      <c r="BA170" s="152">
        <f t="shared" si="83"/>
        <v>500</v>
      </c>
      <c r="BB170" s="152">
        <f t="shared" si="88"/>
        <v>0</v>
      </c>
      <c r="BC170" s="152">
        <f t="shared" si="88"/>
        <v>0</v>
      </c>
      <c r="BD170" s="152">
        <f t="shared" si="88"/>
        <v>0</v>
      </c>
      <c r="BE170" s="152">
        <f t="shared" si="88"/>
        <v>0</v>
      </c>
      <c r="BF170" s="152">
        <f t="shared" si="88"/>
        <v>0</v>
      </c>
      <c r="BG170" s="152">
        <f t="shared" si="88"/>
        <v>0</v>
      </c>
      <c r="BH170" s="152">
        <f t="shared" si="88"/>
        <v>0</v>
      </c>
      <c r="BI170" s="152">
        <f t="shared" si="88"/>
        <v>0</v>
      </c>
      <c r="BJ170" s="152">
        <f t="shared" si="88"/>
        <v>0</v>
      </c>
      <c r="BK170" s="152">
        <f t="shared" si="88"/>
        <v>0</v>
      </c>
      <c r="BL170" s="152" t="e">
        <f t="shared" si="88"/>
        <v>#N/A</v>
      </c>
      <c r="BM170" s="152" t="e">
        <f t="shared" si="88"/>
        <v>#N/A</v>
      </c>
      <c r="BN170" s="152">
        <f t="shared" si="88"/>
        <v>0</v>
      </c>
      <c r="CA170" s="152" t="str">
        <f t="shared" si="65"/>
        <v/>
      </c>
      <c r="CB170" s="158" t="str">
        <f t="shared" si="66"/>
        <v/>
      </c>
      <c r="CC170" s="158" t="str">
        <f t="shared" si="67"/>
        <v/>
      </c>
      <c r="CD170" s="158" t="str">
        <f t="shared" si="67"/>
        <v/>
      </c>
      <c r="CE170" s="158" t="str">
        <f t="shared" si="67"/>
        <v/>
      </c>
      <c r="CF170" s="158" t="str">
        <f t="shared" si="68"/>
        <v/>
      </c>
      <c r="CG170" s="158" t="str">
        <f t="shared" si="69"/>
        <v/>
      </c>
      <c r="CH170" s="158" t="str">
        <f t="shared" si="70"/>
        <v/>
      </c>
      <c r="CK170" s="167"/>
      <c r="CQ170" s="152">
        <v>105</v>
      </c>
      <c r="DA170" t="str">
        <f t="shared" si="71"/>
        <v/>
      </c>
      <c r="DB170" t="str">
        <f t="shared" si="72"/>
        <v/>
      </c>
      <c r="DC170" t="str">
        <f t="shared" si="84"/>
        <v/>
      </c>
      <c r="DD170" t="str">
        <f t="shared" si="73"/>
        <v/>
      </c>
      <c r="DE170" t="str">
        <f t="shared" si="74"/>
        <v/>
      </c>
      <c r="DF170" t="str">
        <f t="shared" si="75"/>
        <v/>
      </c>
      <c r="DG170" t="str">
        <f t="shared" si="85"/>
        <v/>
      </c>
      <c r="DH170" t="str">
        <f t="shared" si="76"/>
        <v/>
      </c>
      <c r="DJ170" t="str">
        <f t="shared" si="77"/>
        <v/>
      </c>
      <c r="DL170" s="170"/>
      <c r="DQ170">
        <f t="shared" si="78"/>
        <v>0</v>
      </c>
      <c r="DR170" t="e">
        <f t="shared" si="79"/>
        <v>#NUM!</v>
      </c>
      <c r="DS170">
        <v>169</v>
      </c>
      <c r="DU170" s="163" t="str">
        <f>IF($DJ170="","",IF(VLOOKUP($DJ170,'AB AP'!D$19:M$32,9,0)="",VLOOKUP($DJ170,'AB AP'!D$19:M$32,8,0),VLOOKUP($DJ170,'AB AP'!D$19:M$32,9,0)))</f>
        <v/>
      </c>
      <c r="DV170" s="163" t="str">
        <f>IF($DJ170="","",IF(VLOOKUP($DJ170,'AB AP'!D$19:L$33,9,0)="",VLOOKUP($DJ170,'AB AP'!D$19:L$33,8,0),VLOOKUP($DJ170,'AB AP'!D$19:L$33,9,0)))</f>
        <v/>
      </c>
      <c r="DW170" s="163" t="str">
        <f>IF('AB AP'!H175="Agrar Basis",DV170,DU170)</f>
        <v/>
      </c>
      <c r="DZ170" s="163" t="str">
        <f>IF(ISNA(VLOOKUP($DJ170,'AB AP'!$D$19:$I$32,3,0)),"",IF((VLOOKUP($DJ170,'AB AP'!$D$19:$I$32,3,0))="+","áno","nie"))</f>
        <v/>
      </c>
      <c r="EA170" s="163" t="str">
        <f>IF(ISNA(VLOOKUP($DJ170,'AB AP'!$D$19:$I$32,4,0)),"",IF((VLOOKUP($DJ170,'AB AP'!$D$19:$I$32,4,0))="+","áno","nie"))</f>
        <v/>
      </c>
      <c r="EB170" s="163" t="str">
        <f>IF(ISNA(VLOOKUP($DJ170,'AB AP'!$D$19:$I$32,5,0)),"",IF((VLOOKUP($DJ170,'AB AP'!$D$19:$I$32,5,0))="+","áno","nie"))</f>
        <v/>
      </c>
      <c r="EC170" s="163" t="str">
        <f>IF(ISNA(VLOOKUP($DJ170,'AB AP'!$D$19:$I$32,6,0)),"",IF((VLOOKUP($DJ170,'AB AP'!$D$19:$I$32,6,0))="+","áno","nie"))</f>
        <v/>
      </c>
      <c r="ED170" t="str">
        <f t="shared" si="80"/>
        <v/>
      </c>
      <c r="EE170" s="163" t="str">
        <f t="shared" si="81"/>
        <v/>
      </c>
    </row>
    <row r="171" spans="1:135" x14ac:dyDescent="0.2">
      <c r="A171" s="152">
        <f t="shared" si="62"/>
        <v>0</v>
      </c>
      <c r="B171" s="152">
        <f>SUM(A$2:A171)</f>
        <v>0</v>
      </c>
      <c r="C171" s="152">
        <f t="shared" si="82"/>
        <v>500</v>
      </c>
      <c r="D171" s="152">
        <f>'AB AP'!A324</f>
        <v>0</v>
      </c>
      <c r="E171" s="152">
        <f>'AB AP'!B323</f>
        <v>0</v>
      </c>
      <c r="F171" s="156">
        <f>'AB AP'!D324</f>
        <v>0</v>
      </c>
      <c r="G171" s="156">
        <f>'AB AP'!E324</f>
        <v>0</v>
      </c>
      <c r="H171" s="156">
        <f>'AB AP'!F324</f>
        <v>0</v>
      </c>
      <c r="I171" s="165">
        <f>'AB AP'!K324</f>
        <v>0</v>
      </c>
      <c r="J171" s="151">
        <f>'AB AP'!L324</f>
        <v>0</v>
      </c>
      <c r="K171" s="165">
        <f>'AB AP'!N324</f>
        <v>0</v>
      </c>
      <c r="L171" s="152">
        <f t="shared" si="63"/>
        <v>0</v>
      </c>
      <c r="M171" s="152">
        <f t="shared" si="64"/>
        <v>0</v>
      </c>
      <c r="N171" s="152" t="e">
        <f t="shared" si="60"/>
        <v>#N/A</v>
      </c>
      <c r="O171" s="152" t="e">
        <f t="shared" si="61"/>
        <v>#N/A</v>
      </c>
      <c r="P171" s="165">
        <f>'AB AP'!N324</f>
        <v>0</v>
      </c>
      <c r="Q171" s="165"/>
      <c r="AA171" s="154">
        <v>801</v>
      </c>
      <c r="AB171" s="154" t="s">
        <v>1448</v>
      </c>
      <c r="AC171" s="166">
        <v>801</v>
      </c>
      <c r="AD171"/>
      <c r="AF171"/>
      <c r="AG171"/>
      <c r="BA171" s="152">
        <f t="shared" si="83"/>
        <v>500</v>
      </c>
      <c r="BB171" s="152">
        <f t="shared" si="88"/>
        <v>0</v>
      </c>
      <c r="BC171" s="152">
        <f t="shared" si="88"/>
        <v>0</v>
      </c>
      <c r="BD171" s="152">
        <f t="shared" si="88"/>
        <v>0</v>
      </c>
      <c r="BE171" s="152">
        <f t="shared" si="88"/>
        <v>0</v>
      </c>
      <c r="BF171" s="152">
        <f t="shared" si="88"/>
        <v>0</v>
      </c>
      <c r="BG171" s="152">
        <f t="shared" si="88"/>
        <v>0</v>
      </c>
      <c r="BH171" s="152">
        <f t="shared" si="88"/>
        <v>0</v>
      </c>
      <c r="BI171" s="152">
        <f t="shared" si="88"/>
        <v>0</v>
      </c>
      <c r="BJ171" s="152">
        <f t="shared" si="88"/>
        <v>0</v>
      </c>
      <c r="BK171" s="152">
        <f t="shared" si="88"/>
        <v>0</v>
      </c>
      <c r="BL171" s="152" t="e">
        <f t="shared" si="88"/>
        <v>#N/A</v>
      </c>
      <c r="BM171" s="152" t="e">
        <f t="shared" si="88"/>
        <v>#N/A</v>
      </c>
      <c r="BN171" s="152">
        <f t="shared" si="88"/>
        <v>0</v>
      </c>
      <c r="CA171" s="152" t="str">
        <f t="shared" si="65"/>
        <v/>
      </c>
      <c r="CB171" s="158" t="str">
        <f t="shared" si="66"/>
        <v/>
      </c>
      <c r="CC171" s="158" t="str">
        <f t="shared" si="67"/>
        <v/>
      </c>
      <c r="CD171" s="158" t="str">
        <f t="shared" si="67"/>
        <v/>
      </c>
      <c r="CE171" s="158" t="str">
        <f t="shared" si="67"/>
        <v/>
      </c>
      <c r="CF171" s="158" t="str">
        <f t="shared" si="68"/>
        <v/>
      </c>
      <c r="CG171" s="158" t="str">
        <f t="shared" si="69"/>
        <v/>
      </c>
      <c r="CH171" s="158" t="str">
        <f t="shared" si="70"/>
        <v/>
      </c>
      <c r="CK171" s="167"/>
      <c r="CQ171" s="152">
        <v>104</v>
      </c>
      <c r="DA171" t="str">
        <f t="shared" si="71"/>
        <v/>
      </c>
      <c r="DB171" t="str">
        <f t="shared" si="72"/>
        <v/>
      </c>
      <c r="DC171" t="str">
        <f t="shared" si="84"/>
        <v/>
      </c>
      <c r="DD171" t="str">
        <f t="shared" si="73"/>
        <v/>
      </c>
      <c r="DE171" t="str">
        <f t="shared" si="74"/>
        <v/>
      </c>
      <c r="DF171" t="str">
        <f t="shared" si="75"/>
        <v/>
      </c>
      <c r="DG171" t="str">
        <f t="shared" si="85"/>
        <v/>
      </c>
      <c r="DH171" t="str">
        <f t="shared" si="76"/>
        <v/>
      </c>
      <c r="DJ171" t="str">
        <f t="shared" si="77"/>
        <v/>
      </c>
      <c r="DL171" s="170"/>
      <c r="DQ171">
        <f t="shared" si="78"/>
        <v>0</v>
      </c>
      <c r="DR171" t="e">
        <f t="shared" si="79"/>
        <v>#NUM!</v>
      </c>
      <c r="DS171">
        <v>170</v>
      </c>
      <c r="DU171" s="163" t="str">
        <f>IF($DJ171="","",IF(VLOOKUP($DJ171,'AB AP'!D$19:M$32,9,0)="",VLOOKUP($DJ171,'AB AP'!D$19:M$32,8,0),VLOOKUP($DJ171,'AB AP'!D$19:M$32,9,0)))</f>
        <v/>
      </c>
      <c r="DV171" s="163" t="str">
        <f>IF($DJ171="","",IF(VLOOKUP($DJ171,'AB AP'!D$19:L$33,9,0)="",VLOOKUP($DJ171,'AB AP'!D$19:L$33,8,0),VLOOKUP($DJ171,'AB AP'!D$19:L$33,9,0)))</f>
        <v/>
      </c>
      <c r="DW171" s="163" t="str">
        <f>IF('AB AP'!H176="Agrar Basis",DV171,DU171)</f>
        <v/>
      </c>
      <c r="DZ171" s="163" t="str">
        <f>IF(ISNA(VLOOKUP($DJ171,'AB AP'!$D$19:$I$32,3,0)),"",IF((VLOOKUP($DJ171,'AB AP'!$D$19:$I$32,3,0))="+","áno","nie"))</f>
        <v/>
      </c>
      <c r="EA171" s="163" t="str">
        <f>IF(ISNA(VLOOKUP($DJ171,'AB AP'!$D$19:$I$32,4,0)),"",IF((VLOOKUP($DJ171,'AB AP'!$D$19:$I$32,4,0))="+","áno","nie"))</f>
        <v/>
      </c>
      <c r="EB171" s="163" t="str">
        <f>IF(ISNA(VLOOKUP($DJ171,'AB AP'!$D$19:$I$32,5,0)),"",IF((VLOOKUP($DJ171,'AB AP'!$D$19:$I$32,5,0))="+","áno","nie"))</f>
        <v/>
      </c>
      <c r="EC171" s="163" t="str">
        <f>IF(ISNA(VLOOKUP($DJ171,'AB AP'!$D$19:$I$32,6,0)),"",IF((VLOOKUP($DJ171,'AB AP'!$D$19:$I$32,6,0))="+","áno","nie"))</f>
        <v/>
      </c>
      <c r="ED171" t="str">
        <f t="shared" si="80"/>
        <v/>
      </c>
      <c r="EE171" s="163" t="str">
        <f t="shared" si="81"/>
        <v/>
      </c>
    </row>
    <row r="172" spans="1:135" x14ac:dyDescent="0.2">
      <c r="A172" s="152">
        <f t="shared" si="62"/>
        <v>0</v>
      </c>
      <c r="B172" s="152">
        <f>SUM(A$2:A172)</f>
        <v>0</v>
      </c>
      <c r="C172" s="152">
        <f t="shared" si="82"/>
        <v>500</v>
      </c>
      <c r="D172" s="152">
        <f>'AB AP'!A325</f>
        <v>0</v>
      </c>
      <c r="E172" s="152">
        <f>'AB AP'!B324</f>
        <v>0</v>
      </c>
      <c r="F172" s="156">
        <f>'AB AP'!D325</f>
        <v>0</v>
      </c>
      <c r="G172" s="156">
        <f>'AB AP'!E325</f>
        <v>0</v>
      </c>
      <c r="H172" s="156">
        <f>'AB AP'!F325</f>
        <v>0</v>
      </c>
      <c r="I172" s="165">
        <f>'AB AP'!K325</f>
        <v>0</v>
      </c>
      <c r="J172" s="151">
        <f>'AB AP'!L325</f>
        <v>0</v>
      </c>
      <c r="K172" s="165">
        <f>'AB AP'!N325</f>
        <v>0</v>
      </c>
      <c r="L172" s="152">
        <f t="shared" si="63"/>
        <v>0</v>
      </c>
      <c r="M172" s="152">
        <f t="shared" si="64"/>
        <v>0</v>
      </c>
      <c r="N172" s="152" t="e">
        <f t="shared" si="60"/>
        <v>#N/A</v>
      </c>
      <c r="O172" s="152" t="e">
        <f t="shared" si="61"/>
        <v>#N/A</v>
      </c>
      <c r="P172" s="165">
        <f>'AB AP'!N325</f>
        <v>0</v>
      </c>
      <c r="Q172" s="165"/>
      <c r="AA172" s="154">
        <v>802</v>
      </c>
      <c r="AB172" s="154" t="s">
        <v>1449</v>
      </c>
      <c r="AC172" s="166">
        <v>802</v>
      </c>
      <c r="AD172"/>
      <c r="AF172"/>
      <c r="AG172"/>
      <c r="BA172" s="152">
        <f t="shared" si="83"/>
        <v>500</v>
      </c>
      <c r="BB172" s="152">
        <f t="shared" si="88"/>
        <v>0</v>
      </c>
      <c r="BC172" s="152">
        <f t="shared" si="88"/>
        <v>0</v>
      </c>
      <c r="BD172" s="152">
        <f t="shared" si="88"/>
        <v>0</v>
      </c>
      <c r="BE172" s="152">
        <f t="shared" si="88"/>
        <v>0</v>
      </c>
      <c r="BF172" s="152">
        <f t="shared" si="88"/>
        <v>0</v>
      </c>
      <c r="BG172" s="152">
        <f t="shared" si="88"/>
        <v>0</v>
      </c>
      <c r="BH172" s="152">
        <f t="shared" si="88"/>
        <v>0</v>
      </c>
      <c r="BI172" s="152">
        <f t="shared" si="88"/>
        <v>0</v>
      </c>
      <c r="BJ172" s="152">
        <f t="shared" si="88"/>
        <v>0</v>
      </c>
      <c r="BK172" s="152">
        <f t="shared" si="88"/>
        <v>0</v>
      </c>
      <c r="BL172" s="152" t="e">
        <f t="shared" si="88"/>
        <v>#N/A</v>
      </c>
      <c r="BM172" s="152" t="e">
        <f t="shared" si="88"/>
        <v>#N/A</v>
      </c>
      <c r="BN172" s="152">
        <f t="shared" si="88"/>
        <v>0</v>
      </c>
      <c r="CA172" s="152" t="str">
        <f t="shared" si="65"/>
        <v/>
      </c>
      <c r="CB172" s="158" t="str">
        <f t="shared" si="66"/>
        <v/>
      </c>
      <c r="CC172" s="158" t="str">
        <f t="shared" si="67"/>
        <v/>
      </c>
      <c r="CD172" s="158" t="str">
        <f t="shared" si="67"/>
        <v/>
      </c>
      <c r="CE172" s="158" t="str">
        <f t="shared" si="67"/>
        <v/>
      </c>
      <c r="CF172" s="158" t="str">
        <f t="shared" si="68"/>
        <v/>
      </c>
      <c r="CG172" s="158" t="str">
        <f t="shared" si="69"/>
        <v/>
      </c>
      <c r="CH172" s="158" t="str">
        <f t="shared" si="70"/>
        <v/>
      </c>
      <c r="CK172" s="167"/>
      <c r="CQ172" s="152">
        <v>103</v>
      </c>
      <c r="DA172" t="str">
        <f t="shared" si="71"/>
        <v/>
      </c>
      <c r="DB172" t="str">
        <f t="shared" si="72"/>
        <v/>
      </c>
      <c r="DC172" t="str">
        <f t="shared" si="84"/>
        <v/>
      </c>
      <c r="DD172" t="str">
        <f t="shared" si="73"/>
        <v/>
      </c>
      <c r="DE172" t="str">
        <f t="shared" si="74"/>
        <v/>
      </c>
      <c r="DF172" t="str">
        <f t="shared" si="75"/>
        <v/>
      </c>
      <c r="DG172" t="str">
        <f t="shared" si="85"/>
        <v/>
      </c>
      <c r="DH172" t="str">
        <f t="shared" si="76"/>
        <v/>
      </c>
      <c r="DJ172" t="str">
        <f t="shared" si="77"/>
        <v/>
      </c>
      <c r="DL172" s="170"/>
      <c r="DQ172">
        <f t="shared" si="78"/>
        <v>0</v>
      </c>
      <c r="DR172" t="e">
        <f t="shared" si="79"/>
        <v>#NUM!</v>
      </c>
      <c r="DS172">
        <v>171</v>
      </c>
      <c r="DU172" s="163" t="str">
        <f>IF($DJ172="","",IF(VLOOKUP($DJ172,'AB AP'!D$19:M$32,9,0)="",VLOOKUP($DJ172,'AB AP'!D$19:M$32,8,0),VLOOKUP($DJ172,'AB AP'!D$19:M$32,9,0)))</f>
        <v/>
      </c>
      <c r="DV172" s="163" t="str">
        <f>IF($DJ172="","",IF(VLOOKUP($DJ172,'AB AP'!D$19:L$33,9,0)="",VLOOKUP($DJ172,'AB AP'!D$19:L$33,8,0),VLOOKUP($DJ172,'AB AP'!D$19:L$33,9,0)))</f>
        <v/>
      </c>
      <c r="DW172" s="163" t="str">
        <f>IF('AB AP'!H177="Agrar Basis",DV172,DU172)</f>
        <v/>
      </c>
      <c r="DZ172" s="163" t="str">
        <f>IF(ISNA(VLOOKUP($DJ172,'AB AP'!$D$19:$I$32,3,0)),"",IF((VLOOKUP($DJ172,'AB AP'!$D$19:$I$32,3,0))="+","áno","nie"))</f>
        <v/>
      </c>
      <c r="EA172" s="163" t="str">
        <f>IF(ISNA(VLOOKUP($DJ172,'AB AP'!$D$19:$I$32,4,0)),"",IF((VLOOKUP($DJ172,'AB AP'!$D$19:$I$32,4,0))="+","áno","nie"))</f>
        <v/>
      </c>
      <c r="EB172" s="163" t="str">
        <f>IF(ISNA(VLOOKUP($DJ172,'AB AP'!$D$19:$I$32,5,0)),"",IF((VLOOKUP($DJ172,'AB AP'!$D$19:$I$32,5,0))="+","áno","nie"))</f>
        <v/>
      </c>
      <c r="EC172" s="163" t="str">
        <f>IF(ISNA(VLOOKUP($DJ172,'AB AP'!$D$19:$I$32,6,0)),"",IF((VLOOKUP($DJ172,'AB AP'!$D$19:$I$32,6,0))="+","áno","nie"))</f>
        <v/>
      </c>
      <c r="ED172" t="str">
        <f t="shared" si="80"/>
        <v/>
      </c>
      <c r="EE172" s="163" t="str">
        <f t="shared" si="81"/>
        <v/>
      </c>
    </row>
    <row r="173" spans="1:135" x14ac:dyDescent="0.2">
      <c r="A173" s="152">
        <f t="shared" si="62"/>
        <v>0</v>
      </c>
      <c r="B173" s="152">
        <f>SUM(A$2:A173)</f>
        <v>0</v>
      </c>
      <c r="C173" s="152">
        <f t="shared" si="82"/>
        <v>500</v>
      </c>
      <c r="D173" s="152">
        <f>'AB AP'!A326</f>
        <v>0</v>
      </c>
      <c r="E173" s="152">
        <f>'AB AP'!B325</f>
        <v>0</v>
      </c>
      <c r="F173" s="156">
        <f>'AB AP'!D326</f>
        <v>0</v>
      </c>
      <c r="G173" s="156">
        <f>'AB AP'!E326</f>
        <v>0</v>
      </c>
      <c r="H173" s="156">
        <f>'AB AP'!F326</f>
        <v>0</v>
      </c>
      <c r="I173" s="165">
        <f>'AB AP'!K326</f>
        <v>0</v>
      </c>
      <c r="J173" s="151">
        <f>'AB AP'!L326</f>
        <v>0</v>
      </c>
      <c r="K173" s="165">
        <f>'AB AP'!N326</f>
        <v>0</v>
      </c>
      <c r="L173" s="152">
        <f t="shared" si="63"/>
        <v>0</v>
      </c>
      <c r="M173" s="152">
        <f t="shared" si="64"/>
        <v>0</v>
      </c>
      <c r="N173" s="152" t="e">
        <f t="shared" si="60"/>
        <v>#N/A</v>
      </c>
      <c r="O173" s="152" t="e">
        <f t="shared" si="61"/>
        <v>#N/A</v>
      </c>
      <c r="P173" s="165">
        <f>'AB AP'!N326</f>
        <v>0</v>
      </c>
      <c r="Q173" s="165"/>
      <c r="AA173" s="154">
        <v>803</v>
      </c>
      <c r="AB173" s="154" t="s">
        <v>1450</v>
      </c>
      <c r="AC173" s="166">
        <v>803</v>
      </c>
      <c r="AD173"/>
      <c r="AF173"/>
      <c r="AG173"/>
      <c r="BA173" s="152">
        <f t="shared" si="83"/>
        <v>500</v>
      </c>
      <c r="BB173" s="152">
        <f t="shared" si="88"/>
        <v>0</v>
      </c>
      <c r="BC173" s="152">
        <f t="shared" si="88"/>
        <v>0</v>
      </c>
      <c r="BD173" s="152">
        <f t="shared" si="88"/>
        <v>0</v>
      </c>
      <c r="BE173" s="152">
        <f t="shared" si="88"/>
        <v>0</v>
      </c>
      <c r="BF173" s="152">
        <f t="shared" si="88"/>
        <v>0</v>
      </c>
      <c r="BG173" s="152">
        <f t="shared" si="88"/>
        <v>0</v>
      </c>
      <c r="BH173" s="152">
        <f t="shared" si="88"/>
        <v>0</v>
      </c>
      <c r="BI173" s="152">
        <f t="shared" si="88"/>
        <v>0</v>
      </c>
      <c r="BJ173" s="152">
        <f t="shared" si="88"/>
        <v>0</v>
      </c>
      <c r="BK173" s="152">
        <f t="shared" si="88"/>
        <v>0</v>
      </c>
      <c r="BL173" s="152" t="e">
        <f t="shared" si="88"/>
        <v>#N/A</v>
      </c>
      <c r="BM173" s="152" t="e">
        <f t="shared" si="88"/>
        <v>#N/A</v>
      </c>
      <c r="BN173" s="152">
        <f t="shared" si="88"/>
        <v>0</v>
      </c>
      <c r="CA173" s="152" t="str">
        <f t="shared" si="65"/>
        <v/>
      </c>
      <c r="CB173" s="158" t="str">
        <f t="shared" si="66"/>
        <v/>
      </c>
      <c r="CC173" s="158" t="str">
        <f t="shared" si="67"/>
        <v/>
      </c>
      <c r="CD173" s="158" t="str">
        <f t="shared" si="67"/>
        <v/>
      </c>
      <c r="CE173" s="158" t="str">
        <f t="shared" si="67"/>
        <v/>
      </c>
      <c r="CF173" s="158" t="str">
        <f t="shared" si="68"/>
        <v/>
      </c>
      <c r="CG173" s="158" t="str">
        <f t="shared" si="69"/>
        <v/>
      </c>
      <c r="CH173" s="158" t="str">
        <f t="shared" si="70"/>
        <v/>
      </c>
      <c r="CK173" s="167"/>
      <c r="CQ173" s="152">
        <v>102</v>
      </c>
      <c r="DA173" t="str">
        <f t="shared" si="71"/>
        <v/>
      </c>
      <c r="DB173" t="str">
        <f t="shared" si="72"/>
        <v/>
      </c>
      <c r="DC173" t="str">
        <f t="shared" si="84"/>
        <v/>
      </c>
      <c r="DD173" t="str">
        <f t="shared" si="73"/>
        <v/>
      </c>
      <c r="DE173" t="str">
        <f t="shared" si="74"/>
        <v/>
      </c>
      <c r="DF173" t="str">
        <f t="shared" si="75"/>
        <v/>
      </c>
      <c r="DG173" t="str">
        <f t="shared" si="85"/>
        <v/>
      </c>
      <c r="DH173" t="str">
        <f t="shared" si="76"/>
        <v/>
      </c>
      <c r="DJ173" t="str">
        <f t="shared" si="77"/>
        <v/>
      </c>
      <c r="DL173" s="170"/>
      <c r="DQ173">
        <f t="shared" si="78"/>
        <v>0</v>
      </c>
      <c r="DR173" t="e">
        <f t="shared" si="79"/>
        <v>#NUM!</v>
      </c>
      <c r="DS173">
        <v>172</v>
      </c>
      <c r="DU173" s="163" t="str">
        <f>IF($DJ173="","",IF(VLOOKUP($DJ173,'AB AP'!D$19:M$32,9,0)="",VLOOKUP($DJ173,'AB AP'!D$19:M$32,8,0),VLOOKUP($DJ173,'AB AP'!D$19:M$32,9,0)))</f>
        <v/>
      </c>
      <c r="DV173" s="163" t="str">
        <f>IF($DJ173="","",IF(VLOOKUP($DJ173,'AB AP'!D$19:L$33,9,0)="",VLOOKUP($DJ173,'AB AP'!D$19:L$33,8,0),VLOOKUP($DJ173,'AB AP'!D$19:L$33,9,0)))</f>
        <v/>
      </c>
      <c r="DW173" s="163" t="str">
        <f>IF('AB AP'!H178="Agrar Basis",DV173,DU173)</f>
        <v/>
      </c>
      <c r="DZ173" s="163" t="str">
        <f>IF(ISNA(VLOOKUP($DJ173,'AB AP'!$D$19:$I$32,3,0)),"",IF((VLOOKUP($DJ173,'AB AP'!$D$19:$I$32,3,0))="+","áno","nie"))</f>
        <v/>
      </c>
      <c r="EA173" s="163" t="str">
        <f>IF(ISNA(VLOOKUP($DJ173,'AB AP'!$D$19:$I$32,4,0)),"",IF((VLOOKUP($DJ173,'AB AP'!$D$19:$I$32,4,0))="+","áno","nie"))</f>
        <v/>
      </c>
      <c r="EB173" s="163" t="str">
        <f>IF(ISNA(VLOOKUP($DJ173,'AB AP'!$D$19:$I$32,5,0)),"",IF((VLOOKUP($DJ173,'AB AP'!$D$19:$I$32,5,0))="+","áno","nie"))</f>
        <v/>
      </c>
      <c r="EC173" s="163" t="str">
        <f>IF(ISNA(VLOOKUP($DJ173,'AB AP'!$D$19:$I$32,6,0)),"",IF((VLOOKUP($DJ173,'AB AP'!$D$19:$I$32,6,0))="+","áno","nie"))</f>
        <v/>
      </c>
      <c r="ED173" t="str">
        <f t="shared" si="80"/>
        <v/>
      </c>
      <c r="EE173" s="163" t="str">
        <f t="shared" si="81"/>
        <v/>
      </c>
    </row>
    <row r="174" spans="1:135" x14ac:dyDescent="0.2">
      <c r="A174" s="152">
        <f t="shared" si="62"/>
        <v>0</v>
      </c>
      <c r="B174" s="152">
        <f>SUM(A$2:A174)</f>
        <v>0</v>
      </c>
      <c r="C174" s="152">
        <f t="shared" si="82"/>
        <v>500</v>
      </c>
      <c r="D174" s="152">
        <f>'AB AP'!A327</f>
        <v>0</v>
      </c>
      <c r="E174" s="152">
        <f>'AB AP'!B326</f>
        <v>0</v>
      </c>
      <c r="F174" s="156">
        <f>'AB AP'!D327</f>
        <v>0</v>
      </c>
      <c r="G174" s="156">
        <f>'AB AP'!E327</f>
        <v>0</v>
      </c>
      <c r="H174" s="156">
        <f>'AB AP'!F327</f>
        <v>0</v>
      </c>
      <c r="I174" s="165">
        <f>'AB AP'!K327</f>
        <v>0</v>
      </c>
      <c r="J174" s="151">
        <f>'AB AP'!L327</f>
        <v>0</v>
      </c>
      <c r="K174" s="165">
        <f>'AB AP'!N327</f>
        <v>0</v>
      </c>
      <c r="L174" s="152">
        <f t="shared" si="63"/>
        <v>0</v>
      </c>
      <c r="M174" s="152">
        <f t="shared" si="64"/>
        <v>0</v>
      </c>
      <c r="N174" s="152" t="e">
        <f t="shared" si="60"/>
        <v>#N/A</v>
      </c>
      <c r="O174" s="152" t="e">
        <f t="shared" si="61"/>
        <v>#N/A</v>
      </c>
      <c r="P174" s="165">
        <f>'AB AP'!N327</f>
        <v>0</v>
      </c>
      <c r="Q174" s="165"/>
      <c r="AA174" s="154">
        <v>806</v>
      </c>
      <c r="AB174" s="154" t="s">
        <v>1451</v>
      </c>
      <c r="AC174" s="166">
        <v>806</v>
      </c>
      <c r="AD174"/>
      <c r="AF174"/>
      <c r="AG174"/>
      <c r="BA174" s="152">
        <f t="shared" si="83"/>
        <v>500</v>
      </c>
      <c r="BB174" s="152">
        <f t="shared" si="88"/>
        <v>0</v>
      </c>
      <c r="BC174" s="152">
        <f t="shared" si="88"/>
        <v>0</v>
      </c>
      <c r="BD174" s="152">
        <f t="shared" si="88"/>
        <v>0</v>
      </c>
      <c r="BE174" s="152">
        <f t="shared" si="88"/>
        <v>0</v>
      </c>
      <c r="BF174" s="152">
        <f t="shared" si="88"/>
        <v>0</v>
      </c>
      <c r="BG174" s="152">
        <f t="shared" si="88"/>
        <v>0</v>
      </c>
      <c r="BH174" s="152">
        <f t="shared" si="88"/>
        <v>0</v>
      </c>
      <c r="BI174" s="152">
        <f t="shared" si="88"/>
        <v>0</v>
      </c>
      <c r="BJ174" s="152">
        <f t="shared" si="88"/>
        <v>0</v>
      </c>
      <c r="BK174" s="152">
        <f t="shared" si="88"/>
        <v>0</v>
      </c>
      <c r="BL174" s="152" t="e">
        <f t="shared" si="88"/>
        <v>#N/A</v>
      </c>
      <c r="BM174" s="152" t="e">
        <f t="shared" si="88"/>
        <v>#N/A</v>
      </c>
      <c r="BN174" s="152">
        <f t="shared" si="88"/>
        <v>0</v>
      </c>
      <c r="CA174" s="152" t="str">
        <f t="shared" si="65"/>
        <v/>
      </c>
      <c r="CB174" s="158" t="str">
        <f t="shared" si="66"/>
        <v/>
      </c>
      <c r="CC174" s="158" t="str">
        <f t="shared" si="67"/>
        <v/>
      </c>
      <c r="CD174" s="158" t="str">
        <f t="shared" si="67"/>
        <v/>
      </c>
      <c r="CE174" s="158" t="str">
        <f t="shared" si="67"/>
        <v/>
      </c>
      <c r="CF174" s="158" t="str">
        <f t="shared" si="68"/>
        <v/>
      </c>
      <c r="CG174" s="158" t="str">
        <f t="shared" si="69"/>
        <v/>
      </c>
      <c r="CH174" s="158" t="str">
        <f t="shared" si="70"/>
        <v/>
      </c>
      <c r="CK174" s="167"/>
      <c r="CQ174" s="152">
        <v>101</v>
      </c>
      <c r="DA174" t="str">
        <f t="shared" si="71"/>
        <v/>
      </c>
      <c r="DB174" t="str">
        <f t="shared" si="72"/>
        <v/>
      </c>
      <c r="DC174" t="str">
        <f t="shared" si="84"/>
        <v/>
      </c>
      <c r="DD174" t="str">
        <f t="shared" si="73"/>
        <v/>
      </c>
      <c r="DE174" t="str">
        <f t="shared" si="74"/>
        <v/>
      </c>
      <c r="DF174" t="str">
        <f t="shared" si="75"/>
        <v/>
      </c>
      <c r="DG174" t="str">
        <f t="shared" si="85"/>
        <v/>
      </c>
      <c r="DH174" t="str">
        <f t="shared" si="76"/>
        <v/>
      </c>
      <c r="DJ174" t="str">
        <f t="shared" si="77"/>
        <v/>
      </c>
      <c r="DL174" s="170"/>
      <c r="DQ174">
        <f t="shared" si="78"/>
        <v>0</v>
      </c>
      <c r="DR174" t="e">
        <f t="shared" si="79"/>
        <v>#NUM!</v>
      </c>
      <c r="DS174">
        <v>173</v>
      </c>
      <c r="DU174" s="163" t="str">
        <f>IF($DJ174="","",IF(VLOOKUP($DJ174,'AB AP'!D$19:M$32,9,0)="",VLOOKUP($DJ174,'AB AP'!D$19:M$32,8,0),VLOOKUP($DJ174,'AB AP'!D$19:M$32,9,0)))</f>
        <v/>
      </c>
      <c r="DV174" s="163" t="str">
        <f>IF($DJ174="","",IF(VLOOKUP($DJ174,'AB AP'!D$19:L$33,9,0)="",VLOOKUP($DJ174,'AB AP'!D$19:L$33,8,0),VLOOKUP($DJ174,'AB AP'!D$19:L$33,9,0)))</f>
        <v/>
      </c>
      <c r="DW174" s="163" t="str">
        <f>IF('AB AP'!H179="Agrar Basis",DV174,DU174)</f>
        <v/>
      </c>
      <c r="DZ174" s="163" t="str">
        <f>IF(ISNA(VLOOKUP($DJ174,'AB AP'!$D$19:$I$32,3,0)),"",IF((VLOOKUP($DJ174,'AB AP'!$D$19:$I$32,3,0))="+","áno","nie"))</f>
        <v/>
      </c>
      <c r="EA174" s="163" t="str">
        <f>IF(ISNA(VLOOKUP($DJ174,'AB AP'!$D$19:$I$32,4,0)),"",IF((VLOOKUP($DJ174,'AB AP'!$D$19:$I$32,4,0))="+","áno","nie"))</f>
        <v/>
      </c>
      <c r="EB174" s="163" t="str">
        <f>IF(ISNA(VLOOKUP($DJ174,'AB AP'!$D$19:$I$32,5,0)),"",IF((VLOOKUP($DJ174,'AB AP'!$D$19:$I$32,5,0))="+","áno","nie"))</f>
        <v/>
      </c>
      <c r="EC174" s="163" t="str">
        <f>IF(ISNA(VLOOKUP($DJ174,'AB AP'!$D$19:$I$32,6,0)),"",IF((VLOOKUP($DJ174,'AB AP'!$D$19:$I$32,6,0))="+","áno","nie"))</f>
        <v/>
      </c>
      <c r="ED174" t="str">
        <f t="shared" si="80"/>
        <v/>
      </c>
      <c r="EE174" s="163" t="str">
        <f t="shared" si="81"/>
        <v/>
      </c>
    </row>
    <row r="175" spans="1:135" x14ac:dyDescent="0.2">
      <c r="A175" s="152">
        <f t="shared" si="62"/>
        <v>0</v>
      </c>
      <c r="B175" s="152">
        <f>SUM(A$2:A175)</f>
        <v>0</v>
      </c>
      <c r="C175" s="152">
        <f t="shared" si="82"/>
        <v>500</v>
      </c>
      <c r="D175" s="152">
        <f>'AB AP'!A328</f>
        <v>0</v>
      </c>
      <c r="E175" s="152">
        <f>'AB AP'!B327</f>
        <v>0</v>
      </c>
      <c r="F175" s="156">
        <f>'AB AP'!D328</f>
        <v>0</v>
      </c>
      <c r="G175" s="156">
        <f>'AB AP'!E328</f>
        <v>0</v>
      </c>
      <c r="H175" s="156">
        <f>'AB AP'!F328</f>
        <v>0</v>
      </c>
      <c r="I175" s="165">
        <f>'AB AP'!K328</f>
        <v>0</v>
      </c>
      <c r="J175" s="151">
        <f>'AB AP'!L328</f>
        <v>0</v>
      </c>
      <c r="K175" s="165">
        <f>'AB AP'!N328</f>
        <v>0</v>
      </c>
      <c r="L175" s="152">
        <f t="shared" si="63"/>
        <v>0</v>
      </c>
      <c r="M175" s="152">
        <f t="shared" si="64"/>
        <v>0</v>
      </c>
      <c r="N175" s="152" t="e">
        <f t="shared" si="60"/>
        <v>#N/A</v>
      </c>
      <c r="O175" s="152" t="e">
        <f t="shared" si="61"/>
        <v>#N/A</v>
      </c>
      <c r="P175" s="165">
        <f>'AB AP'!N328</f>
        <v>0</v>
      </c>
      <c r="Q175" s="165"/>
      <c r="AA175" s="154">
        <v>822</v>
      </c>
      <c r="AB175" s="154" t="s">
        <v>1452</v>
      </c>
      <c r="AC175" s="166">
        <v>822</v>
      </c>
      <c r="AD175"/>
      <c r="AF175"/>
      <c r="AG175"/>
      <c r="BA175" s="152">
        <f t="shared" si="83"/>
        <v>500</v>
      </c>
      <c r="BB175" s="152">
        <f t="shared" si="88"/>
        <v>0</v>
      </c>
      <c r="BC175" s="152">
        <f t="shared" si="88"/>
        <v>0</v>
      </c>
      <c r="BD175" s="152">
        <f t="shared" si="88"/>
        <v>0</v>
      </c>
      <c r="BE175" s="152">
        <f t="shared" si="88"/>
        <v>0</v>
      </c>
      <c r="BF175" s="152">
        <f t="shared" si="88"/>
        <v>0</v>
      </c>
      <c r="BG175" s="152">
        <f t="shared" si="88"/>
        <v>0</v>
      </c>
      <c r="BH175" s="152">
        <f t="shared" si="88"/>
        <v>0</v>
      </c>
      <c r="BI175" s="152">
        <f t="shared" si="88"/>
        <v>0</v>
      </c>
      <c r="BJ175" s="152">
        <f t="shared" si="88"/>
        <v>0</v>
      </c>
      <c r="BK175" s="152">
        <f t="shared" si="88"/>
        <v>0</v>
      </c>
      <c r="BL175" s="152" t="e">
        <f t="shared" si="88"/>
        <v>#N/A</v>
      </c>
      <c r="BM175" s="152" t="e">
        <f t="shared" si="88"/>
        <v>#N/A</v>
      </c>
      <c r="BN175" s="152">
        <f t="shared" si="88"/>
        <v>0</v>
      </c>
      <c r="CA175" s="152" t="str">
        <f t="shared" si="65"/>
        <v/>
      </c>
      <c r="CB175" s="158" t="str">
        <f t="shared" si="66"/>
        <v/>
      </c>
      <c r="CC175" s="158" t="str">
        <f t="shared" si="67"/>
        <v/>
      </c>
      <c r="CD175" s="158" t="str">
        <f t="shared" si="67"/>
        <v/>
      </c>
      <c r="CE175" s="158" t="str">
        <f t="shared" si="67"/>
        <v/>
      </c>
      <c r="CF175" s="158" t="str">
        <f t="shared" si="68"/>
        <v/>
      </c>
      <c r="CG175" s="158" t="str">
        <f t="shared" si="69"/>
        <v/>
      </c>
      <c r="CH175" s="158" t="str">
        <f t="shared" si="70"/>
        <v/>
      </c>
      <c r="CK175" s="167"/>
      <c r="CQ175" s="152">
        <v>100</v>
      </c>
      <c r="DA175" t="str">
        <f t="shared" si="71"/>
        <v/>
      </c>
      <c r="DB175" t="str">
        <f t="shared" si="72"/>
        <v/>
      </c>
      <c r="DC175" t="str">
        <f t="shared" si="84"/>
        <v/>
      </c>
      <c r="DD175" t="str">
        <f t="shared" si="73"/>
        <v/>
      </c>
      <c r="DE175" t="str">
        <f t="shared" si="74"/>
        <v/>
      </c>
      <c r="DF175" t="str">
        <f t="shared" si="75"/>
        <v/>
      </c>
      <c r="DG175" t="str">
        <f t="shared" si="85"/>
        <v/>
      </c>
      <c r="DH175" t="str">
        <f t="shared" si="76"/>
        <v/>
      </c>
      <c r="DJ175" t="str">
        <f t="shared" si="77"/>
        <v/>
      </c>
      <c r="DL175" s="170"/>
      <c r="DQ175">
        <f t="shared" si="78"/>
        <v>0</v>
      </c>
      <c r="DR175" t="e">
        <f t="shared" si="79"/>
        <v>#NUM!</v>
      </c>
      <c r="DS175">
        <v>174</v>
      </c>
      <c r="DU175" s="163" t="str">
        <f>IF($DJ175="","",IF(VLOOKUP($DJ175,'AB AP'!D$19:M$32,9,0)="",VLOOKUP($DJ175,'AB AP'!D$19:M$32,8,0),VLOOKUP($DJ175,'AB AP'!D$19:M$32,9,0)))</f>
        <v/>
      </c>
      <c r="DV175" s="163" t="str">
        <f>IF($DJ175="","",IF(VLOOKUP($DJ175,'AB AP'!D$19:L$33,9,0)="",VLOOKUP($DJ175,'AB AP'!D$19:L$33,8,0),VLOOKUP($DJ175,'AB AP'!D$19:L$33,9,0)))</f>
        <v/>
      </c>
      <c r="DW175" s="163" t="str">
        <f>IF('AB AP'!H180="Agrar Basis",DV175,DU175)</f>
        <v/>
      </c>
      <c r="DZ175" s="163" t="str">
        <f>IF(ISNA(VLOOKUP($DJ175,'AB AP'!$D$19:$I$32,3,0)),"",IF((VLOOKUP($DJ175,'AB AP'!$D$19:$I$32,3,0))="+","áno","nie"))</f>
        <v/>
      </c>
      <c r="EA175" s="163" t="str">
        <f>IF(ISNA(VLOOKUP($DJ175,'AB AP'!$D$19:$I$32,4,0)),"",IF((VLOOKUP($DJ175,'AB AP'!$D$19:$I$32,4,0))="+","áno","nie"))</f>
        <v/>
      </c>
      <c r="EB175" s="163" t="str">
        <f>IF(ISNA(VLOOKUP($DJ175,'AB AP'!$D$19:$I$32,5,0)),"",IF((VLOOKUP($DJ175,'AB AP'!$D$19:$I$32,5,0))="+","áno","nie"))</f>
        <v/>
      </c>
      <c r="EC175" s="163" t="str">
        <f>IF(ISNA(VLOOKUP($DJ175,'AB AP'!$D$19:$I$32,6,0)),"",IF((VLOOKUP($DJ175,'AB AP'!$D$19:$I$32,6,0))="+","áno","nie"))</f>
        <v/>
      </c>
      <c r="ED175" t="str">
        <f t="shared" si="80"/>
        <v/>
      </c>
      <c r="EE175" s="163" t="str">
        <f t="shared" si="81"/>
        <v/>
      </c>
    </row>
    <row r="176" spans="1:135" x14ac:dyDescent="0.2">
      <c r="A176" s="152">
        <f t="shared" si="62"/>
        <v>0</v>
      </c>
      <c r="B176" s="152">
        <f>SUM(A$2:A176)</f>
        <v>0</v>
      </c>
      <c r="C176" s="152">
        <f t="shared" si="82"/>
        <v>500</v>
      </c>
      <c r="D176" s="152">
        <f>'AB AP'!A329</f>
        <v>0</v>
      </c>
      <c r="E176" s="152">
        <f>'AB AP'!B328</f>
        <v>0</v>
      </c>
      <c r="F176" s="156">
        <f>'AB AP'!D329</f>
        <v>0</v>
      </c>
      <c r="G176" s="156">
        <f>'AB AP'!E329</f>
        <v>0</v>
      </c>
      <c r="H176" s="156">
        <f>'AB AP'!F329</f>
        <v>0</v>
      </c>
      <c r="I176" s="165">
        <f>'AB AP'!K329</f>
        <v>0</v>
      </c>
      <c r="J176" s="151">
        <f>'AB AP'!L329</f>
        <v>0</v>
      </c>
      <c r="K176" s="165">
        <f>'AB AP'!N329</f>
        <v>0</v>
      </c>
      <c r="L176" s="152">
        <f t="shared" si="63"/>
        <v>0</v>
      </c>
      <c r="M176" s="152">
        <f t="shared" si="64"/>
        <v>0</v>
      </c>
      <c r="N176" s="152" t="e">
        <f t="shared" si="60"/>
        <v>#N/A</v>
      </c>
      <c r="O176" s="152" t="e">
        <f t="shared" si="61"/>
        <v>#N/A</v>
      </c>
      <c r="P176" s="165">
        <f>'AB AP'!N329</f>
        <v>0</v>
      </c>
      <c r="Q176" s="165"/>
      <c r="AA176" s="154">
        <v>825</v>
      </c>
      <c r="AB176" s="154" t="s">
        <v>1453</v>
      </c>
      <c r="AC176" s="166">
        <v>825</v>
      </c>
      <c r="AD176"/>
      <c r="AF176"/>
      <c r="AG176"/>
      <c r="BA176" s="152">
        <f t="shared" si="83"/>
        <v>500</v>
      </c>
      <c r="BB176" s="152">
        <f t="shared" si="88"/>
        <v>0</v>
      </c>
      <c r="BC176" s="152">
        <f t="shared" si="88"/>
        <v>0</v>
      </c>
      <c r="BD176" s="152">
        <f t="shared" si="88"/>
        <v>0</v>
      </c>
      <c r="BE176" s="152">
        <f t="shared" si="88"/>
        <v>0</v>
      </c>
      <c r="BF176" s="152">
        <f t="shared" si="88"/>
        <v>0</v>
      </c>
      <c r="BG176" s="152">
        <f t="shared" si="88"/>
        <v>0</v>
      </c>
      <c r="BH176" s="152">
        <f t="shared" si="88"/>
        <v>0</v>
      </c>
      <c r="BI176" s="152">
        <f t="shared" si="88"/>
        <v>0</v>
      </c>
      <c r="BJ176" s="152">
        <f t="shared" si="88"/>
        <v>0</v>
      </c>
      <c r="BK176" s="152">
        <f t="shared" si="88"/>
        <v>0</v>
      </c>
      <c r="BL176" s="152" t="e">
        <f t="shared" si="88"/>
        <v>#N/A</v>
      </c>
      <c r="BM176" s="152" t="e">
        <f t="shared" si="88"/>
        <v>#N/A</v>
      </c>
      <c r="BN176" s="152">
        <f t="shared" si="88"/>
        <v>0</v>
      </c>
      <c r="CA176" s="152" t="str">
        <f t="shared" si="65"/>
        <v/>
      </c>
      <c r="CB176" s="158" t="str">
        <f t="shared" si="66"/>
        <v/>
      </c>
      <c r="CC176" s="158" t="str">
        <f t="shared" si="67"/>
        <v/>
      </c>
      <c r="CD176" s="158" t="str">
        <f t="shared" si="67"/>
        <v/>
      </c>
      <c r="CE176" s="158" t="str">
        <f t="shared" si="67"/>
        <v/>
      </c>
      <c r="CF176" s="158" t="str">
        <f t="shared" si="68"/>
        <v/>
      </c>
      <c r="CG176" s="158" t="str">
        <f t="shared" si="69"/>
        <v/>
      </c>
      <c r="CH176" s="158" t="str">
        <f t="shared" si="70"/>
        <v/>
      </c>
      <c r="CK176" s="167"/>
      <c r="CQ176" s="152">
        <v>99</v>
      </c>
      <c r="DA176" t="str">
        <f t="shared" si="71"/>
        <v/>
      </c>
      <c r="DB176" t="str">
        <f t="shared" si="72"/>
        <v/>
      </c>
      <c r="DC176" t="str">
        <f t="shared" si="84"/>
        <v/>
      </c>
      <c r="DD176" t="str">
        <f t="shared" si="73"/>
        <v/>
      </c>
      <c r="DE176" t="str">
        <f t="shared" si="74"/>
        <v/>
      </c>
      <c r="DF176" t="str">
        <f t="shared" si="75"/>
        <v/>
      </c>
      <c r="DG176" t="str">
        <f t="shared" si="85"/>
        <v/>
      </c>
      <c r="DH176" t="str">
        <f t="shared" si="76"/>
        <v/>
      </c>
      <c r="DJ176" t="str">
        <f t="shared" si="77"/>
        <v/>
      </c>
      <c r="DL176" s="170"/>
      <c r="DQ176">
        <f t="shared" si="78"/>
        <v>0</v>
      </c>
      <c r="DR176" t="e">
        <f t="shared" si="79"/>
        <v>#NUM!</v>
      </c>
      <c r="DS176">
        <v>175</v>
      </c>
      <c r="DU176" s="163" t="str">
        <f>IF($DJ176="","",IF(VLOOKUP($DJ176,'AB AP'!D$19:M$32,9,0)="",VLOOKUP($DJ176,'AB AP'!D$19:M$32,8,0),VLOOKUP($DJ176,'AB AP'!D$19:M$32,9,0)))</f>
        <v/>
      </c>
      <c r="DV176" s="163" t="str">
        <f>IF($DJ176="","",IF(VLOOKUP($DJ176,'AB AP'!D$19:L$33,9,0)="",VLOOKUP($DJ176,'AB AP'!D$19:L$33,8,0),VLOOKUP($DJ176,'AB AP'!D$19:L$33,9,0)))</f>
        <v/>
      </c>
      <c r="DW176" s="163" t="str">
        <f>IF('AB AP'!H181="Agrar Basis",DV176,DU176)</f>
        <v/>
      </c>
      <c r="DZ176" s="163" t="str">
        <f>IF(ISNA(VLOOKUP($DJ176,'AB AP'!$D$19:$I$32,3,0)),"",IF((VLOOKUP($DJ176,'AB AP'!$D$19:$I$32,3,0))="+","áno","nie"))</f>
        <v/>
      </c>
      <c r="EA176" s="163" t="str">
        <f>IF(ISNA(VLOOKUP($DJ176,'AB AP'!$D$19:$I$32,4,0)),"",IF((VLOOKUP($DJ176,'AB AP'!$D$19:$I$32,4,0))="+","áno","nie"))</f>
        <v/>
      </c>
      <c r="EB176" s="163" t="str">
        <f>IF(ISNA(VLOOKUP($DJ176,'AB AP'!$D$19:$I$32,5,0)),"",IF((VLOOKUP($DJ176,'AB AP'!$D$19:$I$32,5,0))="+","áno","nie"))</f>
        <v/>
      </c>
      <c r="EC176" s="163" t="str">
        <f>IF(ISNA(VLOOKUP($DJ176,'AB AP'!$D$19:$I$32,6,0)),"",IF((VLOOKUP($DJ176,'AB AP'!$D$19:$I$32,6,0))="+","áno","nie"))</f>
        <v/>
      </c>
      <c r="ED176" t="str">
        <f t="shared" si="80"/>
        <v/>
      </c>
      <c r="EE176" s="163" t="str">
        <f t="shared" si="81"/>
        <v/>
      </c>
    </row>
    <row r="177" spans="1:135" x14ac:dyDescent="0.2">
      <c r="A177" s="152">
        <f t="shared" si="62"/>
        <v>0</v>
      </c>
      <c r="B177" s="152">
        <f>SUM(A$2:A177)</f>
        <v>0</v>
      </c>
      <c r="C177" s="152">
        <f t="shared" si="82"/>
        <v>500</v>
      </c>
      <c r="D177" s="152">
        <f>'AB AP'!A330</f>
        <v>0</v>
      </c>
      <c r="E177" s="152">
        <f>'AB AP'!B329</f>
        <v>0</v>
      </c>
      <c r="F177" s="156">
        <f>'AB AP'!D330</f>
        <v>0</v>
      </c>
      <c r="G177" s="156">
        <f>'AB AP'!E330</f>
        <v>0</v>
      </c>
      <c r="H177" s="156">
        <f>'AB AP'!F330</f>
        <v>0</v>
      </c>
      <c r="I177" s="165">
        <f>'AB AP'!K330</f>
        <v>0</v>
      </c>
      <c r="J177" s="151">
        <f>'AB AP'!L330</f>
        <v>0</v>
      </c>
      <c r="K177" s="165">
        <f>'AB AP'!N330</f>
        <v>0</v>
      </c>
      <c r="L177" s="152">
        <f t="shared" si="63"/>
        <v>0</v>
      </c>
      <c r="M177" s="152">
        <f t="shared" si="64"/>
        <v>0</v>
      </c>
      <c r="N177" s="152" t="e">
        <f t="shared" si="60"/>
        <v>#N/A</v>
      </c>
      <c r="O177" s="152" t="e">
        <f t="shared" si="61"/>
        <v>#N/A</v>
      </c>
      <c r="P177" s="165">
        <f>'AB AP'!N330</f>
        <v>0</v>
      </c>
      <c r="Q177" s="165"/>
      <c r="AA177" s="154">
        <v>833</v>
      </c>
      <c r="AB177" s="154" t="s">
        <v>1454</v>
      </c>
      <c r="AC177" s="166">
        <v>833</v>
      </c>
      <c r="AD177"/>
      <c r="AF177"/>
      <c r="AG177"/>
      <c r="BA177" s="152">
        <f t="shared" si="83"/>
        <v>500</v>
      </c>
      <c r="BB177" s="152">
        <f t="shared" si="88"/>
        <v>0</v>
      </c>
      <c r="BC177" s="152">
        <f t="shared" si="88"/>
        <v>0</v>
      </c>
      <c r="BD177" s="152">
        <f t="shared" si="88"/>
        <v>0</v>
      </c>
      <c r="BE177" s="152">
        <f t="shared" si="88"/>
        <v>0</v>
      </c>
      <c r="BF177" s="152">
        <f t="shared" si="88"/>
        <v>0</v>
      </c>
      <c r="BG177" s="152">
        <f t="shared" si="88"/>
        <v>0</v>
      </c>
      <c r="BH177" s="152">
        <f t="shared" si="88"/>
        <v>0</v>
      </c>
      <c r="BI177" s="152">
        <f t="shared" si="88"/>
        <v>0</v>
      </c>
      <c r="BJ177" s="152">
        <f t="shared" si="88"/>
        <v>0</v>
      </c>
      <c r="BK177" s="152">
        <f t="shared" si="88"/>
        <v>0</v>
      </c>
      <c r="BL177" s="152" t="e">
        <f t="shared" si="88"/>
        <v>#N/A</v>
      </c>
      <c r="BM177" s="152" t="e">
        <f t="shared" si="88"/>
        <v>#N/A</v>
      </c>
      <c r="BN177" s="152">
        <f t="shared" si="88"/>
        <v>0</v>
      </c>
      <c r="CA177" s="152" t="str">
        <f t="shared" si="65"/>
        <v/>
      </c>
      <c r="CB177" s="158" t="str">
        <f t="shared" si="66"/>
        <v/>
      </c>
      <c r="CC177" s="158" t="str">
        <f t="shared" si="67"/>
        <v/>
      </c>
      <c r="CD177" s="158" t="str">
        <f t="shared" si="67"/>
        <v/>
      </c>
      <c r="CE177" s="158" t="str">
        <f t="shared" si="67"/>
        <v/>
      </c>
      <c r="CF177" s="158" t="str">
        <f t="shared" si="68"/>
        <v/>
      </c>
      <c r="CG177" s="158" t="str">
        <f t="shared" si="69"/>
        <v/>
      </c>
      <c r="CH177" s="158" t="str">
        <f t="shared" si="70"/>
        <v/>
      </c>
      <c r="CK177" s="167"/>
      <c r="CQ177" s="152">
        <v>98</v>
      </c>
      <c r="DA177" t="str">
        <f t="shared" si="71"/>
        <v/>
      </c>
      <c r="DB177" t="str">
        <f t="shared" si="72"/>
        <v/>
      </c>
      <c r="DC177" t="str">
        <f t="shared" si="84"/>
        <v/>
      </c>
      <c r="DD177" t="str">
        <f t="shared" si="73"/>
        <v/>
      </c>
      <c r="DE177" t="str">
        <f t="shared" si="74"/>
        <v/>
      </c>
      <c r="DF177" t="str">
        <f t="shared" si="75"/>
        <v/>
      </c>
      <c r="DG177" t="str">
        <f t="shared" si="85"/>
        <v/>
      </c>
      <c r="DH177" t="str">
        <f t="shared" si="76"/>
        <v/>
      </c>
      <c r="DJ177" t="str">
        <f t="shared" si="77"/>
        <v/>
      </c>
      <c r="DL177" s="170"/>
      <c r="DQ177">
        <f t="shared" si="78"/>
        <v>0</v>
      </c>
      <c r="DR177" t="e">
        <f t="shared" si="79"/>
        <v>#NUM!</v>
      </c>
      <c r="DS177">
        <v>176</v>
      </c>
      <c r="DU177" s="163" t="str">
        <f>IF($DJ177="","",IF(VLOOKUP($DJ177,'AB AP'!D$19:M$32,9,0)="",VLOOKUP($DJ177,'AB AP'!D$19:M$32,8,0),VLOOKUP($DJ177,'AB AP'!D$19:M$32,9,0)))</f>
        <v/>
      </c>
      <c r="DV177" s="163" t="str">
        <f>IF($DJ177="","",IF(VLOOKUP($DJ177,'AB AP'!D$19:L$33,9,0)="",VLOOKUP($DJ177,'AB AP'!D$19:L$33,8,0),VLOOKUP($DJ177,'AB AP'!D$19:L$33,9,0)))</f>
        <v/>
      </c>
      <c r="DW177" s="163" t="str">
        <f>IF('AB AP'!H182="Agrar Basis",DV177,DU177)</f>
        <v/>
      </c>
      <c r="DZ177" s="163" t="str">
        <f>IF(ISNA(VLOOKUP($DJ177,'AB AP'!$D$19:$I$32,3,0)),"",IF((VLOOKUP($DJ177,'AB AP'!$D$19:$I$32,3,0))="+","áno","nie"))</f>
        <v/>
      </c>
      <c r="EA177" s="163" t="str">
        <f>IF(ISNA(VLOOKUP($DJ177,'AB AP'!$D$19:$I$32,4,0)),"",IF((VLOOKUP($DJ177,'AB AP'!$D$19:$I$32,4,0))="+","áno","nie"))</f>
        <v/>
      </c>
      <c r="EB177" s="163" t="str">
        <f>IF(ISNA(VLOOKUP($DJ177,'AB AP'!$D$19:$I$32,5,0)),"",IF((VLOOKUP($DJ177,'AB AP'!$D$19:$I$32,5,0))="+","áno","nie"))</f>
        <v/>
      </c>
      <c r="EC177" s="163" t="str">
        <f>IF(ISNA(VLOOKUP($DJ177,'AB AP'!$D$19:$I$32,6,0)),"",IF((VLOOKUP($DJ177,'AB AP'!$D$19:$I$32,6,0))="+","áno","nie"))</f>
        <v/>
      </c>
      <c r="ED177" t="str">
        <f t="shared" si="80"/>
        <v/>
      </c>
      <c r="EE177" s="163" t="str">
        <f t="shared" si="81"/>
        <v/>
      </c>
    </row>
    <row r="178" spans="1:135" x14ac:dyDescent="0.2">
      <c r="A178" s="152">
        <f t="shared" si="62"/>
        <v>0</v>
      </c>
      <c r="B178" s="152">
        <f>SUM(A$2:A178)</f>
        <v>0</v>
      </c>
      <c r="C178" s="152">
        <f t="shared" si="82"/>
        <v>500</v>
      </c>
      <c r="D178" s="152">
        <f>'AB AP'!A331</f>
        <v>0</v>
      </c>
      <c r="E178" s="152">
        <f>'AB AP'!B330</f>
        <v>0</v>
      </c>
      <c r="F178" s="156">
        <f>'AB AP'!D331</f>
        <v>0</v>
      </c>
      <c r="G178" s="156">
        <f>'AB AP'!E331</f>
        <v>0</v>
      </c>
      <c r="H178" s="156">
        <f>'AB AP'!F331</f>
        <v>0</v>
      </c>
      <c r="I178" s="165">
        <f>'AB AP'!K331</f>
        <v>0</v>
      </c>
      <c r="J178" s="151">
        <f>'AB AP'!L331</f>
        <v>0</v>
      </c>
      <c r="K178" s="165">
        <f>'AB AP'!N331</f>
        <v>0</v>
      </c>
      <c r="L178" s="152">
        <f t="shared" si="63"/>
        <v>0</v>
      </c>
      <c r="M178" s="152">
        <f t="shared" si="64"/>
        <v>0</v>
      </c>
      <c r="N178" s="152" t="e">
        <f t="shared" si="60"/>
        <v>#N/A</v>
      </c>
      <c r="O178" s="152" t="e">
        <f t="shared" si="61"/>
        <v>#N/A</v>
      </c>
      <c r="P178" s="165">
        <f>'AB AP'!N331</f>
        <v>0</v>
      </c>
      <c r="Q178" s="165"/>
      <c r="AA178" s="154">
        <v>835</v>
      </c>
      <c r="AB178" s="154" t="s">
        <v>1455</v>
      </c>
      <c r="AC178" s="166">
        <v>835</v>
      </c>
      <c r="AD178"/>
      <c r="AF178"/>
      <c r="AG178"/>
      <c r="BA178" s="152">
        <f t="shared" si="83"/>
        <v>500</v>
      </c>
      <c r="BB178" s="152">
        <f t="shared" si="88"/>
        <v>0</v>
      </c>
      <c r="BC178" s="152">
        <f t="shared" si="88"/>
        <v>0</v>
      </c>
      <c r="BD178" s="152">
        <f t="shared" si="88"/>
        <v>0</v>
      </c>
      <c r="BE178" s="152">
        <f t="shared" si="88"/>
        <v>0</v>
      </c>
      <c r="BF178" s="152">
        <f t="shared" si="88"/>
        <v>0</v>
      </c>
      <c r="BG178" s="152">
        <f t="shared" si="88"/>
        <v>0</v>
      </c>
      <c r="BH178" s="152">
        <f t="shared" si="88"/>
        <v>0</v>
      </c>
      <c r="BI178" s="152">
        <f t="shared" si="88"/>
        <v>0</v>
      </c>
      <c r="BJ178" s="152">
        <f t="shared" si="88"/>
        <v>0</v>
      </c>
      <c r="BK178" s="152">
        <f t="shared" si="88"/>
        <v>0</v>
      </c>
      <c r="BL178" s="152" t="e">
        <f t="shared" si="88"/>
        <v>#N/A</v>
      </c>
      <c r="BM178" s="152" t="e">
        <f t="shared" si="88"/>
        <v>#N/A</v>
      </c>
      <c r="BN178" s="152">
        <f t="shared" si="88"/>
        <v>0</v>
      </c>
      <c r="CA178" s="152" t="str">
        <f t="shared" si="65"/>
        <v/>
      </c>
      <c r="CB178" s="158" t="str">
        <f t="shared" si="66"/>
        <v/>
      </c>
      <c r="CC178" s="158" t="str">
        <f t="shared" si="67"/>
        <v/>
      </c>
      <c r="CD178" s="158" t="str">
        <f t="shared" si="67"/>
        <v/>
      </c>
      <c r="CE178" s="158" t="str">
        <f t="shared" si="67"/>
        <v/>
      </c>
      <c r="CF178" s="158" t="str">
        <f t="shared" si="68"/>
        <v/>
      </c>
      <c r="CG178" s="158" t="str">
        <f t="shared" si="69"/>
        <v/>
      </c>
      <c r="CH178" s="158" t="str">
        <f t="shared" si="70"/>
        <v/>
      </c>
      <c r="CK178" s="167"/>
      <c r="CQ178" s="152">
        <v>97</v>
      </c>
      <c r="DA178" t="str">
        <f t="shared" si="71"/>
        <v/>
      </c>
      <c r="DB178" t="str">
        <f t="shared" si="72"/>
        <v/>
      </c>
      <c r="DC178" t="str">
        <f t="shared" si="84"/>
        <v/>
      </c>
      <c r="DD178" t="str">
        <f t="shared" si="73"/>
        <v/>
      </c>
      <c r="DE178" t="str">
        <f t="shared" si="74"/>
        <v/>
      </c>
      <c r="DF178" t="str">
        <f t="shared" si="75"/>
        <v/>
      </c>
      <c r="DG178" t="str">
        <f t="shared" si="85"/>
        <v/>
      </c>
      <c r="DH178" t="str">
        <f t="shared" si="76"/>
        <v/>
      </c>
      <c r="DJ178" t="str">
        <f t="shared" si="77"/>
        <v/>
      </c>
      <c r="DL178" s="170"/>
      <c r="DQ178">
        <f t="shared" si="78"/>
        <v>0</v>
      </c>
      <c r="DR178" t="e">
        <f t="shared" si="79"/>
        <v>#NUM!</v>
      </c>
      <c r="DS178">
        <v>177</v>
      </c>
      <c r="DU178" s="163" t="str">
        <f>IF($DJ178="","",IF(VLOOKUP($DJ178,'AB AP'!D$19:M$32,9,0)="",VLOOKUP($DJ178,'AB AP'!D$19:M$32,8,0),VLOOKUP($DJ178,'AB AP'!D$19:M$32,9,0)))</f>
        <v/>
      </c>
      <c r="DV178" s="163" t="str">
        <f>IF($DJ178="","",IF(VLOOKUP($DJ178,'AB AP'!D$19:L$33,9,0)="",VLOOKUP($DJ178,'AB AP'!D$19:L$33,8,0),VLOOKUP($DJ178,'AB AP'!D$19:L$33,9,0)))</f>
        <v/>
      </c>
      <c r="DW178" s="163" t="str">
        <f>IF('AB AP'!H183="Agrar Basis",DV178,DU178)</f>
        <v/>
      </c>
      <c r="DZ178" s="163" t="str">
        <f>IF(ISNA(VLOOKUP($DJ178,'AB AP'!$D$19:$I$32,3,0)),"",IF((VLOOKUP($DJ178,'AB AP'!$D$19:$I$32,3,0))="+","áno","nie"))</f>
        <v/>
      </c>
      <c r="EA178" s="163" t="str">
        <f>IF(ISNA(VLOOKUP($DJ178,'AB AP'!$D$19:$I$32,4,0)),"",IF((VLOOKUP($DJ178,'AB AP'!$D$19:$I$32,4,0))="+","áno","nie"))</f>
        <v/>
      </c>
      <c r="EB178" s="163" t="str">
        <f>IF(ISNA(VLOOKUP($DJ178,'AB AP'!$D$19:$I$32,5,0)),"",IF((VLOOKUP($DJ178,'AB AP'!$D$19:$I$32,5,0))="+","áno","nie"))</f>
        <v/>
      </c>
      <c r="EC178" s="163" t="str">
        <f>IF(ISNA(VLOOKUP($DJ178,'AB AP'!$D$19:$I$32,6,0)),"",IF((VLOOKUP($DJ178,'AB AP'!$D$19:$I$32,6,0))="+","áno","nie"))</f>
        <v/>
      </c>
      <c r="ED178" t="str">
        <f t="shared" si="80"/>
        <v/>
      </c>
      <c r="EE178" s="163" t="str">
        <f t="shared" si="81"/>
        <v/>
      </c>
    </row>
    <row r="179" spans="1:135" x14ac:dyDescent="0.2">
      <c r="A179" s="152">
        <f t="shared" si="62"/>
        <v>0</v>
      </c>
      <c r="B179" s="152">
        <f>SUM(A$2:A179)</f>
        <v>0</v>
      </c>
      <c r="C179" s="152">
        <f t="shared" si="82"/>
        <v>500</v>
      </c>
      <c r="D179" s="152">
        <f>'AB AP'!A332</f>
        <v>0</v>
      </c>
      <c r="E179" s="152">
        <f>'AB AP'!B331</f>
        <v>0</v>
      </c>
      <c r="F179" s="156">
        <f>'AB AP'!D332</f>
        <v>0</v>
      </c>
      <c r="G179" s="156">
        <f>'AB AP'!E332</f>
        <v>0</v>
      </c>
      <c r="H179" s="156">
        <f>'AB AP'!F332</f>
        <v>0</v>
      </c>
      <c r="I179" s="165">
        <f>'AB AP'!K332</f>
        <v>0</v>
      </c>
      <c r="J179" s="151">
        <f>'AB AP'!L332</f>
        <v>0</v>
      </c>
      <c r="K179" s="165">
        <f>'AB AP'!N332</f>
        <v>0</v>
      </c>
      <c r="L179" s="152">
        <f t="shared" si="63"/>
        <v>0</v>
      </c>
      <c r="M179" s="152">
        <f t="shared" si="64"/>
        <v>0</v>
      </c>
      <c r="N179" s="152" t="e">
        <f t="shared" si="60"/>
        <v>#N/A</v>
      </c>
      <c r="O179" s="152" t="e">
        <f t="shared" si="61"/>
        <v>#N/A</v>
      </c>
      <c r="P179" s="165">
        <f>'AB AP'!N332</f>
        <v>0</v>
      </c>
      <c r="Q179" s="165"/>
      <c r="AA179" s="154">
        <v>839</v>
      </c>
      <c r="AB179" s="154" t="s">
        <v>1456</v>
      </c>
      <c r="AC179" s="166">
        <v>839</v>
      </c>
      <c r="AD179"/>
      <c r="AF179"/>
      <c r="AG179"/>
      <c r="BA179" s="152">
        <f t="shared" si="83"/>
        <v>500</v>
      </c>
      <c r="BB179" s="152">
        <f t="shared" si="88"/>
        <v>0</v>
      </c>
      <c r="BC179" s="152">
        <f t="shared" si="88"/>
        <v>0</v>
      </c>
      <c r="BD179" s="152">
        <f t="shared" si="88"/>
        <v>0</v>
      </c>
      <c r="BE179" s="152">
        <f t="shared" si="88"/>
        <v>0</v>
      </c>
      <c r="BF179" s="152">
        <f t="shared" si="88"/>
        <v>0</v>
      </c>
      <c r="BG179" s="152">
        <f t="shared" si="88"/>
        <v>0</v>
      </c>
      <c r="BH179" s="152">
        <f t="shared" si="88"/>
        <v>0</v>
      </c>
      <c r="BI179" s="152">
        <f t="shared" si="88"/>
        <v>0</v>
      </c>
      <c r="BJ179" s="152">
        <f t="shared" si="88"/>
        <v>0</v>
      </c>
      <c r="BK179" s="152">
        <f t="shared" si="88"/>
        <v>0</v>
      </c>
      <c r="BL179" s="152" t="e">
        <f t="shared" si="88"/>
        <v>#N/A</v>
      </c>
      <c r="BM179" s="152" t="e">
        <f t="shared" si="88"/>
        <v>#N/A</v>
      </c>
      <c r="BN179" s="152">
        <f t="shared" si="88"/>
        <v>0</v>
      </c>
      <c r="CA179" s="152" t="str">
        <f t="shared" si="65"/>
        <v/>
      </c>
      <c r="CB179" s="158" t="str">
        <f t="shared" si="66"/>
        <v/>
      </c>
      <c r="CC179" s="158" t="str">
        <f t="shared" si="67"/>
        <v/>
      </c>
      <c r="CD179" s="158" t="str">
        <f t="shared" si="67"/>
        <v/>
      </c>
      <c r="CE179" s="158" t="str">
        <f t="shared" si="67"/>
        <v/>
      </c>
      <c r="CF179" s="158" t="str">
        <f t="shared" si="68"/>
        <v/>
      </c>
      <c r="CG179" s="158" t="str">
        <f t="shared" si="69"/>
        <v/>
      </c>
      <c r="CH179" s="158" t="str">
        <f t="shared" si="70"/>
        <v/>
      </c>
      <c r="CK179" s="167"/>
      <c r="CQ179" s="152">
        <v>96</v>
      </c>
      <c r="DA179" t="str">
        <f t="shared" si="71"/>
        <v/>
      </c>
      <c r="DB179" t="str">
        <f t="shared" si="72"/>
        <v/>
      </c>
      <c r="DC179" t="str">
        <f t="shared" si="84"/>
        <v/>
      </c>
      <c r="DD179" t="str">
        <f t="shared" si="73"/>
        <v/>
      </c>
      <c r="DE179" t="str">
        <f t="shared" si="74"/>
        <v/>
      </c>
      <c r="DF179" t="str">
        <f t="shared" si="75"/>
        <v/>
      </c>
      <c r="DG179" t="str">
        <f t="shared" si="85"/>
        <v/>
      </c>
      <c r="DH179" t="str">
        <f t="shared" si="76"/>
        <v/>
      </c>
      <c r="DJ179" t="str">
        <f t="shared" si="77"/>
        <v/>
      </c>
      <c r="DL179" s="170"/>
      <c r="DQ179">
        <f t="shared" si="78"/>
        <v>0</v>
      </c>
      <c r="DR179" t="e">
        <f t="shared" si="79"/>
        <v>#NUM!</v>
      </c>
      <c r="DS179">
        <v>178</v>
      </c>
      <c r="DU179" s="163" t="str">
        <f>IF($DJ179="","",IF(VLOOKUP($DJ179,'AB AP'!D$19:M$32,9,0)="",VLOOKUP($DJ179,'AB AP'!D$19:M$32,8,0),VLOOKUP($DJ179,'AB AP'!D$19:M$32,9,0)))</f>
        <v/>
      </c>
      <c r="DV179" s="163" t="str">
        <f>IF($DJ179="","",IF(VLOOKUP($DJ179,'AB AP'!D$19:L$33,9,0)="",VLOOKUP($DJ179,'AB AP'!D$19:L$33,8,0),VLOOKUP($DJ179,'AB AP'!D$19:L$33,9,0)))</f>
        <v/>
      </c>
      <c r="DW179" s="163" t="str">
        <f>IF('AB AP'!H184="Agrar Basis",DV179,DU179)</f>
        <v/>
      </c>
      <c r="DZ179" s="163" t="str">
        <f>IF(ISNA(VLOOKUP($DJ179,'AB AP'!$D$19:$I$32,3,0)),"",IF((VLOOKUP($DJ179,'AB AP'!$D$19:$I$32,3,0))="+","áno","nie"))</f>
        <v/>
      </c>
      <c r="EA179" s="163" t="str">
        <f>IF(ISNA(VLOOKUP($DJ179,'AB AP'!$D$19:$I$32,4,0)),"",IF((VLOOKUP($DJ179,'AB AP'!$D$19:$I$32,4,0))="+","áno","nie"))</f>
        <v/>
      </c>
      <c r="EB179" s="163" t="str">
        <f>IF(ISNA(VLOOKUP($DJ179,'AB AP'!$D$19:$I$32,5,0)),"",IF((VLOOKUP($DJ179,'AB AP'!$D$19:$I$32,5,0))="+","áno","nie"))</f>
        <v/>
      </c>
      <c r="EC179" s="163" t="str">
        <f>IF(ISNA(VLOOKUP($DJ179,'AB AP'!$D$19:$I$32,6,0)),"",IF((VLOOKUP($DJ179,'AB AP'!$D$19:$I$32,6,0))="+","áno","nie"))</f>
        <v/>
      </c>
      <c r="ED179" t="str">
        <f t="shared" si="80"/>
        <v/>
      </c>
      <c r="EE179" s="163" t="str">
        <f t="shared" si="81"/>
        <v/>
      </c>
    </row>
    <row r="180" spans="1:135" x14ac:dyDescent="0.2">
      <c r="A180" s="152">
        <f t="shared" si="62"/>
        <v>0</v>
      </c>
      <c r="B180" s="152">
        <f>SUM(A$2:A180)</f>
        <v>0</v>
      </c>
      <c r="C180" s="152">
        <f t="shared" si="82"/>
        <v>500</v>
      </c>
      <c r="D180" s="152">
        <f>'AB AP'!A333</f>
        <v>0</v>
      </c>
      <c r="E180" s="152">
        <f>'AB AP'!B332</f>
        <v>0</v>
      </c>
      <c r="F180" s="156">
        <f>'AB AP'!D333</f>
        <v>0</v>
      </c>
      <c r="G180" s="156">
        <f>'AB AP'!E333</f>
        <v>0</v>
      </c>
      <c r="H180" s="156">
        <f>'AB AP'!F333</f>
        <v>0</v>
      </c>
      <c r="I180" s="165">
        <f>'AB AP'!K333</f>
        <v>0</v>
      </c>
      <c r="J180" s="151">
        <f>'AB AP'!L333</f>
        <v>0</v>
      </c>
      <c r="K180" s="165">
        <f>'AB AP'!N333</f>
        <v>0</v>
      </c>
      <c r="L180" s="152">
        <f t="shared" si="63"/>
        <v>0</v>
      </c>
      <c r="M180" s="152">
        <f t="shared" si="64"/>
        <v>0</v>
      </c>
      <c r="N180" s="152" t="e">
        <f t="shared" si="60"/>
        <v>#N/A</v>
      </c>
      <c r="O180" s="152" t="e">
        <f t="shared" si="61"/>
        <v>#N/A</v>
      </c>
      <c r="P180" s="165">
        <f>'AB AP'!N333</f>
        <v>0</v>
      </c>
      <c r="Q180" s="165"/>
      <c r="AA180" s="154">
        <v>840</v>
      </c>
      <c r="AB180" s="154" t="s">
        <v>1457</v>
      </c>
      <c r="AC180" s="166">
        <v>840</v>
      </c>
      <c r="AD180"/>
      <c r="AF180"/>
      <c r="AG180"/>
      <c r="BA180" s="152">
        <f t="shared" si="83"/>
        <v>500</v>
      </c>
      <c r="BB180" s="152">
        <f t="shared" si="88"/>
        <v>0</v>
      </c>
      <c r="BC180" s="152">
        <f t="shared" si="88"/>
        <v>0</v>
      </c>
      <c r="BD180" s="152">
        <f t="shared" si="88"/>
        <v>0</v>
      </c>
      <c r="BE180" s="152">
        <f t="shared" si="88"/>
        <v>0</v>
      </c>
      <c r="BF180" s="152">
        <f t="shared" si="88"/>
        <v>0</v>
      </c>
      <c r="BG180" s="152">
        <f t="shared" si="88"/>
        <v>0</v>
      </c>
      <c r="BH180" s="152">
        <f t="shared" si="88"/>
        <v>0</v>
      </c>
      <c r="BI180" s="152">
        <f t="shared" si="88"/>
        <v>0</v>
      </c>
      <c r="BJ180" s="152">
        <f t="shared" si="88"/>
        <v>0</v>
      </c>
      <c r="BK180" s="152">
        <f t="shared" si="88"/>
        <v>0</v>
      </c>
      <c r="BL180" s="152" t="e">
        <f t="shared" si="88"/>
        <v>#N/A</v>
      </c>
      <c r="BM180" s="152" t="e">
        <f t="shared" si="88"/>
        <v>#N/A</v>
      </c>
      <c r="BN180" s="152">
        <f t="shared" si="88"/>
        <v>0</v>
      </c>
      <c r="CA180" s="152" t="str">
        <f t="shared" si="65"/>
        <v/>
      </c>
      <c r="CB180" s="158" t="str">
        <f t="shared" si="66"/>
        <v/>
      </c>
      <c r="CC180" s="158" t="str">
        <f t="shared" si="67"/>
        <v/>
      </c>
      <c r="CD180" s="158" t="str">
        <f t="shared" si="67"/>
        <v/>
      </c>
      <c r="CE180" s="158" t="str">
        <f t="shared" si="67"/>
        <v/>
      </c>
      <c r="CF180" s="158" t="str">
        <f t="shared" si="68"/>
        <v/>
      </c>
      <c r="CG180" s="158" t="str">
        <f t="shared" si="69"/>
        <v/>
      </c>
      <c r="CH180" s="158" t="str">
        <f t="shared" si="70"/>
        <v/>
      </c>
      <c r="CK180" s="167"/>
      <c r="CQ180" s="152">
        <v>95</v>
      </c>
      <c r="DA180" t="str">
        <f t="shared" si="71"/>
        <v/>
      </c>
      <c r="DB180" t="str">
        <f t="shared" si="72"/>
        <v/>
      </c>
      <c r="DC180" t="str">
        <f t="shared" si="84"/>
        <v/>
      </c>
      <c r="DD180" t="str">
        <f t="shared" si="73"/>
        <v/>
      </c>
      <c r="DE180" t="str">
        <f t="shared" si="74"/>
        <v/>
      </c>
      <c r="DF180" t="str">
        <f t="shared" si="75"/>
        <v/>
      </c>
      <c r="DG180" t="str">
        <f t="shared" si="85"/>
        <v/>
      </c>
      <c r="DH180" t="str">
        <f t="shared" si="76"/>
        <v/>
      </c>
      <c r="DJ180" t="str">
        <f t="shared" si="77"/>
        <v/>
      </c>
      <c r="DL180" s="170"/>
      <c r="DQ180">
        <f t="shared" si="78"/>
        <v>0</v>
      </c>
      <c r="DR180" t="e">
        <f t="shared" si="79"/>
        <v>#NUM!</v>
      </c>
      <c r="DS180">
        <v>179</v>
      </c>
      <c r="DU180" s="163" t="str">
        <f>IF($DJ180="","",IF(VLOOKUP($DJ180,'AB AP'!D$19:M$32,9,0)="",VLOOKUP($DJ180,'AB AP'!D$19:M$32,8,0),VLOOKUP($DJ180,'AB AP'!D$19:M$32,9,0)))</f>
        <v/>
      </c>
      <c r="DV180" s="163" t="str">
        <f>IF($DJ180="","",IF(VLOOKUP($DJ180,'AB AP'!D$19:L$33,9,0)="",VLOOKUP($DJ180,'AB AP'!D$19:L$33,8,0),VLOOKUP($DJ180,'AB AP'!D$19:L$33,9,0)))</f>
        <v/>
      </c>
      <c r="DW180" s="163" t="str">
        <f>IF('AB AP'!H185="Agrar Basis",DV180,DU180)</f>
        <v/>
      </c>
      <c r="DZ180" s="163" t="str">
        <f>IF(ISNA(VLOOKUP($DJ180,'AB AP'!$D$19:$I$32,3,0)),"",IF((VLOOKUP($DJ180,'AB AP'!$D$19:$I$32,3,0))="+","áno","nie"))</f>
        <v/>
      </c>
      <c r="EA180" s="163" t="str">
        <f>IF(ISNA(VLOOKUP($DJ180,'AB AP'!$D$19:$I$32,4,0)),"",IF((VLOOKUP($DJ180,'AB AP'!$D$19:$I$32,4,0))="+","áno","nie"))</f>
        <v/>
      </c>
      <c r="EB180" s="163" t="str">
        <f>IF(ISNA(VLOOKUP($DJ180,'AB AP'!$D$19:$I$32,5,0)),"",IF((VLOOKUP($DJ180,'AB AP'!$D$19:$I$32,5,0))="+","áno","nie"))</f>
        <v/>
      </c>
      <c r="EC180" s="163" t="str">
        <f>IF(ISNA(VLOOKUP($DJ180,'AB AP'!$D$19:$I$32,6,0)),"",IF((VLOOKUP($DJ180,'AB AP'!$D$19:$I$32,6,0))="+","áno","nie"))</f>
        <v/>
      </c>
      <c r="ED180" t="str">
        <f t="shared" si="80"/>
        <v/>
      </c>
      <c r="EE180" s="163" t="str">
        <f t="shared" si="81"/>
        <v/>
      </c>
    </row>
    <row r="181" spans="1:135" x14ac:dyDescent="0.2">
      <c r="A181" s="152">
        <f t="shared" si="62"/>
        <v>0</v>
      </c>
      <c r="B181" s="152">
        <f>SUM(A$2:A181)</f>
        <v>0</v>
      </c>
      <c r="C181" s="152">
        <f t="shared" si="82"/>
        <v>500</v>
      </c>
      <c r="D181" s="152">
        <f>'AB AP'!A334</f>
        <v>0</v>
      </c>
      <c r="E181" s="152">
        <f>'AB AP'!B333</f>
        <v>0</v>
      </c>
      <c r="F181" s="156">
        <f>'AB AP'!D334</f>
        <v>0</v>
      </c>
      <c r="G181" s="156">
        <f>'AB AP'!E334</f>
        <v>0</v>
      </c>
      <c r="H181" s="156">
        <f>'AB AP'!F334</f>
        <v>0</v>
      </c>
      <c r="I181" s="165">
        <f>'AB AP'!K334</f>
        <v>0</v>
      </c>
      <c r="J181" s="151">
        <f>'AB AP'!L334</f>
        <v>0</v>
      </c>
      <c r="K181" s="165">
        <f>'AB AP'!N334</f>
        <v>0</v>
      </c>
      <c r="L181" s="152">
        <f t="shared" si="63"/>
        <v>0</v>
      </c>
      <c r="M181" s="152">
        <f t="shared" si="64"/>
        <v>0</v>
      </c>
      <c r="N181" s="152" t="e">
        <f t="shared" si="60"/>
        <v>#N/A</v>
      </c>
      <c r="O181" s="152" t="e">
        <f t="shared" si="61"/>
        <v>#N/A</v>
      </c>
      <c r="P181" s="165">
        <f>'AB AP'!N334</f>
        <v>0</v>
      </c>
      <c r="Q181" s="165"/>
      <c r="AA181" s="154">
        <v>841</v>
      </c>
      <c r="AB181" s="154" t="s">
        <v>1458</v>
      </c>
      <c r="AC181" s="166">
        <v>841</v>
      </c>
      <c r="AD181"/>
      <c r="AF181"/>
      <c r="AG181"/>
      <c r="BA181" s="152">
        <f t="shared" si="83"/>
        <v>500</v>
      </c>
      <c r="BB181" s="152">
        <f t="shared" si="88"/>
        <v>0</v>
      </c>
      <c r="BC181" s="152">
        <f t="shared" si="88"/>
        <v>0</v>
      </c>
      <c r="BD181" s="152">
        <f t="shared" si="88"/>
        <v>0</v>
      </c>
      <c r="BE181" s="152">
        <f t="shared" si="88"/>
        <v>0</v>
      </c>
      <c r="BF181" s="152">
        <f t="shared" si="88"/>
        <v>0</v>
      </c>
      <c r="BG181" s="152">
        <f t="shared" si="88"/>
        <v>0</v>
      </c>
      <c r="BH181" s="152">
        <f t="shared" si="88"/>
        <v>0</v>
      </c>
      <c r="BI181" s="152">
        <f t="shared" si="88"/>
        <v>0</v>
      </c>
      <c r="BJ181" s="152">
        <f t="shared" si="88"/>
        <v>0</v>
      </c>
      <c r="BK181" s="152">
        <f t="shared" si="88"/>
        <v>0</v>
      </c>
      <c r="BL181" s="152" t="e">
        <f t="shared" si="88"/>
        <v>#N/A</v>
      </c>
      <c r="BM181" s="152" t="e">
        <f t="shared" si="88"/>
        <v>#N/A</v>
      </c>
      <c r="BN181" s="152">
        <f t="shared" si="88"/>
        <v>0</v>
      </c>
      <c r="CA181" s="152" t="str">
        <f t="shared" si="65"/>
        <v/>
      </c>
      <c r="CB181" s="158" t="str">
        <f t="shared" si="66"/>
        <v/>
      </c>
      <c r="CC181" s="158" t="str">
        <f t="shared" si="67"/>
        <v/>
      </c>
      <c r="CD181" s="158" t="str">
        <f t="shared" si="67"/>
        <v/>
      </c>
      <c r="CE181" s="158" t="str">
        <f t="shared" si="67"/>
        <v/>
      </c>
      <c r="CF181" s="158" t="str">
        <f t="shared" si="68"/>
        <v/>
      </c>
      <c r="CG181" s="158" t="str">
        <f t="shared" si="69"/>
        <v/>
      </c>
      <c r="CH181" s="158" t="str">
        <f t="shared" si="70"/>
        <v/>
      </c>
      <c r="CK181" s="167"/>
      <c r="CQ181" s="152">
        <v>94</v>
      </c>
      <c r="DA181" t="str">
        <f t="shared" si="71"/>
        <v/>
      </c>
      <c r="DB181" t="str">
        <f t="shared" si="72"/>
        <v/>
      </c>
      <c r="DC181" t="str">
        <f t="shared" si="84"/>
        <v/>
      </c>
      <c r="DD181" t="str">
        <f t="shared" si="73"/>
        <v/>
      </c>
      <c r="DE181" t="str">
        <f t="shared" si="74"/>
        <v/>
      </c>
      <c r="DF181" t="str">
        <f t="shared" si="75"/>
        <v/>
      </c>
      <c r="DG181" t="str">
        <f t="shared" si="85"/>
        <v/>
      </c>
      <c r="DH181" t="str">
        <f t="shared" si="76"/>
        <v/>
      </c>
      <c r="DJ181" t="str">
        <f t="shared" si="77"/>
        <v/>
      </c>
      <c r="DL181" s="170"/>
      <c r="DQ181">
        <f t="shared" si="78"/>
        <v>0</v>
      </c>
      <c r="DR181" t="e">
        <f t="shared" si="79"/>
        <v>#NUM!</v>
      </c>
      <c r="DS181">
        <v>180</v>
      </c>
      <c r="DU181" s="163" t="str">
        <f>IF($DJ181="","",IF(VLOOKUP($DJ181,'AB AP'!D$19:M$32,9,0)="",VLOOKUP($DJ181,'AB AP'!D$19:M$32,8,0),VLOOKUP($DJ181,'AB AP'!D$19:M$32,9,0)))</f>
        <v/>
      </c>
      <c r="DV181" s="163" t="str">
        <f>IF($DJ181="","",IF(VLOOKUP($DJ181,'AB AP'!D$19:L$33,9,0)="",VLOOKUP($DJ181,'AB AP'!D$19:L$33,8,0),VLOOKUP($DJ181,'AB AP'!D$19:L$33,9,0)))</f>
        <v/>
      </c>
      <c r="DW181" s="163" t="str">
        <f>IF('AB AP'!H186="Agrar Basis",DV181,DU181)</f>
        <v/>
      </c>
      <c r="DZ181" s="163" t="str">
        <f>IF(ISNA(VLOOKUP($DJ181,'AB AP'!$D$19:$I$32,3,0)),"",IF((VLOOKUP($DJ181,'AB AP'!$D$19:$I$32,3,0))="+","áno","nie"))</f>
        <v/>
      </c>
      <c r="EA181" s="163" t="str">
        <f>IF(ISNA(VLOOKUP($DJ181,'AB AP'!$D$19:$I$32,4,0)),"",IF((VLOOKUP($DJ181,'AB AP'!$D$19:$I$32,4,0))="+","áno","nie"))</f>
        <v/>
      </c>
      <c r="EB181" s="163" t="str">
        <f>IF(ISNA(VLOOKUP($DJ181,'AB AP'!$D$19:$I$32,5,0)),"",IF((VLOOKUP($DJ181,'AB AP'!$D$19:$I$32,5,0))="+","áno","nie"))</f>
        <v/>
      </c>
      <c r="EC181" s="163" t="str">
        <f>IF(ISNA(VLOOKUP($DJ181,'AB AP'!$D$19:$I$32,6,0)),"",IF((VLOOKUP($DJ181,'AB AP'!$D$19:$I$32,6,0))="+","áno","nie"))</f>
        <v/>
      </c>
      <c r="ED181" t="str">
        <f t="shared" si="80"/>
        <v/>
      </c>
      <c r="EE181" s="163" t="str">
        <f t="shared" si="81"/>
        <v/>
      </c>
    </row>
    <row r="182" spans="1:135" x14ac:dyDescent="0.2">
      <c r="A182" s="152">
        <f t="shared" si="62"/>
        <v>0</v>
      </c>
      <c r="B182" s="152">
        <f>SUM(A$2:A182)</f>
        <v>0</v>
      </c>
      <c r="C182" s="152">
        <f t="shared" si="82"/>
        <v>500</v>
      </c>
      <c r="D182" s="152">
        <f>'AB AP'!A335</f>
        <v>0</v>
      </c>
      <c r="E182" s="152">
        <f>'AB AP'!B334</f>
        <v>0</v>
      </c>
      <c r="F182" s="156">
        <f>'AB AP'!D335</f>
        <v>0</v>
      </c>
      <c r="G182" s="156">
        <f>'AB AP'!E335</f>
        <v>0</v>
      </c>
      <c r="H182" s="156">
        <f>'AB AP'!F335</f>
        <v>0</v>
      </c>
      <c r="I182" s="165">
        <f>'AB AP'!K335</f>
        <v>0</v>
      </c>
      <c r="J182" s="151">
        <f>'AB AP'!L335</f>
        <v>0</v>
      </c>
      <c r="K182" s="165">
        <f>'AB AP'!N335</f>
        <v>0</v>
      </c>
      <c r="L182" s="152">
        <f t="shared" si="63"/>
        <v>0</v>
      </c>
      <c r="M182" s="152">
        <f t="shared" si="64"/>
        <v>0</v>
      </c>
      <c r="N182" s="152" t="e">
        <f t="shared" si="60"/>
        <v>#N/A</v>
      </c>
      <c r="O182" s="152" t="e">
        <f t="shared" si="61"/>
        <v>#N/A</v>
      </c>
      <c r="P182" s="165">
        <f>'AB AP'!N335</f>
        <v>0</v>
      </c>
      <c r="Q182" s="165"/>
      <c r="AA182" s="154">
        <v>842</v>
      </c>
      <c r="AB182" s="154" t="s">
        <v>1459</v>
      </c>
      <c r="AC182" s="166">
        <v>842</v>
      </c>
      <c r="AD182"/>
      <c r="AF182"/>
      <c r="AG182"/>
      <c r="BA182" s="152">
        <f t="shared" si="83"/>
        <v>500</v>
      </c>
      <c r="BB182" s="152">
        <f t="shared" si="88"/>
        <v>0</v>
      </c>
      <c r="BC182" s="152">
        <f t="shared" si="88"/>
        <v>0</v>
      </c>
      <c r="BD182" s="152">
        <f t="shared" si="88"/>
        <v>0</v>
      </c>
      <c r="BE182" s="152">
        <f t="shared" si="88"/>
        <v>0</v>
      </c>
      <c r="BF182" s="152">
        <f t="shared" si="88"/>
        <v>0</v>
      </c>
      <c r="BG182" s="152">
        <f t="shared" si="88"/>
        <v>0</v>
      </c>
      <c r="BH182" s="152">
        <f t="shared" si="88"/>
        <v>0</v>
      </c>
      <c r="BI182" s="152">
        <f t="shared" si="88"/>
        <v>0</v>
      </c>
      <c r="BJ182" s="152">
        <f t="shared" si="88"/>
        <v>0</v>
      </c>
      <c r="BK182" s="152">
        <f t="shared" si="88"/>
        <v>0</v>
      </c>
      <c r="BL182" s="152" t="e">
        <f t="shared" si="88"/>
        <v>#N/A</v>
      </c>
      <c r="BM182" s="152" t="e">
        <f t="shared" si="88"/>
        <v>#N/A</v>
      </c>
      <c r="BN182" s="152">
        <f t="shared" si="88"/>
        <v>0</v>
      </c>
      <c r="CA182" s="152" t="str">
        <f t="shared" si="65"/>
        <v/>
      </c>
      <c r="CB182" s="158" t="str">
        <f t="shared" si="66"/>
        <v/>
      </c>
      <c r="CC182" s="158" t="str">
        <f t="shared" si="67"/>
        <v/>
      </c>
      <c r="CD182" s="158" t="str">
        <f t="shared" si="67"/>
        <v/>
      </c>
      <c r="CE182" s="158" t="str">
        <f t="shared" si="67"/>
        <v/>
      </c>
      <c r="CF182" s="158" t="str">
        <f t="shared" si="68"/>
        <v/>
      </c>
      <c r="CG182" s="158" t="str">
        <f t="shared" si="69"/>
        <v/>
      </c>
      <c r="CH182" s="158" t="str">
        <f t="shared" si="70"/>
        <v/>
      </c>
      <c r="CK182" s="167"/>
      <c r="CQ182" s="152">
        <v>93</v>
      </c>
      <c r="DA182" t="str">
        <f t="shared" si="71"/>
        <v/>
      </c>
      <c r="DB182" t="str">
        <f t="shared" si="72"/>
        <v/>
      </c>
      <c r="DC182" t="str">
        <f t="shared" si="84"/>
        <v/>
      </c>
      <c r="DD182" t="str">
        <f t="shared" si="73"/>
        <v/>
      </c>
      <c r="DE182" t="str">
        <f t="shared" si="74"/>
        <v/>
      </c>
      <c r="DF182" t="str">
        <f t="shared" si="75"/>
        <v/>
      </c>
      <c r="DG182" t="str">
        <f t="shared" si="85"/>
        <v/>
      </c>
      <c r="DH182" t="str">
        <f t="shared" si="76"/>
        <v/>
      </c>
      <c r="DJ182" t="str">
        <f t="shared" si="77"/>
        <v/>
      </c>
      <c r="DL182" s="170"/>
      <c r="DQ182">
        <f t="shared" si="78"/>
        <v>0</v>
      </c>
      <c r="DR182" t="e">
        <f t="shared" si="79"/>
        <v>#NUM!</v>
      </c>
      <c r="DS182">
        <v>181</v>
      </c>
      <c r="DU182" s="163" t="str">
        <f>IF($DJ182="","",IF(VLOOKUP($DJ182,'AB AP'!D$19:M$32,9,0)="",VLOOKUP($DJ182,'AB AP'!D$19:M$32,8,0),VLOOKUP($DJ182,'AB AP'!D$19:M$32,9,0)))</f>
        <v/>
      </c>
      <c r="DV182" s="163" t="str">
        <f>IF($DJ182="","",IF(VLOOKUP($DJ182,'AB AP'!D$19:L$33,9,0)="",VLOOKUP($DJ182,'AB AP'!D$19:L$33,8,0),VLOOKUP($DJ182,'AB AP'!D$19:L$33,9,0)))</f>
        <v/>
      </c>
      <c r="DW182" s="163" t="str">
        <f>IF('AB AP'!H187="Agrar Basis",DV182,DU182)</f>
        <v/>
      </c>
      <c r="DZ182" s="163" t="str">
        <f>IF(ISNA(VLOOKUP($DJ182,'AB AP'!$D$19:$I$32,3,0)),"",IF((VLOOKUP($DJ182,'AB AP'!$D$19:$I$32,3,0))="+","áno","nie"))</f>
        <v/>
      </c>
      <c r="EA182" s="163" t="str">
        <f>IF(ISNA(VLOOKUP($DJ182,'AB AP'!$D$19:$I$32,4,0)),"",IF((VLOOKUP($DJ182,'AB AP'!$D$19:$I$32,4,0))="+","áno","nie"))</f>
        <v/>
      </c>
      <c r="EB182" s="163" t="str">
        <f>IF(ISNA(VLOOKUP($DJ182,'AB AP'!$D$19:$I$32,5,0)),"",IF((VLOOKUP($DJ182,'AB AP'!$D$19:$I$32,5,0))="+","áno","nie"))</f>
        <v/>
      </c>
      <c r="EC182" s="163" t="str">
        <f>IF(ISNA(VLOOKUP($DJ182,'AB AP'!$D$19:$I$32,6,0)),"",IF((VLOOKUP($DJ182,'AB AP'!$D$19:$I$32,6,0))="+","áno","nie"))</f>
        <v/>
      </c>
      <c r="ED182" t="str">
        <f t="shared" si="80"/>
        <v/>
      </c>
      <c r="EE182" s="163" t="str">
        <f t="shared" si="81"/>
        <v/>
      </c>
    </row>
    <row r="183" spans="1:135" x14ac:dyDescent="0.2">
      <c r="A183" s="152">
        <f t="shared" si="62"/>
        <v>0</v>
      </c>
      <c r="B183" s="152">
        <f>SUM(A$2:A183)</f>
        <v>0</v>
      </c>
      <c r="C183" s="152">
        <f t="shared" si="82"/>
        <v>500</v>
      </c>
      <c r="D183" s="152">
        <f>'AB AP'!A336</f>
        <v>0</v>
      </c>
      <c r="E183" s="152">
        <f>'AB AP'!B335</f>
        <v>0</v>
      </c>
      <c r="F183" s="156">
        <f>'AB AP'!D336</f>
        <v>0</v>
      </c>
      <c r="G183" s="156">
        <f>'AB AP'!E336</f>
        <v>0</v>
      </c>
      <c r="H183" s="156">
        <f>'AB AP'!F336</f>
        <v>0</v>
      </c>
      <c r="I183" s="165">
        <f>'AB AP'!K336</f>
        <v>0</v>
      </c>
      <c r="J183" s="151">
        <f>'AB AP'!L336</f>
        <v>0</v>
      </c>
      <c r="K183" s="165">
        <f>'AB AP'!N336</f>
        <v>0</v>
      </c>
      <c r="L183" s="152">
        <f t="shared" si="63"/>
        <v>0</v>
      </c>
      <c r="M183" s="152">
        <f t="shared" si="64"/>
        <v>0</v>
      </c>
      <c r="N183" s="152" t="e">
        <f t="shared" si="60"/>
        <v>#N/A</v>
      </c>
      <c r="O183" s="152" t="e">
        <f t="shared" si="61"/>
        <v>#N/A</v>
      </c>
      <c r="P183" s="165">
        <f>'AB AP'!N336</f>
        <v>0</v>
      </c>
      <c r="Q183" s="165"/>
      <c r="AA183" s="154">
        <v>843</v>
      </c>
      <c r="AB183" s="154" t="s">
        <v>1460</v>
      </c>
      <c r="AC183" s="166">
        <v>843</v>
      </c>
      <c r="AD183"/>
      <c r="AF183"/>
      <c r="AG183"/>
      <c r="BA183" s="152">
        <f t="shared" si="83"/>
        <v>500</v>
      </c>
      <c r="BB183" s="152">
        <f t="shared" si="88"/>
        <v>0</v>
      </c>
      <c r="BC183" s="152">
        <f t="shared" si="88"/>
        <v>0</v>
      </c>
      <c r="BD183" s="152">
        <f t="shared" si="88"/>
        <v>0</v>
      </c>
      <c r="BE183" s="152">
        <f t="shared" si="88"/>
        <v>0</v>
      </c>
      <c r="BF183" s="152">
        <f t="shared" si="88"/>
        <v>0</v>
      </c>
      <c r="BG183" s="152">
        <f t="shared" si="88"/>
        <v>0</v>
      </c>
      <c r="BH183" s="152">
        <f t="shared" si="88"/>
        <v>0</v>
      </c>
      <c r="BI183" s="152">
        <f t="shared" si="88"/>
        <v>0</v>
      </c>
      <c r="BJ183" s="152">
        <f t="shared" si="88"/>
        <v>0</v>
      </c>
      <c r="BK183" s="152">
        <f t="shared" si="88"/>
        <v>0</v>
      </c>
      <c r="BL183" s="152" t="e">
        <f t="shared" si="88"/>
        <v>#N/A</v>
      </c>
      <c r="BM183" s="152" t="e">
        <f t="shared" si="88"/>
        <v>#N/A</v>
      </c>
      <c r="BN183" s="152">
        <f t="shared" si="88"/>
        <v>0</v>
      </c>
      <c r="CA183" s="152" t="str">
        <f t="shared" si="65"/>
        <v/>
      </c>
      <c r="CB183" s="158" t="str">
        <f t="shared" si="66"/>
        <v/>
      </c>
      <c r="CC183" s="158" t="str">
        <f t="shared" si="67"/>
        <v/>
      </c>
      <c r="CD183" s="158" t="str">
        <f t="shared" si="67"/>
        <v/>
      </c>
      <c r="CE183" s="158" t="str">
        <f t="shared" si="67"/>
        <v/>
      </c>
      <c r="CF183" s="158" t="str">
        <f t="shared" si="68"/>
        <v/>
      </c>
      <c r="CG183" s="158" t="str">
        <f t="shared" si="69"/>
        <v/>
      </c>
      <c r="CH183" s="158" t="str">
        <f t="shared" si="70"/>
        <v/>
      </c>
      <c r="CK183" s="167"/>
      <c r="CQ183" s="152">
        <v>92</v>
      </c>
      <c r="DA183" t="str">
        <f t="shared" si="71"/>
        <v/>
      </c>
      <c r="DB183" t="str">
        <f t="shared" si="72"/>
        <v/>
      </c>
      <c r="DC183" t="str">
        <f t="shared" si="84"/>
        <v/>
      </c>
      <c r="DD183" t="str">
        <f t="shared" si="73"/>
        <v/>
      </c>
      <c r="DE183" t="str">
        <f t="shared" si="74"/>
        <v/>
      </c>
      <c r="DF183" t="str">
        <f t="shared" si="75"/>
        <v/>
      </c>
      <c r="DG183" t="str">
        <f t="shared" si="85"/>
        <v/>
      </c>
      <c r="DH183" t="str">
        <f t="shared" si="76"/>
        <v/>
      </c>
      <c r="DJ183" t="str">
        <f t="shared" si="77"/>
        <v/>
      </c>
      <c r="DL183" s="170"/>
      <c r="DQ183">
        <f t="shared" si="78"/>
        <v>0</v>
      </c>
      <c r="DR183" t="e">
        <f t="shared" si="79"/>
        <v>#NUM!</v>
      </c>
      <c r="DS183">
        <v>182</v>
      </c>
      <c r="DU183" s="163" t="str">
        <f>IF($DJ183="","",IF(VLOOKUP($DJ183,'AB AP'!D$19:M$32,9,0)="",VLOOKUP($DJ183,'AB AP'!D$19:M$32,8,0),VLOOKUP($DJ183,'AB AP'!D$19:M$32,9,0)))</f>
        <v/>
      </c>
      <c r="DV183" s="163" t="str">
        <f>IF($DJ183="","",IF(VLOOKUP($DJ183,'AB AP'!D$19:L$33,9,0)="",VLOOKUP($DJ183,'AB AP'!D$19:L$33,8,0),VLOOKUP($DJ183,'AB AP'!D$19:L$33,9,0)))</f>
        <v/>
      </c>
      <c r="DW183" s="163" t="str">
        <f>IF('AB AP'!H188="Agrar Basis",DV183,DU183)</f>
        <v/>
      </c>
      <c r="DZ183" s="163" t="str">
        <f>IF(ISNA(VLOOKUP($DJ183,'AB AP'!$D$19:$I$32,3,0)),"",IF((VLOOKUP($DJ183,'AB AP'!$D$19:$I$32,3,0))="+","áno","nie"))</f>
        <v/>
      </c>
      <c r="EA183" s="163" t="str">
        <f>IF(ISNA(VLOOKUP($DJ183,'AB AP'!$D$19:$I$32,4,0)),"",IF((VLOOKUP($DJ183,'AB AP'!$D$19:$I$32,4,0))="+","áno","nie"))</f>
        <v/>
      </c>
      <c r="EB183" s="163" t="str">
        <f>IF(ISNA(VLOOKUP($DJ183,'AB AP'!$D$19:$I$32,5,0)),"",IF((VLOOKUP($DJ183,'AB AP'!$D$19:$I$32,5,0))="+","áno","nie"))</f>
        <v/>
      </c>
      <c r="EC183" s="163" t="str">
        <f>IF(ISNA(VLOOKUP($DJ183,'AB AP'!$D$19:$I$32,6,0)),"",IF((VLOOKUP($DJ183,'AB AP'!$D$19:$I$32,6,0))="+","áno","nie"))</f>
        <v/>
      </c>
      <c r="ED183" t="str">
        <f t="shared" si="80"/>
        <v/>
      </c>
      <c r="EE183" s="163" t="str">
        <f t="shared" si="81"/>
        <v/>
      </c>
    </row>
    <row r="184" spans="1:135" x14ac:dyDescent="0.2">
      <c r="A184" s="152">
        <f t="shared" si="62"/>
        <v>0</v>
      </c>
      <c r="B184" s="152">
        <f>SUM(A$2:A184)</f>
        <v>0</v>
      </c>
      <c r="C184" s="152">
        <f t="shared" si="82"/>
        <v>500</v>
      </c>
      <c r="D184" s="152">
        <f>'AB AP'!A337</f>
        <v>0</v>
      </c>
      <c r="E184" s="152">
        <f>'AB AP'!B336</f>
        <v>0</v>
      </c>
      <c r="F184" s="156">
        <f>'AB AP'!D337</f>
        <v>0</v>
      </c>
      <c r="G184" s="156">
        <f>'AB AP'!E337</f>
        <v>0</v>
      </c>
      <c r="H184" s="156">
        <f>'AB AP'!F337</f>
        <v>0</v>
      </c>
      <c r="I184" s="165">
        <f>'AB AP'!K337</f>
        <v>0</v>
      </c>
      <c r="J184" s="151">
        <f>'AB AP'!L337</f>
        <v>0</v>
      </c>
      <c r="K184" s="165">
        <f>'AB AP'!N337</f>
        <v>0</v>
      </c>
      <c r="L184" s="152">
        <f t="shared" si="63"/>
        <v>0</v>
      </c>
      <c r="M184" s="152">
        <f t="shared" si="64"/>
        <v>0</v>
      </c>
      <c r="N184" s="152" t="e">
        <f t="shared" si="60"/>
        <v>#N/A</v>
      </c>
      <c r="O184" s="152" t="e">
        <f t="shared" si="61"/>
        <v>#N/A</v>
      </c>
      <c r="P184" s="165">
        <f>'AB AP'!N337</f>
        <v>0</v>
      </c>
      <c r="Q184" s="165"/>
      <c r="AA184" s="154">
        <v>844</v>
      </c>
      <c r="AB184" s="154" t="s">
        <v>1461</v>
      </c>
      <c r="AC184" s="166">
        <v>844</v>
      </c>
      <c r="AD184"/>
      <c r="AF184"/>
      <c r="AG184"/>
      <c r="BA184" s="152">
        <f t="shared" si="83"/>
        <v>500</v>
      </c>
      <c r="BB184" s="152">
        <f t="shared" si="88"/>
        <v>0</v>
      </c>
      <c r="BC184" s="152">
        <f t="shared" si="88"/>
        <v>0</v>
      </c>
      <c r="BD184" s="152">
        <f t="shared" si="88"/>
        <v>0</v>
      </c>
      <c r="BE184" s="152">
        <f t="shared" si="88"/>
        <v>0</v>
      </c>
      <c r="BF184" s="152">
        <f t="shared" si="88"/>
        <v>0</v>
      </c>
      <c r="BG184" s="152">
        <f t="shared" si="88"/>
        <v>0</v>
      </c>
      <c r="BH184" s="152">
        <f t="shared" si="88"/>
        <v>0</v>
      </c>
      <c r="BI184" s="152">
        <f t="shared" si="88"/>
        <v>0</v>
      </c>
      <c r="BJ184" s="152">
        <f t="shared" si="88"/>
        <v>0</v>
      </c>
      <c r="BK184" s="152">
        <f t="shared" si="88"/>
        <v>0</v>
      </c>
      <c r="BL184" s="152" t="e">
        <f t="shared" si="88"/>
        <v>#N/A</v>
      </c>
      <c r="BM184" s="152" t="e">
        <f t="shared" si="88"/>
        <v>#N/A</v>
      </c>
      <c r="BN184" s="152">
        <f t="shared" si="88"/>
        <v>0</v>
      </c>
      <c r="CA184" s="152" t="str">
        <f t="shared" si="65"/>
        <v/>
      </c>
      <c r="CB184" s="158" t="str">
        <f t="shared" si="66"/>
        <v/>
      </c>
      <c r="CC184" s="158" t="str">
        <f t="shared" si="67"/>
        <v/>
      </c>
      <c r="CD184" s="158" t="str">
        <f t="shared" si="67"/>
        <v/>
      </c>
      <c r="CE184" s="158" t="str">
        <f t="shared" si="67"/>
        <v/>
      </c>
      <c r="CF184" s="158" t="str">
        <f t="shared" si="68"/>
        <v/>
      </c>
      <c r="CG184" s="158" t="str">
        <f t="shared" si="69"/>
        <v/>
      </c>
      <c r="CH184" s="158" t="str">
        <f t="shared" si="70"/>
        <v/>
      </c>
      <c r="CK184" s="167"/>
      <c r="CQ184" s="152">
        <v>91</v>
      </c>
      <c r="DA184" t="str">
        <f t="shared" si="71"/>
        <v/>
      </c>
      <c r="DB184" t="str">
        <f t="shared" si="72"/>
        <v/>
      </c>
      <c r="DC184" t="str">
        <f t="shared" si="84"/>
        <v/>
      </c>
      <c r="DD184" t="str">
        <f t="shared" si="73"/>
        <v/>
      </c>
      <c r="DE184" t="str">
        <f t="shared" si="74"/>
        <v/>
      </c>
      <c r="DF184" t="str">
        <f t="shared" si="75"/>
        <v/>
      </c>
      <c r="DG184" t="str">
        <f t="shared" si="85"/>
        <v/>
      </c>
      <c r="DH184" t="str">
        <f t="shared" si="76"/>
        <v/>
      </c>
      <c r="DJ184" t="str">
        <f t="shared" si="77"/>
        <v/>
      </c>
      <c r="DL184" s="170"/>
      <c r="DQ184">
        <f t="shared" si="78"/>
        <v>0</v>
      </c>
      <c r="DR184" t="e">
        <f t="shared" si="79"/>
        <v>#NUM!</v>
      </c>
      <c r="DS184">
        <v>183</v>
      </c>
      <c r="DU184" s="163" t="str">
        <f>IF($DJ184="","",IF(VLOOKUP($DJ184,'AB AP'!D$19:M$32,9,0)="",VLOOKUP($DJ184,'AB AP'!D$19:M$32,8,0),VLOOKUP($DJ184,'AB AP'!D$19:M$32,9,0)))</f>
        <v/>
      </c>
      <c r="DV184" s="163" t="str">
        <f>IF($DJ184="","",IF(VLOOKUP($DJ184,'AB AP'!D$19:L$33,9,0)="",VLOOKUP($DJ184,'AB AP'!D$19:L$33,8,0),VLOOKUP($DJ184,'AB AP'!D$19:L$33,9,0)))</f>
        <v/>
      </c>
      <c r="DW184" s="163" t="str">
        <f>IF('AB AP'!H189="Agrar Basis",DV184,DU184)</f>
        <v/>
      </c>
      <c r="DZ184" s="163" t="str">
        <f>IF(ISNA(VLOOKUP($DJ184,'AB AP'!$D$19:$I$32,3,0)),"",IF((VLOOKUP($DJ184,'AB AP'!$D$19:$I$32,3,0))="+","áno","nie"))</f>
        <v/>
      </c>
      <c r="EA184" s="163" t="str">
        <f>IF(ISNA(VLOOKUP($DJ184,'AB AP'!$D$19:$I$32,4,0)),"",IF((VLOOKUP($DJ184,'AB AP'!$D$19:$I$32,4,0))="+","áno","nie"))</f>
        <v/>
      </c>
      <c r="EB184" s="163" t="str">
        <f>IF(ISNA(VLOOKUP($DJ184,'AB AP'!$D$19:$I$32,5,0)),"",IF((VLOOKUP($DJ184,'AB AP'!$D$19:$I$32,5,0))="+","áno","nie"))</f>
        <v/>
      </c>
      <c r="EC184" s="163" t="str">
        <f>IF(ISNA(VLOOKUP($DJ184,'AB AP'!$D$19:$I$32,6,0)),"",IF((VLOOKUP($DJ184,'AB AP'!$D$19:$I$32,6,0))="+","áno","nie"))</f>
        <v/>
      </c>
      <c r="ED184" t="str">
        <f t="shared" si="80"/>
        <v/>
      </c>
      <c r="EE184" s="163" t="str">
        <f t="shared" si="81"/>
        <v/>
      </c>
    </row>
    <row r="185" spans="1:135" x14ac:dyDescent="0.2">
      <c r="A185" s="152">
        <f t="shared" si="62"/>
        <v>0</v>
      </c>
      <c r="B185" s="152">
        <f>SUM(A$2:A185)</f>
        <v>0</v>
      </c>
      <c r="C185" s="152">
        <f t="shared" si="82"/>
        <v>500</v>
      </c>
      <c r="D185" s="152">
        <f>'AB AP'!A338</f>
        <v>0</v>
      </c>
      <c r="E185" s="152">
        <f>'AB AP'!B337</f>
        <v>0</v>
      </c>
      <c r="F185" s="156">
        <f>'AB AP'!D338</f>
        <v>0</v>
      </c>
      <c r="G185" s="156">
        <f>'AB AP'!E338</f>
        <v>0</v>
      </c>
      <c r="H185" s="156">
        <f>'AB AP'!F338</f>
        <v>0</v>
      </c>
      <c r="I185" s="165">
        <f>'AB AP'!K338</f>
        <v>0</v>
      </c>
      <c r="J185" s="151">
        <f>'AB AP'!L338</f>
        <v>0</v>
      </c>
      <c r="K185" s="165">
        <f>'AB AP'!N338</f>
        <v>0</v>
      </c>
      <c r="L185" s="152">
        <f t="shared" si="63"/>
        <v>0</v>
      </c>
      <c r="M185" s="152">
        <f t="shared" si="64"/>
        <v>0</v>
      </c>
      <c r="N185" s="152" t="e">
        <f t="shared" si="60"/>
        <v>#N/A</v>
      </c>
      <c r="O185" s="152" t="e">
        <f t="shared" si="61"/>
        <v>#N/A</v>
      </c>
      <c r="P185" s="165">
        <f>'AB AP'!N338</f>
        <v>0</v>
      </c>
      <c r="Q185" s="165"/>
      <c r="AA185" s="154">
        <v>845</v>
      </c>
      <c r="AB185" s="154" t="s">
        <v>1462</v>
      </c>
      <c r="AC185" s="166">
        <v>845</v>
      </c>
      <c r="AD185"/>
      <c r="AF185"/>
      <c r="AG185"/>
      <c r="BA185" s="152">
        <f t="shared" si="83"/>
        <v>500</v>
      </c>
      <c r="BB185" s="152">
        <f t="shared" si="88"/>
        <v>0</v>
      </c>
      <c r="BC185" s="152">
        <f t="shared" si="88"/>
        <v>0</v>
      </c>
      <c r="BD185" s="152">
        <f t="shared" si="88"/>
        <v>0</v>
      </c>
      <c r="BE185" s="152">
        <f t="shared" si="88"/>
        <v>0</v>
      </c>
      <c r="BF185" s="152">
        <f t="shared" si="88"/>
        <v>0</v>
      </c>
      <c r="BG185" s="152">
        <f t="shared" si="88"/>
        <v>0</v>
      </c>
      <c r="BH185" s="152">
        <f t="shared" si="88"/>
        <v>0</v>
      </c>
      <c r="BI185" s="152">
        <f t="shared" si="88"/>
        <v>0</v>
      </c>
      <c r="BJ185" s="152">
        <f t="shared" si="88"/>
        <v>0</v>
      </c>
      <c r="BK185" s="152">
        <f t="shared" si="88"/>
        <v>0</v>
      </c>
      <c r="BL185" s="152" t="e">
        <f t="shared" si="88"/>
        <v>#N/A</v>
      </c>
      <c r="BM185" s="152" t="e">
        <f t="shared" si="88"/>
        <v>#N/A</v>
      </c>
      <c r="BN185" s="152">
        <f t="shared" si="88"/>
        <v>0</v>
      </c>
      <c r="CA185" s="152" t="str">
        <f t="shared" si="65"/>
        <v/>
      </c>
      <c r="CB185" s="158" t="str">
        <f t="shared" si="66"/>
        <v/>
      </c>
      <c r="CC185" s="158" t="str">
        <f t="shared" si="67"/>
        <v/>
      </c>
      <c r="CD185" s="158" t="str">
        <f t="shared" si="67"/>
        <v/>
      </c>
      <c r="CE185" s="158" t="str">
        <f t="shared" si="67"/>
        <v/>
      </c>
      <c r="CF185" s="158" t="str">
        <f t="shared" si="68"/>
        <v/>
      </c>
      <c r="CG185" s="158" t="str">
        <f t="shared" si="69"/>
        <v/>
      </c>
      <c r="CH185" s="158" t="str">
        <f t="shared" si="70"/>
        <v/>
      </c>
      <c r="CK185" s="167"/>
      <c r="CQ185" s="152">
        <v>90</v>
      </c>
      <c r="DA185" t="str">
        <f t="shared" si="71"/>
        <v/>
      </c>
      <c r="DB185" t="str">
        <f t="shared" si="72"/>
        <v/>
      </c>
      <c r="DC185" t="str">
        <f t="shared" si="84"/>
        <v/>
      </c>
      <c r="DD185" t="str">
        <f t="shared" si="73"/>
        <v/>
      </c>
      <c r="DE185" t="str">
        <f t="shared" si="74"/>
        <v/>
      </c>
      <c r="DF185" t="str">
        <f t="shared" si="75"/>
        <v/>
      </c>
      <c r="DG185" t="str">
        <f t="shared" si="85"/>
        <v/>
      </c>
      <c r="DH185" t="str">
        <f t="shared" si="76"/>
        <v/>
      </c>
      <c r="DJ185" t="str">
        <f t="shared" si="77"/>
        <v/>
      </c>
      <c r="DL185" s="170"/>
      <c r="DQ185">
        <f t="shared" si="78"/>
        <v>0</v>
      </c>
      <c r="DR185" t="e">
        <f t="shared" si="79"/>
        <v>#NUM!</v>
      </c>
      <c r="DS185">
        <v>184</v>
      </c>
      <c r="DU185" s="163" t="str">
        <f>IF($DJ185="","",IF(VLOOKUP($DJ185,'AB AP'!D$19:M$32,9,0)="",VLOOKUP($DJ185,'AB AP'!D$19:M$32,8,0),VLOOKUP($DJ185,'AB AP'!D$19:M$32,9,0)))</f>
        <v/>
      </c>
      <c r="DV185" s="163" t="str">
        <f>IF($DJ185="","",IF(VLOOKUP($DJ185,'AB AP'!D$19:L$33,9,0)="",VLOOKUP($DJ185,'AB AP'!D$19:L$33,8,0),VLOOKUP($DJ185,'AB AP'!D$19:L$33,9,0)))</f>
        <v/>
      </c>
      <c r="DW185" s="163" t="str">
        <f>IF('AB AP'!H190="Agrar Basis",DV185,DU185)</f>
        <v/>
      </c>
      <c r="DZ185" s="163" t="str">
        <f>IF(ISNA(VLOOKUP($DJ185,'AB AP'!$D$19:$I$32,3,0)),"",IF((VLOOKUP($DJ185,'AB AP'!$D$19:$I$32,3,0))="+","áno","nie"))</f>
        <v/>
      </c>
      <c r="EA185" s="163" t="str">
        <f>IF(ISNA(VLOOKUP($DJ185,'AB AP'!$D$19:$I$32,4,0)),"",IF((VLOOKUP($DJ185,'AB AP'!$D$19:$I$32,4,0))="+","áno","nie"))</f>
        <v/>
      </c>
      <c r="EB185" s="163" t="str">
        <f>IF(ISNA(VLOOKUP($DJ185,'AB AP'!$D$19:$I$32,5,0)),"",IF((VLOOKUP($DJ185,'AB AP'!$D$19:$I$32,5,0))="+","áno","nie"))</f>
        <v/>
      </c>
      <c r="EC185" s="163" t="str">
        <f>IF(ISNA(VLOOKUP($DJ185,'AB AP'!$D$19:$I$32,6,0)),"",IF((VLOOKUP($DJ185,'AB AP'!$D$19:$I$32,6,0))="+","áno","nie"))</f>
        <v/>
      </c>
      <c r="ED185" t="str">
        <f t="shared" si="80"/>
        <v/>
      </c>
      <c r="EE185" s="163" t="str">
        <f t="shared" si="81"/>
        <v/>
      </c>
    </row>
    <row r="186" spans="1:135" x14ac:dyDescent="0.2">
      <c r="A186" s="152">
        <f t="shared" si="62"/>
        <v>0</v>
      </c>
      <c r="B186" s="152">
        <f>SUM(A$2:A186)</f>
        <v>0</v>
      </c>
      <c r="C186" s="152">
        <f t="shared" si="82"/>
        <v>500</v>
      </c>
      <c r="D186" s="152">
        <f>'AB AP'!A339</f>
        <v>0</v>
      </c>
      <c r="E186" s="152">
        <f>'AB AP'!B338</f>
        <v>0</v>
      </c>
      <c r="F186" s="156">
        <f>'AB AP'!D339</f>
        <v>0</v>
      </c>
      <c r="G186" s="156">
        <f>'AB AP'!E339</f>
        <v>0</v>
      </c>
      <c r="H186" s="156">
        <f>'AB AP'!F339</f>
        <v>0</v>
      </c>
      <c r="I186" s="165">
        <f>'AB AP'!K339</f>
        <v>0</v>
      </c>
      <c r="J186" s="151">
        <f>'AB AP'!L339</f>
        <v>0</v>
      </c>
      <c r="K186" s="165">
        <f>'AB AP'!N339</f>
        <v>0</v>
      </c>
      <c r="L186" s="152">
        <f t="shared" si="63"/>
        <v>0</v>
      </c>
      <c r="M186" s="152">
        <f t="shared" si="64"/>
        <v>0</v>
      </c>
      <c r="N186" s="152" t="e">
        <f t="shared" si="60"/>
        <v>#N/A</v>
      </c>
      <c r="O186" s="152" t="e">
        <f t="shared" si="61"/>
        <v>#N/A</v>
      </c>
      <c r="P186" s="165">
        <f>'AB AP'!N339</f>
        <v>0</v>
      </c>
      <c r="Q186" s="165"/>
      <c r="AA186" s="154">
        <v>846</v>
      </c>
      <c r="AB186" s="154" t="s">
        <v>1463</v>
      </c>
      <c r="AC186" s="166">
        <v>846</v>
      </c>
      <c r="AD186"/>
      <c r="AF186"/>
      <c r="AG186"/>
      <c r="BA186" s="152">
        <f t="shared" si="83"/>
        <v>500</v>
      </c>
      <c r="BB186" s="152">
        <f t="shared" ref="BB186:BN202" si="89">D186</f>
        <v>0</v>
      </c>
      <c r="BC186" s="152">
        <f t="shared" si="89"/>
        <v>0</v>
      </c>
      <c r="BD186" s="152">
        <f t="shared" si="89"/>
        <v>0</v>
      </c>
      <c r="BE186" s="152">
        <f t="shared" si="89"/>
        <v>0</v>
      </c>
      <c r="BF186" s="152">
        <f t="shared" si="89"/>
        <v>0</v>
      </c>
      <c r="BG186" s="152">
        <f t="shared" si="89"/>
        <v>0</v>
      </c>
      <c r="BH186" s="152">
        <f t="shared" si="89"/>
        <v>0</v>
      </c>
      <c r="BI186" s="152">
        <f t="shared" si="89"/>
        <v>0</v>
      </c>
      <c r="BJ186" s="152">
        <f t="shared" si="89"/>
        <v>0</v>
      </c>
      <c r="BK186" s="152">
        <f t="shared" si="89"/>
        <v>0</v>
      </c>
      <c r="BL186" s="152" t="e">
        <f t="shared" si="89"/>
        <v>#N/A</v>
      </c>
      <c r="BM186" s="152" t="e">
        <f t="shared" si="89"/>
        <v>#N/A</v>
      </c>
      <c r="BN186" s="152">
        <f t="shared" si="89"/>
        <v>0</v>
      </c>
      <c r="CA186" s="152" t="str">
        <f t="shared" si="65"/>
        <v/>
      </c>
      <c r="CB186" s="158" t="str">
        <f t="shared" si="66"/>
        <v/>
      </c>
      <c r="CC186" s="158" t="str">
        <f t="shared" si="67"/>
        <v/>
      </c>
      <c r="CD186" s="158" t="str">
        <f t="shared" si="67"/>
        <v/>
      </c>
      <c r="CE186" s="158" t="str">
        <f t="shared" si="67"/>
        <v/>
      </c>
      <c r="CF186" s="158" t="str">
        <f t="shared" si="68"/>
        <v/>
      </c>
      <c r="CG186" s="158" t="str">
        <f t="shared" si="69"/>
        <v/>
      </c>
      <c r="CH186" s="158" t="str">
        <f t="shared" si="70"/>
        <v/>
      </c>
      <c r="CK186" s="167"/>
      <c r="CQ186" s="152">
        <v>89</v>
      </c>
      <c r="DA186" t="str">
        <f t="shared" si="71"/>
        <v/>
      </c>
      <c r="DB186" t="str">
        <f t="shared" si="72"/>
        <v/>
      </c>
      <c r="DC186" t="str">
        <f t="shared" si="84"/>
        <v/>
      </c>
      <c r="DD186" t="str">
        <f t="shared" si="73"/>
        <v/>
      </c>
      <c r="DE186" t="str">
        <f t="shared" si="74"/>
        <v/>
      </c>
      <c r="DF186" t="str">
        <f t="shared" si="75"/>
        <v/>
      </c>
      <c r="DG186" t="str">
        <f t="shared" si="85"/>
        <v/>
      </c>
      <c r="DH186" t="str">
        <f t="shared" si="76"/>
        <v/>
      </c>
      <c r="DJ186" t="str">
        <f t="shared" si="77"/>
        <v/>
      </c>
      <c r="DL186" s="170"/>
      <c r="DQ186">
        <f t="shared" si="78"/>
        <v>0</v>
      </c>
      <c r="DR186" t="e">
        <f t="shared" si="79"/>
        <v>#NUM!</v>
      </c>
      <c r="DS186">
        <v>185</v>
      </c>
      <c r="DU186" s="163" t="str">
        <f>IF($DJ186="","",IF(VLOOKUP($DJ186,'AB AP'!D$19:M$32,9,0)="",VLOOKUP($DJ186,'AB AP'!D$19:M$32,8,0),VLOOKUP($DJ186,'AB AP'!D$19:M$32,9,0)))</f>
        <v/>
      </c>
      <c r="DV186" s="163" t="str">
        <f>IF($DJ186="","",IF(VLOOKUP($DJ186,'AB AP'!D$19:L$33,9,0)="",VLOOKUP($DJ186,'AB AP'!D$19:L$33,8,0),VLOOKUP($DJ186,'AB AP'!D$19:L$33,9,0)))</f>
        <v/>
      </c>
      <c r="DW186" s="163" t="str">
        <f>IF('AB AP'!H191="Agrar Basis",DV186,DU186)</f>
        <v/>
      </c>
      <c r="DZ186" s="163" t="str">
        <f>IF(ISNA(VLOOKUP($DJ186,'AB AP'!$D$19:$I$32,3,0)),"",IF((VLOOKUP($DJ186,'AB AP'!$D$19:$I$32,3,0))="+","áno","nie"))</f>
        <v/>
      </c>
      <c r="EA186" s="163" t="str">
        <f>IF(ISNA(VLOOKUP($DJ186,'AB AP'!$D$19:$I$32,4,0)),"",IF((VLOOKUP($DJ186,'AB AP'!$D$19:$I$32,4,0))="+","áno","nie"))</f>
        <v/>
      </c>
      <c r="EB186" s="163" t="str">
        <f>IF(ISNA(VLOOKUP($DJ186,'AB AP'!$D$19:$I$32,5,0)),"",IF((VLOOKUP($DJ186,'AB AP'!$D$19:$I$32,5,0))="+","áno","nie"))</f>
        <v/>
      </c>
      <c r="EC186" s="163" t="str">
        <f>IF(ISNA(VLOOKUP($DJ186,'AB AP'!$D$19:$I$32,6,0)),"",IF((VLOOKUP($DJ186,'AB AP'!$D$19:$I$32,6,0))="+","áno","nie"))</f>
        <v/>
      </c>
      <c r="ED186" t="str">
        <f t="shared" si="80"/>
        <v/>
      </c>
      <c r="EE186" s="163" t="str">
        <f t="shared" si="81"/>
        <v/>
      </c>
    </row>
    <row r="187" spans="1:135" x14ac:dyDescent="0.2">
      <c r="A187" s="152">
        <f t="shared" si="62"/>
        <v>0</v>
      </c>
      <c r="B187" s="152">
        <f>SUM(A$2:A187)</f>
        <v>0</v>
      </c>
      <c r="C187" s="152">
        <f t="shared" si="82"/>
        <v>500</v>
      </c>
      <c r="D187" s="152">
        <f>'AB AP'!A340</f>
        <v>0</v>
      </c>
      <c r="E187" s="152">
        <f>'AB AP'!B339</f>
        <v>0</v>
      </c>
      <c r="F187" s="156">
        <f>'AB AP'!D340</f>
        <v>0</v>
      </c>
      <c r="G187" s="156">
        <f>'AB AP'!E340</f>
        <v>0</v>
      </c>
      <c r="H187" s="156">
        <f>'AB AP'!F340</f>
        <v>0</v>
      </c>
      <c r="I187" s="165">
        <f>'AB AP'!K340</f>
        <v>0</v>
      </c>
      <c r="J187" s="151">
        <f>'AB AP'!L340</f>
        <v>0</v>
      </c>
      <c r="K187" s="165">
        <f>'AB AP'!N340</f>
        <v>0</v>
      </c>
      <c r="L187" s="152">
        <f t="shared" si="63"/>
        <v>0</v>
      </c>
      <c r="M187" s="152">
        <f t="shared" si="64"/>
        <v>0</v>
      </c>
      <c r="N187" s="152" t="e">
        <f t="shared" si="60"/>
        <v>#N/A</v>
      </c>
      <c r="O187" s="152" t="e">
        <f t="shared" si="61"/>
        <v>#N/A</v>
      </c>
      <c r="P187" s="165">
        <f>'AB AP'!N340</f>
        <v>0</v>
      </c>
      <c r="Q187" s="165"/>
      <c r="AA187" s="154">
        <v>847</v>
      </c>
      <c r="AB187" s="154" t="s">
        <v>1464</v>
      </c>
      <c r="AC187" s="166">
        <v>847</v>
      </c>
      <c r="AD187"/>
      <c r="AF187"/>
      <c r="AG187"/>
      <c r="BA187" s="152">
        <f t="shared" si="83"/>
        <v>500</v>
      </c>
      <c r="BB187" s="152">
        <f t="shared" si="89"/>
        <v>0</v>
      </c>
      <c r="BC187" s="152">
        <f t="shared" si="89"/>
        <v>0</v>
      </c>
      <c r="BD187" s="152">
        <f t="shared" si="89"/>
        <v>0</v>
      </c>
      <c r="BE187" s="152">
        <f t="shared" si="89"/>
        <v>0</v>
      </c>
      <c r="BF187" s="152">
        <f t="shared" si="89"/>
        <v>0</v>
      </c>
      <c r="BG187" s="152">
        <f t="shared" si="89"/>
        <v>0</v>
      </c>
      <c r="BH187" s="152">
        <f t="shared" si="89"/>
        <v>0</v>
      </c>
      <c r="BI187" s="152">
        <f t="shared" si="89"/>
        <v>0</v>
      </c>
      <c r="BJ187" s="152">
        <f t="shared" si="89"/>
        <v>0</v>
      </c>
      <c r="BK187" s="152">
        <f t="shared" si="89"/>
        <v>0</v>
      </c>
      <c r="BL187" s="152" t="e">
        <f t="shared" si="89"/>
        <v>#N/A</v>
      </c>
      <c r="BM187" s="152" t="e">
        <f t="shared" si="89"/>
        <v>#N/A</v>
      </c>
      <c r="BN187" s="152">
        <f t="shared" si="89"/>
        <v>0</v>
      </c>
      <c r="CA187" s="152" t="str">
        <f t="shared" si="65"/>
        <v/>
      </c>
      <c r="CB187" s="158" t="str">
        <f t="shared" si="66"/>
        <v/>
      </c>
      <c r="CC187" s="158" t="str">
        <f t="shared" si="67"/>
        <v/>
      </c>
      <c r="CD187" s="158" t="str">
        <f t="shared" si="67"/>
        <v/>
      </c>
      <c r="CE187" s="158" t="str">
        <f t="shared" si="67"/>
        <v/>
      </c>
      <c r="CF187" s="158" t="str">
        <f t="shared" si="68"/>
        <v/>
      </c>
      <c r="CG187" s="158" t="str">
        <f t="shared" si="69"/>
        <v/>
      </c>
      <c r="CH187" s="158" t="str">
        <f t="shared" si="70"/>
        <v/>
      </c>
      <c r="CK187" s="167"/>
      <c r="CQ187" s="152">
        <v>88</v>
      </c>
      <c r="DA187" t="str">
        <f t="shared" si="71"/>
        <v/>
      </c>
      <c r="DB187" t="str">
        <f t="shared" si="72"/>
        <v/>
      </c>
      <c r="DC187" t="str">
        <f t="shared" si="84"/>
        <v/>
      </c>
      <c r="DD187" t="str">
        <f t="shared" si="73"/>
        <v/>
      </c>
      <c r="DE187" t="str">
        <f t="shared" si="74"/>
        <v/>
      </c>
      <c r="DF187" t="str">
        <f t="shared" si="75"/>
        <v/>
      </c>
      <c r="DG187" t="str">
        <f t="shared" si="85"/>
        <v/>
      </c>
      <c r="DH187" t="str">
        <f t="shared" si="76"/>
        <v/>
      </c>
      <c r="DJ187" t="str">
        <f t="shared" si="77"/>
        <v/>
      </c>
      <c r="DL187" s="170"/>
      <c r="DQ187">
        <f t="shared" si="78"/>
        <v>0</v>
      </c>
      <c r="DR187" t="e">
        <f t="shared" si="79"/>
        <v>#NUM!</v>
      </c>
      <c r="DS187">
        <v>186</v>
      </c>
      <c r="DU187" s="163" t="str">
        <f>IF($DJ187="","",IF(VLOOKUP($DJ187,'AB AP'!D$19:M$32,9,0)="",VLOOKUP($DJ187,'AB AP'!D$19:M$32,8,0),VLOOKUP($DJ187,'AB AP'!D$19:M$32,9,0)))</f>
        <v/>
      </c>
      <c r="DV187" s="163" t="str">
        <f>IF($DJ187="","",IF(VLOOKUP($DJ187,'AB AP'!D$19:L$33,9,0)="",VLOOKUP($DJ187,'AB AP'!D$19:L$33,8,0),VLOOKUP($DJ187,'AB AP'!D$19:L$33,9,0)))</f>
        <v/>
      </c>
      <c r="DW187" s="163" t="str">
        <f>IF('AB AP'!H192="Agrar Basis",DV187,DU187)</f>
        <v/>
      </c>
      <c r="DZ187" s="163" t="str">
        <f>IF(ISNA(VLOOKUP($DJ187,'AB AP'!$D$19:$I$32,3,0)),"",IF((VLOOKUP($DJ187,'AB AP'!$D$19:$I$32,3,0))="+","áno","nie"))</f>
        <v/>
      </c>
      <c r="EA187" s="163" t="str">
        <f>IF(ISNA(VLOOKUP($DJ187,'AB AP'!$D$19:$I$32,4,0)),"",IF((VLOOKUP($DJ187,'AB AP'!$D$19:$I$32,4,0))="+","áno","nie"))</f>
        <v/>
      </c>
      <c r="EB187" s="163" t="str">
        <f>IF(ISNA(VLOOKUP($DJ187,'AB AP'!$D$19:$I$32,5,0)),"",IF((VLOOKUP($DJ187,'AB AP'!$D$19:$I$32,5,0))="+","áno","nie"))</f>
        <v/>
      </c>
      <c r="EC187" s="163" t="str">
        <f>IF(ISNA(VLOOKUP($DJ187,'AB AP'!$D$19:$I$32,6,0)),"",IF((VLOOKUP($DJ187,'AB AP'!$D$19:$I$32,6,0))="+","áno","nie"))</f>
        <v/>
      </c>
      <c r="ED187" t="str">
        <f t="shared" si="80"/>
        <v/>
      </c>
      <c r="EE187" s="163" t="str">
        <f t="shared" si="81"/>
        <v/>
      </c>
    </row>
    <row r="188" spans="1:135" x14ac:dyDescent="0.2">
      <c r="A188" s="152">
        <f t="shared" si="62"/>
        <v>0</v>
      </c>
      <c r="B188" s="152">
        <f>SUM(A$2:A188)</f>
        <v>0</v>
      </c>
      <c r="C188" s="152">
        <f t="shared" si="82"/>
        <v>500</v>
      </c>
      <c r="D188" s="152">
        <f>'AB AP'!A341</f>
        <v>0</v>
      </c>
      <c r="E188" s="152">
        <f>'AB AP'!B340</f>
        <v>0</v>
      </c>
      <c r="F188" s="156">
        <f>'AB AP'!D341</f>
        <v>0</v>
      </c>
      <c r="G188" s="156">
        <f>'AB AP'!E341</f>
        <v>0</v>
      </c>
      <c r="H188" s="156">
        <f>'AB AP'!F341</f>
        <v>0</v>
      </c>
      <c r="I188" s="165">
        <f>'AB AP'!K341</f>
        <v>0</v>
      </c>
      <c r="J188" s="151">
        <f>'AB AP'!L341</f>
        <v>0</v>
      </c>
      <c r="K188" s="165">
        <f>'AB AP'!N341</f>
        <v>0</v>
      </c>
      <c r="L188" s="152">
        <f t="shared" si="63"/>
        <v>0</v>
      </c>
      <c r="M188" s="152">
        <f t="shared" si="64"/>
        <v>0</v>
      </c>
      <c r="N188" s="152" t="e">
        <f t="shared" si="60"/>
        <v>#N/A</v>
      </c>
      <c r="O188" s="152" t="e">
        <f t="shared" si="61"/>
        <v>#N/A</v>
      </c>
      <c r="P188" s="165">
        <f>'AB AP'!N341</f>
        <v>0</v>
      </c>
      <c r="Q188" s="165"/>
      <c r="AA188" s="154">
        <v>848</v>
      </c>
      <c r="AB188" s="154" t="s">
        <v>1465</v>
      </c>
      <c r="AC188" s="166">
        <v>848</v>
      </c>
      <c r="AD188"/>
      <c r="AF188"/>
      <c r="AG188"/>
      <c r="BA188" s="152">
        <f t="shared" si="83"/>
        <v>500</v>
      </c>
      <c r="BB188" s="152">
        <f t="shared" si="89"/>
        <v>0</v>
      </c>
      <c r="BC188" s="152">
        <f t="shared" si="89"/>
        <v>0</v>
      </c>
      <c r="BD188" s="152">
        <f t="shared" si="89"/>
        <v>0</v>
      </c>
      <c r="BE188" s="152">
        <f t="shared" si="89"/>
        <v>0</v>
      </c>
      <c r="BF188" s="152">
        <f t="shared" si="89"/>
        <v>0</v>
      </c>
      <c r="BG188" s="152">
        <f t="shared" si="89"/>
        <v>0</v>
      </c>
      <c r="BH188" s="152">
        <f t="shared" si="89"/>
        <v>0</v>
      </c>
      <c r="BI188" s="152">
        <f t="shared" si="89"/>
        <v>0</v>
      </c>
      <c r="BJ188" s="152">
        <f t="shared" si="89"/>
        <v>0</v>
      </c>
      <c r="BK188" s="152">
        <f t="shared" si="89"/>
        <v>0</v>
      </c>
      <c r="BL188" s="152" t="e">
        <f t="shared" si="89"/>
        <v>#N/A</v>
      </c>
      <c r="BM188" s="152" t="e">
        <f t="shared" si="89"/>
        <v>#N/A</v>
      </c>
      <c r="BN188" s="152">
        <f t="shared" si="89"/>
        <v>0</v>
      </c>
      <c r="CA188" s="152" t="str">
        <f t="shared" si="65"/>
        <v/>
      </c>
      <c r="CB188" s="158" t="str">
        <f t="shared" si="66"/>
        <v/>
      </c>
      <c r="CC188" s="158" t="str">
        <f t="shared" si="67"/>
        <v/>
      </c>
      <c r="CD188" s="158" t="str">
        <f t="shared" si="67"/>
        <v/>
      </c>
      <c r="CE188" s="158" t="str">
        <f t="shared" si="67"/>
        <v/>
      </c>
      <c r="CF188" s="158" t="str">
        <f t="shared" si="68"/>
        <v/>
      </c>
      <c r="CG188" s="158" t="str">
        <f t="shared" si="69"/>
        <v/>
      </c>
      <c r="CH188" s="158" t="str">
        <f t="shared" si="70"/>
        <v/>
      </c>
      <c r="CK188" s="167"/>
      <c r="CQ188" s="152">
        <v>87</v>
      </c>
      <c r="DA188" t="str">
        <f t="shared" si="71"/>
        <v/>
      </c>
      <c r="DB188" t="str">
        <f t="shared" si="72"/>
        <v/>
      </c>
      <c r="DC188" t="str">
        <f t="shared" si="84"/>
        <v/>
      </c>
      <c r="DD188" t="str">
        <f t="shared" si="73"/>
        <v/>
      </c>
      <c r="DE188" t="str">
        <f t="shared" si="74"/>
        <v/>
      </c>
      <c r="DF188" t="str">
        <f t="shared" si="75"/>
        <v/>
      </c>
      <c r="DG188" t="str">
        <f t="shared" si="85"/>
        <v/>
      </c>
      <c r="DH188" t="str">
        <f t="shared" si="76"/>
        <v/>
      </c>
      <c r="DJ188" t="str">
        <f t="shared" si="77"/>
        <v/>
      </c>
      <c r="DL188" s="170"/>
      <c r="DQ188">
        <f t="shared" si="78"/>
        <v>0</v>
      </c>
      <c r="DR188" t="e">
        <f t="shared" si="79"/>
        <v>#NUM!</v>
      </c>
      <c r="DS188">
        <v>187</v>
      </c>
      <c r="DU188" s="163" t="str">
        <f>IF($DJ188="","",IF(VLOOKUP($DJ188,'AB AP'!D$19:M$32,9,0)="",VLOOKUP($DJ188,'AB AP'!D$19:M$32,8,0),VLOOKUP($DJ188,'AB AP'!D$19:M$32,9,0)))</f>
        <v/>
      </c>
      <c r="DV188" s="163" t="str">
        <f>IF($DJ188="","",IF(VLOOKUP($DJ188,'AB AP'!D$19:L$33,9,0)="",VLOOKUP($DJ188,'AB AP'!D$19:L$33,8,0),VLOOKUP($DJ188,'AB AP'!D$19:L$33,9,0)))</f>
        <v/>
      </c>
      <c r="DW188" s="163" t="str">
        <f>IF('AB AP'!H193="Agrar Basis",DV188,DU188)</f>
        <v/>
      </c>
      <c r="DZ188" s="163" t="str">
        <f>IF(ISNA(VLOOKUP($DJ188,'AB AP'!$D$19:$I$32,3,0)),"",IF((VLOOKUP($DJ188,'AB AP'!$D$19:$I$32,3,0))="+","áno","nie"))</f>
        <v/>
      </c>
      <c r="EA188" s="163" t="str">
        <f>IF(ISNA(VLOOKUP($DJ188,'AB AP'!$D$19:$I$32,4,0)),"",IF((VLOOKUP($DJ188,'AB AP'!$D$19:$I$32,4,0))="+","áno","nie"))</f>
        <v/>
      </c>
      <c r="EB188" s="163" t="str">
        <f>IF(ISNA(VLOOKUP($DJ188,'AB AP'!$D$19:$I$32,5,0)),"",IF((VLOOKUP($DJ188,'AB AP'!$D$19:$I$32,5,0))="+","áno","nie"))</f>
        <v/>
      </c>
      <c r="EC188" s="163" t="str">
        <f>IF(ISNA(VLOOKUP($DJ188,'AB AP'!$D$19:$I$32,6,0)),"",IF((VLOOKUP($DJ188,'AB AP'!$D$19:$I$32,6,0))="+","áno","nie"))</f>
        <v/>
      </c>
      <c r="ED188" t="str">
        <f t="shared" si="80"/>
        <v/>
      </c>
      <c r="EE188" s="163" t="str">
        <f t="shared" si="81"/>
        <v/>
      </c>
    </row>
    <row r="189" spans="1:135" x14ac:dyDescent="0.2">
      <c r="A189" s="152">
        <f t="shared" si="62"/>
        <v>0</v>
      </c>
      <c r="B189" s="152">
        <f>SUM(A$2:A189)</f>
        <v>0</v>
      </c>
      <c r="C189" s="152">
        <f t="shared" si="82"/>
        <v>500</v>
      </c>
      <c r="D189" s="152">
        <f>'AB AP'!A342</f>
        <v>0</v>
      </c>
      <c r="E189" s="152">
        <f>'AB AP'!B341</f>
        <v>0</v>
      </c>
      <c r="F189" s="156">
        <f>'AB AP'!D342</f>
        <v>0</v>
      </c>
      <c r="G189" s="156">
        <f>'AB AP'!E342</f>
        <v>0</v>
      </c>
      <c r="H189" s="156">
        <f>'AB AP'!F342</f>
        <v>0</v>
      </c>
      <c r="I189" s="165">
        <f>'AB AP'!K342</f>
        <v>0</v>
      </c>
      <c r="J189" s="151">
        <f>'AB AP'!L342</f>
        <v>0</v>
      </c>
      <c r="K189" s="165">
        <f>'AB AP'!N342</f>
        <v>0</v>
      </c>
      <c r="L189" s="152">
        <f t="shared" si="63"/>
        <v>0</v>
      </c>
      <c r="M189" s="152">
        <f t="shared" si="64"/>
        <v>0</v>
      </c>
      <c r="N189" s="152" t="e">
        <f t="shared" si="60"/>
        <v>#N/A</v>
      </c>
      <c r="O189" s="152" t="e">
        <f t="shared" si="61"/>
        <v>#N/A</v>
      </c>
      <c r="P189" s="165">
        <f>'AB AP'!N342</f>
        <v>0</v>
      </c>
      <c r="Q189" s="165"/>
      <c r="AA189" s="154">
        <v>849</v>
      </c>
      <c r="AB189" s="154" t="s">
        <v>1466</v>
      </c>
      <c r="AC189" s="166">
        <v>849</v>
      </c>
      <c r="AD189"/>
      <c r="AF189"/>
      <c r="AG189"/>
      <c r="BA189" s="152">
        <f t="shared" si="83"/>
        <v>500</v>
      </c>
      <c r="BB189" s="152">
        <f t="shared" si="89"/>
        <v>0</v>
      </c>
      <c r="BC189" s="152">
        <f t="shared" si="89"/>
        <v>0</v>
      </c>
      <c r="BD189" s="152">
        <f t="shared" si="89"/>
        <v>0</v>
      </c>
      <c r="BE189" s="152">
        <f t="shared" si="89"/>
        <v>0</v>
      </c>
      <c r="BF189" s="152">
        <f t="shared" si="89"/>
        <v>0</v>
      </c>
      <c r="BG189" s="152">
        <f t="shared" si="89"/>
        <v>0</v>
      </c>
      <c r="BH189" s="152">
        <f t="shared" si="89"/>
        <v>0</v>
      </c>
      <c r="BI189" s="152">
        <f t="shared" si="89"/>
        <v>0</v>
      </c>
      <c r="BJ189" s="152">
        <f t="shared" si="89"/>
        <v>0</v>
      </c>
      <c r="BK189" s="152">
        <f t="shared" si="89"/>
        <v>0</v>
      </c>
      <c r="BL189" s="152" t="e">
        <f t="shared" si="89"/>
        <v>#N/A</v>
      </c>
      <c r="BM189" s="152" t="e">
        <f t="shared" si="89"/>
        <v>#N/A</v>
      </c>
      <c r="BN189" s="152">
        <f t="shared" si="89"/>
        <v>0</v>
      </c>
      <c r="CA189" s="152" t="str">
        <f t="shared" si="65"/>
        <v/>
      </c>
      <c r="CB189" s="158" t="str">
        <f t="shared" si="66"/>
        <v/>
      </c>
      <c r="CC189" s="158" t="str">
        <f t="shared" si="67"/>
        <v/>
      </c>
      <c r="CD189" s="158" t="str">
        <f t="shared" si="67"/>
        <v/>
      </c>
      <c r="CE189" s="158" t="str">
        <f t="shared" si="67"/>
        <v/>
      </c>
      <c r="CF189" s="158" t="str">
        <f t="shared" si="68"/>
        <v/>
      </c>
      <c r="CG189" s="158" t="str">
        <f t="shared" si="69"/>
        <v/>
      </c>
      <c r="CH189" s="158" t="str">
        <f t="shared" si="70"/>
        <v/>
      </c>
      <c r="CK189" s="167"/>
      <c r="CQ189" s="152">
        <v>86</v>
      </c>
      <c r="DA189" t="str">
        <f t="shared" si="71"/>
        <v/>
      </c>
      <c r="DB189" t="str">
        <f t="shared" si="72"/>
        <v/>
      </c>
      <c r="DC189" t="str">
        <f t="shared" si="84"/>
        <v/>
      </c>
      <c r="DD189" t="str">
        <f t="shared" si="73"/>
        <v/>
      </c>
      <c r="DE189" t="str">
        <f t="shared" si="74"/>
        <v/>
      </c>
      <c r="DF189" t="str">
        <f t="shared" si="75"/>
        <v/>
      </c>
      <c r="DG189" t="str">
        <f t="shared" si="85"/>
        <v/>
      </c>
      <c r="DH189" t="str">
        <f t="shared" si="76"/>
        <v/>
      </c>
      <c r="DJ189" t="str">
        <f t="shared" si="77"/>
        <v/>
      </c>
      <c r="DL189" s="170"/>
      <c r="DQ189">
        <f t="shared" si="78"/>
        <v>0</v>
      </c>
      <c r="DR189" t="e">
        <f t="shared" si="79"/>
        <v>#NUM!</v>
      </c>
      <c r="DS189">
        <v>188</v>
      </c>
      <c r="DU189" s="163" t="str">
        <f>IF($DJ189="","",IF(VLOOKUP($DJ189,'AB AP'!D$19:M$32,9,0)="",VLOOKUP($DJ189,'AB AP'!D$19:M$32,8,0),VLOOKUP($DJ189,'AB AP'!D$19:M$32,9,0)))</f>
        <v/>
      </c>
      <c r="DV189" s="163" t="str">
        <f>IF($DJ189="","",IF(VLOOKUP($DJ189,'AB AP'!D$19:L$33,9,0)="",VLOOKUP($DJ189,'AB AP'!D$19:L$33,8,0),VLOOKUP($DJ189,'AB AP'!D$19:L$33,9,0)))</f>
        <v/>
      </c>
      <c r="DW189" s="163" t="str">
        <f>IF('AB AP'!H194="Agrar Basis",DV189,DU189)</f>
        <v/>
      </c>
      <c r="DZ189" s="163" t="str">
        <f>IF(ISNA(VLOOKUP($DJ189,'AB AP'!$D$19:$I$32,3,0)),"",IF((VLOOKUP($DJ189,'AB AP'!$D$19:$I$32,3,0))="+","áno","nie"))</f>
        <v/>
      </c>
      <c r="EA189" s="163" t="str">
        <f>IF(ISNA(VLOOKUP($DJ189,'AB AP'!$D$19:$I$32,4,0)),"",IF((VLOOKUP($DJ189,'AB AP'!$D$19:$I$32,4,0))="+","áno","nie"))</f>
        <v/>
      </c>
      <c r="EB189" s="163" t="str">
        <f>IF(ISNA(VLOOKUP($DJ189,'AB AP'!$D$19:$I$32,5,0)),"",IF((VLOOKUP($DJ189,'AB AP'!$D$19:$I$32,5,0))="+","áno","nie"))</f>
        <v/>
      </c>
      <c r="EC189" s="163" t="str">
        <f>IF(ISNA(VLOOKUP($DJ189,'AB AP'!$D$19:$I$32,6,0)),"",IF((VLOOKUP($DJ189,'AB AP'!$D$19:$I$32,6,0))="+","áno","nie"))</f>
        <v/>
      </c>
      <c r="ED189" t="str">
        <f t="shared" si="80"/>
        <v/>
      </c>
      <c r="EE189" s="163" t="str">
        <f t="shared" si="81"/>
        <v/>
      </c>
    </row>
    <row r="190" spans="1:135" x14ac:dyDescent="0.2">
      <c r="A190" s="152">
        <f t="shared" si="62"/>
        <v>0</v>
      </c>
      <c r="B190" s="152">
        <f>SUM(A$2:A190)</f>
        <v>0</v>
      </c>
      <c r="C190" s="152">
        <f t="shared" si="82"/>
        <v>500</v>
      </c>
      <c r="D190" s="152">
        <f>'AB AP'!A343</f>
        <v>0</v>
      </c>
      <c r="E190" s="152">
        <f>'AB AP'!B342</f>
        <v>0</v>
      </c>
      <c r="F190" s="156">
        <f>'AB AP'!D343</f>
        <v>0</v>
      </c>
      <c r="G190" s="156">
        <f>'AB AP'!E343</f>
        <v>0</v>
      </c>
      <c r="H190" s="156">
        <f>'AB AP'!F343</f>
        <v>0</v>
      </c>
      <c r="I190" s="165">
        <f>'AB AP'!K343</f>
        <v>0</v>
      </c>
      <c r="J190" s="151">
        <f>'AB AP'!L343</f>
        <v>0</v>
      </c>
      <c r="K190" s="165">
        <f>'AB AP'!N343</f>
        <v>0</v>
      </c>
      <c r="L190" s="152">
        <f t="shared" si="63"/>
        <v>0</v>
      </c>
      <c r="M190" s="152">
        <f t="shared" si="64"/>
        <v>0</v>
      </c>
      <c r="N190" s="152" t="e">
        <f t="shared" si="60"/>
        <v>#N/A</v>
      </c>
      <c r="O190" s="152" t="e">
        <f t="shared" si="61"/>
        <v>#N/A</v>
      </c>
      <c r="P190" s="165">
        <f>'AB AP'!N343</f>
        <v>0</v>
      </c>
      <c r="Q190" s="165"/>
      <c r="AA190" s="154">
        <v>850</v>
      </c>
      <c r="AB190" s="154" t="s">
        <v>1466</v>
      </c>
      <c r="AC190" s="166">
        <v>850</v>
      </c>
      <c r="AD190"/>
      <c r="AF190"/>
      <c r="AG190"/>
      <c r="BA190" s="152">
        <f t="shared" si="83"/>
        <v>500</v>
      </c>
      <c r="BB190" s="152">
        <f t="shared" si="89"/>
        <v>0</v>
      </c>
      <c r="BC190" s="152">
        <f t="shared" si="89"/>
        <v>0</v>
      </c>
      <c r="BD190" s="152">
        <f t="shared" si="89"/>
        <v>0</v>
      </c>
      <c r="BE190" s="152">
        <f t="shared" si="89"/>
        <v>0</v>
      </c>
      <c r="BF190" s="152">
        <f t="shared" si="89"/>
        <v>0</v>
      </c>
      <c r="BG190" s="152">
        <f t="shared" si="89"/>
        <v>0</v>
      </c>
      <c r="BH190" s="152">
        <f t="shared" si="89"/>
        <v>0</v>
      </c>
      <c r="BI190" s="152">
        <f t="shared" si="89"/>
        <v>0</v>
      </c>
      <c r="BJ190" s="152">
        <f t="shared" si="89"/>
        <v>0</v>
      </c>
      <c r="BK190" s="152">
        <f t="shared" si="89"/>
        <v>0</v>
      </c>
      <c r="BL190" s="152" t="e">
        <f t="shared" si="89"/>
        <v>#N/A</v>
      </c>
      <c r="BM190" s="152" t="e">
        <f t="shared" si="89"/>
        <v>#N/A</v>
      </c>
      <c r="BN190" s="152">
        <f t="shared" si="89"/>
        <v>0</v>
      </c>
      <c r="CA190" s="152" t="str">
        <f t="shared" si="65"/>
        <v/>
      </c>
      <c r="CB190" s="158" t="str">
        <f t="shared" si="66"/>
        <v/>
      </c>
      <c r="CC190" s="158" t="str">
        <f t="shared" si="67"/>
        <v/>
      </c>
      <c r="CD190" s="158" t="str">
        <f t="shared" si="67"/>
        <v/>
      </c>
      <c r="CE190" s="158" t="str">
        <f t="shared" si="67"/>
        <v/>
      </c>
      <c r="CF190" s="158" t="str">
        <f t="shared" si="68"/>
        <v/>
      </c>
      <c r="CG190" s="158" t="str">
        <f t="shared" si="69"/>
        <v/>
      </c>
      <c r="CH190" s="158" t="str">
        <f t="shared" si="70"/>
        <v/>
      </c>
      <c r="CK190" s="167"/>
      <c r="CQ190" s="152">
        <v>85</v>
      </c>
      <c r="DA190" t="str">
        <f t="shared" si="71"/>
        <v/>
      </c>
      <c r="DB190" t="str">
        <f t="shared" si="72"/>
        <v/>
      </c>
      <c r="DC190" t="str">
        <f t="shared" si="84"/>
        <v/>
      </c>
      <c r="DD190" t="str">
        <f t="shared" si="73"/>
        <v/>
      </c>
      <c r="DE190" t="str">
        <f t="shared" si="74"/>
        <v/>
      </c>
      <c r="DF190" t="str">
        <f t="shared" si="75"/>
        <v/>
      </c>
      <c r="DG190" t="str">
        <f t="shared" si="85"/>
        <v/>
      </c>
      <c r="DH190" t="str">
        <f t="shared" si="76"/>
        <v/>
      </c>
      <c r="DJ190" t="str">
        <f t="shared" si="77"/>
        <v/>
      </c>
      <c r="DL190" s="170"/>
      <c r="DQ190">
        <f t="shared" si="78"/>
        <v>0</v>
      </c>
      <c r="DR190" t="e">
        <f t="shared" si="79"/>
        <v>#NUM!</v>
      </c>
      <c r="DS190">
        <v>189</v>
      </c>
      <c r="DU190" s="163" t="str">
        <f>IF($DJ190="","",IF(VLOOKUP($DJ190,'AB AP'!D$19:M$32,9,0)="",VLOOKUP($DJ190,'AB AP'!D$19:M$32,8,0),VLOOKUP($DJ190,'AB AP'!D$19:M$32,9,0)))</f>
        <v/>
      </c>
      <c r="DV190" s="163" t="str">
        <f>IF($DJ190="","",IF(VLOOKUP($DJ190,'AB AP'!D$19:L$33,9,0)="",VLOOKUP($DJ190,'AB AP'!D$19:L$33,8,0),VLOOKUP($DJ190,'AB AP'!D$19:L$33,9,0)))</f>
        <v/>
      </c>
      <c r="DW190" s="163" t="str">
        <f>IF('AB AP'!H195="Agrar Basis",DV190,DU190)</f>
        <v/>
      </c>
      <c r="DZ190" s="163" t="str">
        <f>IF(ISNA(VLOOKUP($DJ190,'AB AP'!$D$19:$I$32,3,0)),"",IF((VLOOKUP($DJ190,'AB AP'!$D$19:$I$32,3,0))="+","áno","nie"))</f>
        <v/>
      </c>
      <c r="EA190" s="163" t="str">
        <f>IF(ISNA(VLOOKUP($DJ190,'AB AP'!$D$19:$I$32,4,0)),"",IF((VLOOKUP($DJ190,'AB AP'!$D$19:$I$32,4,0))="+","áno","nie"))</f>
        <v/>
      </c>
      <c r="EB190" s="163" t="str">
        <f>IF(ISNA(VLOOKUP($DJ190,'AB AP'!$D$19:$I$32,5,0)),"",IF((VLOOKUP($DJ190,'AB AP'!$D$19:$I$32,5,0))="+","áno","nie"))</f>
        <v/>
      </c>
      <c r="EC190" s="163" t="str">
        <f>IF(ISNA(VLOOKUP($DJ190,'AB AP'!$D$19:$I$32,6,0)),"",IF((VLOOKUP($DJ190,'AB AP'!$D$19:$I$32,6,0))="+","áno","nie"))</f>
        <v/>
      </c>
      <c r="ED190" t="str">
        <f t="shared" si="80"/>
        <v/>
      </c>
      <c r="EE190" s="163" t="str">
        <f t="shared" si="81"/>
        <v/>
      </c>
    </row>
    <row r="191" spans="1:135" x14ac:dyDescent="0.2">
      <c r="A191" s="152">
        <f t="shared" si="62"/>
        <v>0</v>
      </c>
      <c r="B191" s="152">
        <f>SUM(A$2:A191)</f>
        <v>0</v>
      </c>
      <c r="C191" s="152">
        <f t="shared" si="82"/>
        <v>500</v>
      </c>
      <c r="D191" s="152">
        <f>'AB AP'!A344</f>
        <v>0</v>
      </c>
      <c r="E191" s="152">
        <f>'AB AP'!B343</f>
        <v>0</v>
      </c>
      <c r="F191" s="156">
        <f>'AB AP'!D344</f>
        <v>0</v>
      </c>
      <c r="G191" s="156">
        <f>'AB AP'!E344</f>
        <v>0</v>
      </c>
      <c r="H191" s="156">
        <f>'AB AP'!F344</f>
        <v>0</v>
      </c>
      <c r="I191" s="165">
        <f>'AB AP'!K344</f>
        <v>0</v>
      </c>
      <c r="J191" s="151">
        <f>'AB AP'!L344</f>
        <v>0</v>
      </c>
      <c r="K191" s="165">
        <f>'AB AP'!N344</f>
        <v>0</v>
      </c>
      <c r="L191" s="152">
        <f t="shared" si="63"/>
        <v>0</v>
      </c>
      <c r="M191" s="152">
        <f t="shared" si="64"/>
        <v>0</v>
      </c>
      <c r="N191" s="152" t="e">
        <f t="shared" si="60"/>
        <v>#N/A</v>
      </c>
      <c r="O191" s="152" t="e">
        <f t="shared" si="61"/>
        <v>#N/A</v>
      </c>
      <c r="P191" s="165">
        <f>'AB AP'!N344</f>
        <v>0</v>
      </c>
      <c r="Q191" s="165"/>
      <c r="AA191" s="154">
        <v>851</v>
      </c>
      <c r="AB191" s="154" t="s">
        <v>1467</v>
      </c>
      <c r="AC191" s="166">
        <v>851</v>
      </c>
      <c r="AD191"/>
      <c r="AF191"/>
      <c r="AG191"/>
      <c r="BA191" s="152">
        <f t="shared" si="83"/>
        <v>500</v>
      </c>
      <c r="BB191" s="152">
        <f t="shared" si="89"/>
        <v>0</v>
      </c>
      <c r="BC191" s="152">
        <f t="shared" si="89"/>
        <v>0</v>
      </c>
      <c r="BD191" s="152">
        <f t="shared" si="89"/>
        <v>0</v>
      </c>
      <c r="BE191" s="152">
        <f t="shared" si="89"/>
        <v>0</v>
      </c>
      <c r="BF191" s="152">
        <f t="shared" si="89"/>
        <v>0</v>
      </c>
      <c r="BG191" s="152">
        <f t="shared" si="89"/>
        <v>0</v>
      </c>
      <c r="BH191" s="152">
        <f t="shared" si="89"/>
        <v>0</v>
      </c>
      <c r="BI191" s="152">
        <f t="shared" si="89"/>
        <v>0</v>
      </c>
      <c r="BJ191" s="152">
        <f t="shared" si="89"/>
        <v>0</v>
      </c>
      <c r="BK191" s="152">
        <f t="shared" si="89"/>
        <v>0</v>
      </c>
      <c r="BL191" s="152" t="e">
        <f t="shared" si="89"/>
        <v>#N/A</v>
      </c>
      <c r="BM191" s="152" t="e">
        <f t="shared" si="89"/>
        <v>#N/A</v>
      </c>
      <c r="BN191" s="152">
        <f t="shared" si="89"/>
        <v>0</v>
      </c>
      <c r="CA191" s="152" t="str">
        <f t="shared" si="65"/>
        <v/>
      </c>
      <c r="CB191" s="158" t="str">
        <f t="shared" si="66"/>
        <v/>
      </c>
      <c r="CC191" s="158" t="str">
        <f t="shared" si="67"/>
        <v/>
      </c>
      <c r="CD191" s="158" t="str">
        <f t="shared" si="67"/>
        <v/>
      </c>
      <c r="CE191" s="158" t="str">
        <f t="shared" si="67"/>
        <v/>
      </c>
      <c r="CF191" s="158" t="str">
        <f t="shared" si="68"/>
        <v/>
      </c>
      <c r="CG191" s="158" t="str">
        <f t="shared" si="69"/>
        <v/>
      </c>
      <c r="CH191" s="158" t="str">
        <f t="shared" si="70"/>
        <v/>
      </c>
      <c r="CK191" s="167"/>
      <c r="CQ191" s="152">
        <v>84</v>
      </c>
      <c r="DA191" t="str">
        <f t="shared" si="71"/>
        <v/>
      </c>
      <c r="DB191" t="str">
        <f t="shared" si="72"/>
        <v/>
      </c>
      <c r="DC191" t="str">
        <f t="shared" si="84"/>
        <v/>
      </c>
      <c r="DD191" t="str">
        <f t="shared" si="73"/>
        <v/>
      </c>
      <c r="DE191" t="str">
        <f t="shared" si="74"/>
        <v/>
      </c>
      <c r="DF191" t="str">
        <f t="shared" si="75"/>
        <v/>
      </c>
      <c r="DG191" t="str">
        <f t="shared" si="85"/>
        <v/>
      </c>
      <c r="DH191" t="str">
        <f t="shared" si="76"/>
        <v/>
      </c>
      <c r="DJ191" t="str">
        <f t="shared" si="77"/>
        <v/>
      </c>
      <c r="DL191" s="170"/>
      <c r="DQ191">
        <f t="shared" si="78"/>
        <v>0</v>
      </c>
      <c r="DR191" t="e">
        <f t="shared" si="79"/>
        <v>#NUM!</v>
      </c>
      <c r="DS191">
        <v>190</v>
      </c>
      <c r="DU191" s="163" t="str">
        <f>IF($DJ191="","",IF(VLOOKUP($DJ191,'AB AP'!D$19:M$32,9,0)="",VLOOKUP($DJ191,'AB AP'!D$19:M$32,8,0),VLOOKUP($DJ191,'AB AP'!D$19:M$32,9,0)))</f>
        <v/>
      </c>
      <c r="DV191" s="163" t="str">
        <f>IF($DJ191="","",IF(VLOOKUP($DJ191,'AB AP'!D$19:L$33,9,0)="",VLOOKUP($DJ191,'AB AP'!D$19:L$33,8,0),VLOOKUP($DJ191,'AB AP'!D$19:L$33,9,0)))</f>
        <v/>
      </c>
      <c r="DW191" s="163" t="str">
        <f>IF('AB AP'!H196="Agrar Basis",DV191,DU191)</f>
        <v/>
      </c>
      <c r="DZ191" s="163" t="str">
        <f>IF(ISNA(VLOOKUP($DJ191,'AB AP'!$D$19:$I$32,3,0)),"",IF((VLOOKUP($DJ191,'AB AP'!$D$19:$I$32,3,0))="+","áno","nie"))</f>
        <v/>
      </c>
      <c r="EA191" s="163" t="str">
        <f>IF(ISNA(VLOOKUP($DJ191,'AB AP'!$D$19:$I$32,4,0)),"",IF((VLOOKUP($DJ191,'AB AP'!$D$19:$I$32,4,0))="+","áno","nie"))</f>
        <v/>
      </c>
      <c r="EB191" s="163" t="str">
        <f>IF(ISNA(VLOOKUP($DJ191,'AB AP'!$D$19:$I$32,5,0)),"",IF((VLOOKUP($DJ191,'AB AP'!$D$19:$I$32,5,0))="+","áno","nie"))</f>
        <v/>
      </c>
      <c r="EC191" s="163" t="str">
        <f>IF(ISNA(VLOOKUP($DJ191,'AB AP'!$D$19:$I$32,6,0)),"",IF((VLOOKUP($DJ191,'AB AP'!$D$19:$I$32,6,0))="+","áno","nie"))</f>
        <v/>
      </c>
      <c r="ED191" t="str">
        <f t="shared" si="80"/>
        <v/>
      </c>
      <c r="EE191" s="163" t="str">
        <f t="shared" si="81"/>
        <v/>
      </c>
    </row>
    <row r="192" spans="1:135" x14ac:dyDescent="0.2">
      <c r="A192" s="152">
        <f t="shared" si="62"/>
        <v>0</v>
      </c>
      <c r="B192" s="152">
        <f>SUM(A$2:A192)</f>
        <v>0</v>
      </c>
      <c r="C192" s="152">
        <f t="shared" si="82"/>
        <v>500</v>
      </c>
      <c r="D192" s="152">
        <f>'AB AP'!A345</f>
        <v>0</v>
      </c>
      <c r="E192" s="152">
        <f>'AB AP'!B344</f>
        <v>0</v>
      </c>
      <c r="F192" s="156">
        <f>'AB AP'!D345</f>
        <v>0</v>
      </c>
      <c r="G192" s="156">
        <f>'AB AP'!E345</f>
        <v>0</v>
      </c>
      <c r="H192" s="156">
        <f>'AB AP'!F345</f>
        <v>0</v>
      </c>
      <c r="I192" s="165">
        <f>'AB AP'!K345</f>
        <v>0</v>
      </c>
      <c r="J192" s="151">
        <f>'AB AP'!L345</f>
        <v>0</v>
      </c>
      <c r="K192" s="165">
        <f>'AB AP'!N345</f>
        <v>0</v>
      </c>
      <c r="L192" s="152">
        <f t="shared" si="63"/>
        <v>0</v>
      </c>
      <c r="M192" s="152">
        <f t="shared" si="64"/>
        <v>0</v>
      </c>
      <c r="N192" s="152" t="e">
        <f t="shared" si="60"/>
        <v>#N/A</v>
      </c>
      <c r="O192" s="152" t="e">
        <f t="shared" si="61"/>
        <v>#N/A</v>
      </c>
      <c r="P192" s="165">
        <f>'AB AP'!N345</f>
        <v>0</v>
      </c>
      <c r="Q192" s="165"/>
      <c r="AA192" s="154">
        <v>852</v>
      </c>
      <c r="AB192" s="154" t="s">
        <v>1468</v>
      </c>
      <c r="AC192" s="166">
        <v>852</v>
      </c>
      <c r="AD192"/>
      <c r="AF192"/>
      <c r="AG192"/>
      <c r="BA192" s="152">
        <f t="shared" si="83"/>
        <v>500</v>
      </c>
      <c r="BB192" s="152">
        <f t="shared" si="89"/>
        <v>0</v>
      </c>
      <c r="BC192" s="152">
        <f t="shared" si="89"/>
        <v>0</v>
      </c>
      <c r="BD192" s="152">
        <f t="shared" si="89"/>
        <v>0</v>
      </c>
      <c r="BE192" s="152">
        <f t="shared" si="89"/>
        <v>0</v>
      </c>
      <c r="BF192" s="152">
        <f t="shared" si="89"/>
        <v>0</v>
      </c>
      <c r="BG192" s="152">
        <f t="shared" si="89"/>
        <v>0</v>
      </c>
      <c r="BH192" s="152">
        <f t="shared" si="89"/>
        <v>0</v>
      </c>
      <c r="BI192" s="152">
        <f t="shared" si="89"/>
        <v>0</v>
      </c>
      <c r="BJ192" s="152">
        <f t="shared" si="89"/>
        <v>0</v>
      </c>
      <c r="BK192" s="152">
        <f t="shared" si="89"/>
        <v>0</v>
      </c>
      <c r="BL192" s="152" t="e">
        <f t="shared" si="89"/>
        <v>#N/A</v>
      </c>
      <c r="BM192" s="152" t="e">
        <f t="shared" si="89"/>
        <v>#N/A</v>
      </c>
      <c r="BN192" s="152">
        <f t="shared" si="89"/>
        <v>0</v>
      </c>
      <c r="CA192" s="152" t="str">
        <f t="shared" si="65"/>
        <v/>
      </c>
      <c r="CB192" s="158" t="str">
        <f t="shared" si="66"/>
        <v/>
      </c>
      <c r="CC192" s="158" t="str">
        <f t="shared" si="67"/>
        <v/>
      </c>
      <c r="CD192" s="158" t="str">
        <f t="shared" si="67"/>
        <v/>
      </c>
      <c r="CE192" s="158" t="str">
        <f t="shared" si="67"/>
        <v/>
      </c>
      <c r="CF192" s="158" t="str">
        <f t="shared" si="68"/>
        <v/>
      </c>
      <c r="CG192" s="158" t="str">
        <f t="shared" si="69"/>
        <v/>
      </c>
      <c r="CH192" s="158" t="str">
        <f t="shared" si="70"/>
        <v/>
      </c>
      <c r="CK192" s="167"/>
      <c r="CQ192" s="152">
        <v>83</v>
      </c>
      <c r="DA192" t="str">
        <f t="shared" si="71"/>
        <v/>
      </c>
      <c r="DB192" t="str">
        <f t="shared" si="72"/>
        <v/>
      </c>
      <c r="DC192" t="str">
        <f t="shared" si="84"/>
        <v/>
      </c>
      <c r="DD192" t="str">
        <f t="shared" si="73"/>
        <v/>
      </c>
      <c r="DE192" t="str">
        <f t="shared" si="74"/>
        <v/>
      </c>
      <c r="DF192" t="str">
        <f t="shared" si="75"/>
        <v/>
      </c>
      <c r="DG192" t="str">
        <f t="shared" si="85"/>
        <v/>
      </c>
      <c r="DH192" t="str">
        <f t="shared" si="76"/>
        <v/>
      </c>
      <c r="DJ192" t="str">
        <f t="shared" si="77"/>
        <v/>
      </c>
      <c r="DL192" s="170"/>
      <c r="DQ192">
        <f t="shared" si="78"/>
        <v>0</v>
      </c>
      <c r="DR192" t="e">
        <f t="shared" si="79"/>
        <v>#NUM!</v>
      </c>
      <c r="DS192">
        <v>191</v>
      </c>
      <c r="DU192" s="163" t="str">
        <f>IF($DJ192="","",IF(VLOOKUP($DJ192,'AB AP'!D$19:M$32,9,0)="",VLOOKUP($DJ192,'AB AP'!D$19:M$32,8,0),VLOOKUP($DJ192,'AB AP'!D$19:M$32,9,0)))</f>
        <v/>
      </c>
      <c r="DV192" s="163" t="str">
        <f>IF($DJ192="","",IF(VLOOKUP($DJ192,'AB AP'!D$19:L$33,9,0)="",VLOOKUP($DJ192,'AB AP'!D$19:L$33,8,0),VLOOKUP($DJ192,'AB AP'!D$19:L$33,9,0)))</f>
        <v/>
      </c>
      <c r="DW192" s="163" t="str">
        <f>IF('AB AP'!H197="Agrar Basis",DV192,DU192)</f>
        <v/>
      </c>
      <c r="DZ192" s="163" t="str">
        <f>IF(ISNA(VLOOKUP($DJ192,'AB AP'!$D$19:$I$32,3,0)),"",IF((VLOOKUP($DJ192,'AB AP'!$D$19:$I$32,3,0))="+","áno","nie"))</f>
        <v/>
      </c>
      <c r="EA192" s="163" t="str">
        <f>IF(ISNA(VLOOKUP($DJ192,'AB AP'!$D$19:$I$32,4,0)),"",IF((VLOOKUP($DJ192,'AB AP'!$D$19:$I$32,4,0))="+","áno","nie"))</f>
        <v/>
      </c>
      <c r="EB192" s="163" t="str">
        <f>IF(ISNA(VLOOKUP($DJ192,'AB AP'!$D$19:$I$32,5,0)),"",IF((VLOOKUP($DJ192,'AB AP'!$D$19:$I$32,5,0))="+","áno","nie"))</f>
        <v/>
      </c>
      <c r="EC192" s="163" t="str">
        <f>IF(ISNA(VLOOKUP($DJ192,'AB AP'!$D$19:$I$32,6,0)),"",IF((VLOOKUP($DJ192,'AB AP'!$D$19:$I$32,6,0))="+","áno","nie"))</f>
        <v/>
      </c>
      <c r="ED192" t="str">
        <f t="shared" si="80"/>
        <v/>
      </c>
      <c r="EE192" s="163" t="str">
        <f t="shared" si="81"/>
        <v/>
      </c>
    </row>
    <row r="193" spans="1:135" x14ac:dyDescent="0.2">
      <c r="A193" s="152">
        <f t="shared" si="62"/>
        <v>0</v>
      </c>
      <c r="B193" s="152">
        <f>SUM(A$2:A193)</f>
        <v>0</v>
      </c>
      <c r="C193" s="152">
        <f t="shared" si="82"/>
        <v>500</v>
      </c>
      <c r="D193" s="152">
        <f>'AB AP'!A346</f>
        <v>0</v>
      </c>
      <c r="E193" s="152">
        <f>'AB AP'!B345</f>
        <v>0</v>
      </c>
      <c r="F193" s="156">
        <f>'AB AP'!D346</f>
        <v>0</v>
      </c>
      <c r="G193" s="156">
        <f>'AB AP'!E346</f>
        <v>0</v>
      </c>
      <c r="H193" s="156">
        <f>'AB AP'!F346</f>
        <v>0</v>
      </c>
      <c r="I193" s="165">
        <f>'AB AP'!K346</f>
        <v>0</v>
      </c>
      <c r="J193" s="151">
        <f>'AB AP'!L346</f>
        <v>0</v>
      </c>
      <c r="K193" s="165">
        <f>'AB AP'!N346</f>
        <v>0</v>
      </c>
      <c r="L193" s="152">
        <f t="shared" si="63"/>
        <v>0</v>
      </c>
      <c r="M193" s="152">
        <f t="shared" si="64"/>
        <v>0</v>
      </c>
      <c r="N193" s="152" t="e">
        <f t="shared" si="60"/>
        <v>#N/A</v>
      </c>
      <c r="O193" s="152" t="e">
        <f t="shared" si="61"/>
        <v>#N/A</v>
      </c>
      <c r="P193" s="165">
        <f>'AB AP'!N346</f>
        <v>0</v>
      </c>
      <c r="Q193" s="165"/>
      <c r="AA193" s="154">
        <v>853</v>
      </c>
      <c r="AB193" s="154" t="s">
        <v>1469</v>
      </c>
      <c r="AC193" s="166">
        <v>853</v>
      </c>
      <c r="AD193"/>
      <c r="AF193"/>
      <c r="AG193"/>
      <c r="BA193" s="152">
        <f t="shared" si="83"/>
        <v>500</v>
      </c>
      <c r="BB193" s="152">
        <f t="shared" si="89"/>
        <v>0</v>
      </c>
      <c r="BC193" s="152">
        <f t="shared" si="89"/>
        <v>0</v>
      </c>
      <c r="BD193" s="152">
        <f t="shared" si="89"/>
        <v>0</v>
      </c>
      <c r="BE193" s="152">
        <f t="shared" si="89"/>
        <v>0</v>
      </c>
      <c r="BF193" s="152">
        <f t="shared" si="89"/>
        <v>0</v>
      </c>
      <c r="BG193" s="152">
        <f t="shared" si="89"/>
        <v>0</v>
      </c>
      <c r="BH193" s="152">
        <f t="shared" si="89"/>
        <v>0</v>
      </c>
      <c r="BI193" s="152">
        <f t="shared" si="89"/>
        <v>0</v>
      </c>
      <c r="BJ193" s="152">
        <f t="shared" si="89"/>
        <v>0</v>
      </c>
      <c r="BK193" s="152">
        <f t="shared" si="89"/>
        <v>0</v>
      </c>
      <c r="BL193" s="152" t="e">
        <f t="shared" si="89"/>
        <v>#N/A</v>
      </c>
      <c r="BM193" s="152" t="e">
        <f t="shared" si="89"/>
        <v>#N/A</v>
      </c>
      <c r="BN193" s="152">
        <f t="shared" si="89"/>
        <v>0</v>
      </c>
      <c r="CA193" s="152" t="str">
        <f t="shared" si="65"/>
        <v/>
      </c>
      <c r="CB193" s="158" t="str">
        <f t="shared" si="66"/>
        <v/>
      </c>
      <c r="CC193" s="158" t="str">
        <f t="shared" si="67"/>
        <v/>
      </c>
      <c r="CD193" s="158" t="str">
        <f t="shared" si="67"/>
        <v/>
      </c>
      <c r="CE193" s="158" t="str">
        <f t="shared" si="67"/>
        <v/>
      </c>
      <c r="CF193" s="158" t="str">
        <f t="shared" si="68"/>
        <v/>
      </c>
      <c r="CG193" s="158" t="str">
        <f t="shared" si="69"/>
        <v/>
      </c>
      <c r="CH193" s="158" t="str">
        <f t="shared" si="70"/>
        <v/>
      </c>
      <c r="CK193" s="167"/>
      <c r="CQ193" s="152">
        <v>82</v>
      </c>
      <c r="DA193" t="str">
        <f t="shared" si="71"/>
        <v/>
      </c>
      <c r="DB193" t="str">
        <f t="shared" si="72"/>
        <v/>
      </c>
      <c r="DC193" t="str">
        <f t="shared" si="84"/>
        <v/>
      </c>
      <c r="DD193" t="str">
        <f t="shared" si="73"/>
        <v/>
      </c>
      <c r="DE193" t="str">
        <f t="shared" si="74"/>
        <v/>
      </c>
      <c r="DF193" t="str">
        <f t="shared" si="75"/>
        <v/>
      </c>
      <c r="DG193" t="str">
        <f t="shared" si="85"/>
        <v/>
      </c>
      <c r="DH193" t="str">
        <f t="shared" si="76"/>
        <v/>
      </c>
      <c r="DJ193" t="str">
        <f t="shared" si="77"/>
        <v/>
      </c>
      <c r="DL193" s="170"/>
      <c r="DQ193">
        <f t="shared" si="78"/>
        <v>0</v>
      </c>
      <c r="DR193" t="e">
        <f t="shared" si="79"/>
        <v>#NUM!</v>
      </c>
      <c r="DS193">
        <v>192</v>
      </c>
      <c r="DU193" s="163" t="str">
        <f>IF($DJ193="","",IF(VLOOKUP($DJ193,'AB AP'!D$19:M$32,9,0)="",VLOOKUP($DJ193,'AB AP'!D$19:M$32,8,0),VLOOKUP($DJ193,'AB AP'!D$19:M$32,9,0)))</f>
        <v/>
      </c>
      <c r="DV193" s="163" t="str">
        <f>IF($DJ193="","",IF(VLOOKUP($DJ193,'AB AP'!D$19:L$33,9,0)="",VLOOKUP($DJ193,'AB AP'!D$19:L$33,8,0),VLOOKUP($DJ193,'AB AP'!D$19:L$33,9,0)))</f>
        <v/>
      </c>
      <c r="DW193" s="163" t="str">
        <f>IF('AB AP'!H198="Agrar Basis",DV193,DU193)</f>
        <v/>
      </c>
      <c r="DZ193" s="163" t="str">
        <f>IF(ISNA(VLOOKUP($DJ193,'AB AP'!$D$19:$I$32,3,0)),"",IF((VLOOKUP($DJ193,'AB AP'!$D$19:$I$32,3,0))="+","áno","nie"))</f>
        <v/>
      </c>
      <c r="EA193" s="163" t="str">
        <f>IF(ISNA(VLOOKUP($DJ193,'AB AP'!$D$19:$I$32,4,0)),"",IF((VLOOKUP($DJ193,'AB AP'!$D$19:$I$32,4,0))="+","áno","nie"))</f>
        <v/>
      </c>
      <c r="EB193" s="163" t="str">
        <f>IF(ISNA(VLOOKUP($DJ193,'AB AP'!$D$19:$I$32,5,0)),"",IF((VLOOKUP($DJ193,'AB AP'!$D$19:$I$32,5,0))="+","áno","nie"))</f>
        <v/>
      </c>
      <c r="EC193" s="163" t="str">
        <f>IF(ISNA(VLOOKUP($DJ193,'AB AP'!$D$19:$I$32,6,0)),"",IF((VLOOKUP($DJ193,'AB AP'!$D$19:$I$32,6,0))="+","áno","nie"))</f>
        <v/>
      </c>
      <c r="ED193" t="str">
        <f t="shared" si="80"/>
        <v/>
      </c>
      <c r="EE193" s="163" t="str">
        <f t="shared" si="81"/>
        <v/>
      </c>
    </row>
    <row r="194" spans="1:135" x14ac:dyDescent="0.2">
      <c r="A194" s="152">
        <f t="shared" si="62"/>
        <v>0</v>
      </c>
      <c r="B194" s="152">
        <f>SUM(A$2:A194)</f>
        <v>0</v>
      </c>
      <c r="C194" s="152">
        <f t="shared" si="82"/>
        <v>500</v>
      </c>
      <c r="D194" s="152">
        <f>'AB AP'!A347</f>
        <v>0</v>
      </c>
      <c r="E194" s="152">
        <f>'AB AP'!B346</f>
        <v>0</v>
      </c>
      <c r="F194" s="156">
        <f>'AB AP'!D347</f>
        <v>0</v>
      </c>
      <c r="G194" s="156">
        <f>'AB AP'!E347</f>
        <v>0</v>
      </c>
      <c r="H194" s="156">
        <f>'AB AP'!F347</f>
        <v>0</v>
      </c>
      <c r="I194" s="165">
        <f>'AB AP'!K347</f>
        <v>0</v>
      </c>
      <c r="J194" s="151">
        <f>'AB AP'!L347</f>
        <v>0</v>
      </c>
      <c r="K194" s="165">
        <f>'AB AP'!N347</f>
        <v>0</v>
      </c>
      <c r="L194" s="152">
        <f t="shared" si="63"/>
        <v>0</v>
      </c>
      <c r="M194" s="152">
        <f t="shared" si="64"/>
        <v>0</v>
      </c>
      <c r="N194" s="152" t="e">
        <f t="shared" ref="N194:N257" si="90">VLOOKUP(L194,AB:AC,2,0)</f>
        <v>#N/A</v>
      </c>
      <c r="O194" s="152" t="e">
        <f t="shared" ref="O194:O257" si="91">VLOOKUP(N194,AA:AB,2,0)</f>
        <v>#N/A</v>
      </c>
      <c r="P194" s="165">
        <f>'AB AP'!N347</f>
        <v>0</v>
      </c>
      <c r="Q194" s="165"/>
      <c r="AA194" s="154">
        <v>854</v>
      </c>
      <c r="AB194" s="154" t="s">
        <v>1470</v>
      </c>
      <c r="AC194" s="166">
        <v>854</v>
      </c>
      <c r="AD194"/>
      <c r="AF194"/>
      <c r="AG194"/>
      <c r="BA194" s="152">
        <f t="shared" si="83"/>
        <v>500</v>
      </c>
      <c r="BB194" s="152">
        <f t="shared" si="89"/>
        <v>0</v>
      </c>
      <c r="BC194" s="152">
        <f t="shared" si="89"/>
        <v>0</v>
      </c>
      <c r="BD194" s="152">
        <f t="shared" si="89"/>
        <v>0</v>
      </c>
      <c r="BE194" s="152">
        <f t="shared" si="89"/>
        <v>0</v>
      </c>
      <c r="BF194" s="152">
        <f t="shared" si="89"/>
        <v>0</v>
      </c>
      <c r="BG194" s="152">
        <f t="shared" si="89"/>
        <v>0</v>
      </c>
      <c r="BH194" s="152">
        <f t="shared" si="89"/>
        <v>0</v>
      </c>
      <c r="BI194" s="152">
        <f t="shared" si="89"/>
        <v>0</v>
      </c>
      <c r="BJ194" s="152">
        <f t="shared" si="89"/>
        <v>0</v>
      </c>
      <c r="BK194" s="152">
        <f t="shared" si="89"/>
        <v>0</v>
      </c>
      <c r="BL194" s="152" t="e">
        <f t="shared" si="89"/>
        <v>#N/A</v>
      </c>
      <c r="BM194" s="152" t="e">
        <f t="shared" si="89"/>
        <v>#N/A</v>
      </c>
      <c r="BN194" s="152">
        <f t="shared" si="89"/>
        <v>0</v>
      </c>
      <c r="CA194" s="152" t="str">
        <f t="shared" si="65"/>
        <v/>
      </c>
      <c r="CB194" s="158" t="str">
        <f t="shared" si="66"/>
        <v/>
      </c>
      <c r="CC194" s="158" t="str">
        <f t="shared" si="67"/>
        <v/>
      </c>
      <c r="CD194" s="158" t="str">
        <f t="shared" si="67"/>
        <v/>
      </c>
      <c r="CE194" s="158" t="str">
        <f t="shared" si="67"/>
        <v/>
      </c>
      <c r="CF194" s="158" t="str">
        <f t="shared" si="68"/>
        <v/>
      </c>
      <c r="CG194" s="158" t="str">
        <f t="shared" si="69"/>
        <v/>
      </c>
      <c r="CH194" s="158" t="str">
        <f t="shared" si="70"/>
        <v/>
      </c>
      <c r="CK194" s="167"/>
      <c r="CQ194" s="152">
        <v>81</v>
      </c>
      <c r="DA194" t="str">
        <f t="shared" si="71"/>
        <v/>
      </c>
      <c r="DB194" t="str">
        <f t="shared" si="72"/>
        <v/>
      </c>
      <c r="DC194" t="str">
        <f t="shared" si="84"/>
        <v/>
      </c>
      <c r="DD194" t="str">
        <f t="shared" si="73"/>
        <v/>
      </c>
      <c r="DE194" t="str">
        <f t="shared" si="74"/>
        <v/>
      </c>
      <c r="DF194" t="str">
        <f t="shared" si="75"/>
        <v/>
      </c>
      <c r="DG194" t="str">
        <f t="shared" si="85"/>
        <v/>
      </c>
      <c r="DH194" t="str">
        <f t="shared" si="76"/>
        <v/>
      </c>
      <c r="DJ194" t="str">
        <f t="shared" si="77"/>
        <v/>
      </c>
      <c r="DL194" s="170"/>
      <c r="DQ194">
        <f t="shared" si="78"/>
        <v>0</v>
      </c>
      <c r="DR194" t="e">
        <f t="shared" si="79"/>
        <v>#NUM!</v>
      </c>
      <c r="DS194">
        <v>193</v>
      </c>
      <c r="DU194" s="163" t="str">
        <f>IF($DJ194="","",IF(VLOOKUP($DJ194,'AB AP'!D$19:M$32,9,0)="",VLOOKUP($DJ194,'AB AP'!D$19:M$32,8,0),VLOOKUP($DJ194,'AB AP'!D$19:M$32,9,0)))</f>
        <v/>
      </c>
      <c r="DV194" s="163" t="str">
        <f>IF($DJ194="","",IF(VLOOKUP($DJ194,'AB AP'!D$19:L$33,9,0)="",VLOOKUP($DJ194,'AB AP'!D$19:L$33,8,0),VLOOKUP($DJ194,'AB AP'!D$19:L$33,9,0)))</f>
        <v/>
      </c>
      <c r="DW194" s="163" t="str">
        <f>IF('AB AP'!H199="Agrar Basis",DV194,DU194)</f>
        <v/>
      </c>
      <c r="DZ194" s="163" t="str">
        <f>IF(ISNA(VLOOKUP($DJ194,'AB AP'!$D$19:$I$32,3,0)),"",IF((VLOOKUP($DJ194,'AB AP'!$D$19:$I$32,3,0))="+","áno","nie"))</f>
        <v/>
      </c>
      <c r="EA194" s="163" t="str">
        <f>IF(ISNA(VLOOKUP($DJ194,'AB AP'!$D$19:$I$32,4,0)),"",IF((VLOOKUP($DJ194,'AB AP'!$D$19:$I$32,4,0))="+","áno","nie"))</f>
        <v/>
      </c>
      <c r="EB194" s="163" t="str">
        <f>IF(ISNA(VLOOKUP($DJ194,'AB AP'!$D$19:$I$32,5,0)),"",IF((VLOOKUP($DJ194,'AB AP'!$D$19:$I$32,5,0))="+","áno","nie"))</f>
        <v/>
      </c>
      <c r="EC194" s="163" t="str">
        <f>IF(ISNA(VLOOKUP($DJ194,'AB AP'!$D$19:$I$32,6,0)),"",IF((VLOOKUP($DJ194,'AB AP'!$D$19:$I$32,6,0))="+","áno","nie"))</f>
        <v/>
      </c>
      <c r="ED194" t="str">
        <f t="shared" si="80"/>
        <v/>
      </c>
      <c r="EE194" s="163" t="str">
        <f t="shared" si="81"/>
        <v/>
      </c>
    </row>
    <row r="195" spans="1:135" x14ac:dyDescent="0.2">
      <c r="A195" s="152">
        <f t="shared" ref="A195:A258" si="92">IF(K195=0,0,1)</f>
        <v>0</v>
      </c>
      <c r="B195" s="152">
        <f>SUM(A$2:A195)</f>
        <v>0</v>
      </c>
      <c r="C195" s="152">
        <f t="shared" si="82"/>
        <v>500</v>
      </c>
      <c r="D195" s="152">
        <f>'AB AP'!A348</f>
        <v>0</v>
      </c>
      <c r="E195" s="152">
        <f>'AB AP'!B347</f>
        <v>0</v>
      </c>
      <c r="F195" s="156">
        <f>'AB AP'!D348</f>
        <v>0</v>
      </c>
      <c r="G195" s="156">
        <f>'AB AP'!E348</f>
        <v>0</v>
      </c>
      <c r="H195" s="156">
        <f>'AB AP'!F348</f>
        <v>0</v>
      </c>
      <c r="I195" s="165">
        <f>'AB AP'!K348</f>
        <v>0</v>
      </c>
      <c r="J195" s="151">
        <f>'AB AP'!L348</f>
        <v>0</v>
      </c>
      <c r="K195" s="165">
        <f>'AB AP'!N348</f>
        <v>0</v>
      </c>
      <c r="L195" s="152">
        <f t="shared" ref="L195:L258" si="93">J195</f>
        <v>0</v>
      </c>
      <c r="M195" s="152">
        <f t="shared" ref="M195:M258" si="94">IF(K195=0,I195,K195)</f>
        <v>0</v>
      </c>
      <c r="N195" s="152" t="e">
        <f t="shared" si="90"/>
        <v>#N/A</v>
      </c>
      <c r="O195" s="152" t="e">
        <f t="shared" si="91"/>
        <v>#N/A</v>
      </c>
      <c r="P195" s="165">
        <f>'AB AP'!N348</f>
        <v>0</v>
      </c>
      <c r="Q195" s="165"/>
      <c r="V195" s="152">
        <v>31716024</v>
      </c>
      <c r="AA195" s="154">
        <v>855</v>
      </c>
      <c r="AB195" s="154" t="s">
        <v>1471</v>
      </c>
      <c r="AC195" s="166">
        <v>855</v>
      </c>
      <c r="AD195"/>
      <c r="AF195"/>
      <c r="AG195"/>
      <c r="BA195" s="152">
        <f t="shared" si="83"/>
        <v>500</v>
      </c>
      <c r="BB195" s="152">
        <f t="shared" si="89"/>
        <v>0</v>
      </c>
      <c r="BC195" s="152">
        <f t="shared" si="89"/>
        <v>0</v>
      </c>
      <c r="BD195" s="152">
        <f t="shared" si="89"/>
        <v>0</v>
      </c>
      <c r="BE195" s="152">
        <f t="shared" si="89"/>
        <v>0</v>
      </c>
      <c r="BF195" s="152">
        <f t="shared" si="89"/>
        <v>0</v>
      </c>
      <c r="BG195" s="152">
        <f t="shared" si="89"/>
        <v>0</v>
      </c>
      <c r="BH195" s="152">
        <f t="shared" si="89"/>
        <v>0</v>
      </c>
      <c r="BI195" s="152">
        <f t="shared" si="89"/>
        <v>0</v>
      </c>
      <c r="BJ195" s="152">
        <f t="shared" si="89"/>
        <v>0</v>
      </c>
      <c r="BK195" s="152">
        <f t="shared" si="89"/>
        <v>0</v>
      </c>
      <c r="BL195" s="152" t="e">
        <f t="shared" si="89"/>
        <v>#N/A</v>
      </c>
      <c r="BM195" s="152" t="e">
        <f t="shared" si="89"/>
        <v>#N/A</v>
      </c>
      <c r="BN195" s="152">
        <f t="shared" si="89"/>
        <v>0</v>
      </c>
      <c r="CA195" s="152" t="str">
        <f t="shared" ref="CA195:CA258" si="95">IF(CB195="","",CQ195)</f>
        <v/>
      </c>
      <c r="CB195" s="158" t="str">
        <f t="shared" ref="CB195:CB258" si="96">IF(ISNA(BL195),"",BB195)</f>
        <v/>
      </c>
      <c r="CC195" s="158" t="str">
        <f t="shared" ref="CC195:CE258" si="97">IF(ISNA($BL195),"",BC195)</f>
        <v/>
      </c>
      <c r="CD195" s="158" t="str">
        <f t="shared" si="97"/>
        <v/>
      </c>
      <c r="CE195" s="158" t="str">
        <f t="shared" si="97"/>
        <v/>
      </c>
      <c r="CF195" s="158" t="str">
        <f t="shared" ref="CF195:CF258" si="98">IF(ISNA($BL195),"",BJ195)</f>
        <v/>
      </c>
      <c r="CG195" s="158" t="str">
        <f t="shared" ref="CG195:CG258" si="99">IF(ISNA($BL195),"",BL195)</f>
        <v/>
      </c>
      <c r="CH195" s="158" t="str">
        <f t="shared" ref="CH195:CH258" si="100">IF(ISNA($BL195),"",BK195)</f>
        <v/>
      </c>
      <c r="CK195" s="167"/>
      <c r="CQ195" s="152">
        <v>80</v>
      </c>
      <c r="DA195" t="str">
        <f t="shared" ref="DA195:DA258" si="101">IF($DQ195=0,"",VLOOKUP($DQ195,CA:CH,2,FALSE))</f>
        <v/>
      </c>
      <c r="DB195" t="str">
        <f t="shared" ref="DB195:DB258" si="102">IF($DQ195=0,"",VLOOKUP($DQ195,$CA:$CH,3,FALSE))</f>
        <v/>
      </c>
      <c r="DC195" t="str">
        <f t="shared" si="84"/>
        <v/>
      </c>
      <c r="DD195" t="str">
        <f t="shared" ref="DD195:DD258" si="103">IF($DQ195=0,"",VLOOKUP($DQ195,$CA:$CH,5,FALSE))</f>
        <v/>
      </c>
      <c r="DE195" t="str">
        <f t="shared" ref="DE195:DE258" si="104">IF($DQ195=0,"",VLOOKUP($DQ195,$CA:$CH,7,FALSE))</f>
        <v/>
      </c>
      <c r="DF195" t="str">
        <f t="shared" ref="DF195:DF258" si="105">IF($DQ195=0,"",VLOOKUP($DQ195,$CA:$CH,8,FALSE))</f>
        <v/>
      </c>
      <c r="DG195" t="str">
        <f t="shared" si="85"/>
        <v/>
      </c>
      <c r="DH195" t="str">
        <f t="shared" ref="DH195:DH258" si="106">IF($DQ195=0,"","ano")</f>
        <v/>
      </c>
      <c r="DJ195" t="str">
        <f t="shared" ref="DJ195:DJ258" si="107">IF($DQ195=0,"",VLOOKUP($DQ195,CA:CF,6,FALSE))</f>
        <v/>
      </c>
      <c r="DL195" s="170"/>
      <c r="DQ195">
        <f t="shared" ref="DQ195:DQ258" si="108">IFERROR(DR195,0)</f>
        <v>0</v>
      </c>
      <c r="DR195" t="e">
        <f t="shared" ref="DR195:DR258" si="109">LARGE(CA:CA,DS195)</f>
        <v>#NUM!</v>
      </c>
      <c r="DS195">
        <v>194</v>
      </c>
      <c r="DU195" s="163" t="str">
        <f>IF($DJ195="","",IF(VLOOKUP($DJ195,'AB AP'!D$19:M$32,9,0)="",VLOOKUP($DJ195,'AB AP'!D$19:M$32,8,0),VLOOKUP($DJ195,'AB AP'!D$19:M$32,9,0)))</f>
        <v/>
      </c>
      <c r="DV195" s="163" t="str">
        <f>IF($DJ195="","",IF(VLOOKUP($DJ195,'AB AP'!D$19:L$33,9,0)="",VLOOKUP($DJ195,'AB AP'!D$19:L$33,8,0),VLOOKUP($DJ195,'AB AP'!D$19:L$33,9,0)))</f>
        <v/>
      </c>
      <c r="DW195" s="163" t="str">
        <f>IF('AB AP'!H200="Agrar Basis",DV195,DU195)</f>
        <v/>
      </c>
      <c r="DZ195" s="163" t="str">
        <f>IF(ISNA(VLOOKUP($DJ195,'AB AP'!$D$19:$I$32,3,0)),"",IF((VLOOKUP($DJ195,'AB AP'!$D$19:$I$32,3,0))="+","áno","nie"))</f>
        <v/>
      </c>
      <c r="EA195" s="163" t="str">
        <f>IF(ISNA(VLOOKUP($DJ195,'AB AP'!$D$19:$I$32,4,0)),"",IF((VLOOKUP($DJ195,'AB AP'!$D$19:$I$32,4,0))="+","áno","nie"))</f>
        <v/>
      </c>
      <c r="EB195" s="163" t="str">
        <f>IF(ISNA(VLOOKUP($DJ195,'AB AP'!$D$19:$I$32,5,0)),"",IF((VLOOKUP($DJ195,'AB AP'!$D$19:$I$32,5,0))="+","áno","nie"))</f>
        <v/>
      </c>
      <c r="EC195" s="163" t="str">
        <f>IF(ISNA(VLOOKUP($DJ195,'AB AP'!$D$19:$I$32,6,0)),"",IF((VLOOKUP($DJ195,'AB AP'!$D$19:$I$32,6,0))="+","áno","nie"))</f>
        <v/>
      </c>
      <c r="ED195" t="str">
        <f t="shared" ref="ED195:ED258" si="110">IF(DZ195="","","-")</f>
        <v/>
      </c>
      <c r="EE195" s="163" t="str">
        <f t="shared" ref="EE195:EE258" si="111">DZ195&amp;EA195&amp;EB195&amp;ED195&amp;EC195</f>
        <v/>
      </c>
    </row>
    <row r="196" spans="1:135" x14ac:dyDescent="0.2">
      <c r="A196" s="152">
        <f t="shared" si="92"/>
        <v>0</v>
      </c>
      <c r="B196" s="152">
        <f>SUM(A$2:A196)</f>
        <v>0</v>
      </c>
      <c r="C196" s="152">
        <f t="shared" ref="C196:C259" si="112">IF(B196=B195,500,B196)</f>
        <v>500</v>
      </c>
      <c r="D196" s="152">
        <f>'AB AP'!A349</f>
        <v>0</v>
      </c>
      <c r="E196" s="152">
        <f>'AB AP'!B348</f>
        <v>0</v>
      </c>
      <c r="F196" s="156">
        <f>'AB AP'!D349</f>
        <v>0</v>
      </c>
      <c r="G196" s="156">
        <f>'AB AP'!E349</f>
        <v>0</v>
      </c>
      <c r="H196" s="156">
        <f>'AB AP'!F349</f>
        <v>0</v>
      </c>
      <c r="I196" s="165">
        <f>'AB AP'!K349</f>
        <v>0</v>
      </c>
      <c r="J196" s="151">
        <f>'AB AP'!L349</f>
        <v>0</v>
      </c>
      <c r="K196" s="165">
        <f>'AB AP'!N349</f>
        <v>0</v>
      </c>
      <c r="L196" s="152">
        <f t="shared" si="93"/>
        <v>0</v>
      </c>
      <c r="M196" s="152">
        <f t="shared" si="94"/>
        <v>0</v>
      </c>
      <c r="N196" s="152" t="e">
        <f t="shared" si="90"/>
        <v>#N/A</v>
      </c>
      <c r="O196" s="152" t="e">
        <f t="shared" si="91"/>
        <v>#N/A</v>
      </c>
      <c r="P196" s="165">
        <f>'AB AP'!N349</f>
        <v>0</v>
      </c>
      <c r="Q196" s="165"/>
      <c r="AA196" s="154">
        <v>856</v>
      </c>
      <c r="AB196" s="154" t="s">
        <v>1472</v>
      </c>
      <c r="AC196" s="166">
        <v>856</v>
      </c>
      <c r="AD196"/>
      <c r="AF196"/>
      <c r="AG196"/>
      <c r="BA196" s="152">
        <f t="shared" ref="BA196:BA259" si="113">SMALL(C196:C594,1)</f>
        <v>500</v>
      </c>
      <c r="BB196" s="152">
        <f t="shared" si="89"/>
        <v>0</v>
      </c>
      <c r="BC196" s="152">
        <f t="shared" si="89"/>
        <v>0</v>
      </c>
      <c r="BD196" s="152">
        <f t="shared" si="89"/>
        <v>0</v>
      </c>
      <c r="BE196" s="152">
        <f t="shared" si="89"/>
        <v>0</v>
      </c>
      <c r="BF196" s="152">
        <f t="shared" si="89"/>
        <v>0</v>
      </c>
      <c r="BG196" s="152">
        <f t="shared" si="89"/>
        <v>0</v>
      </c>
      <c r="BH196" s="152">
        <f t="shared" si="89"/>
        <v>0</v>
      </c>
      <c r="BI196" s="152">
        <f t="shared" si="89"/>
        <v>0</v>
      </c>
      <c r="BJ196" s="152">
        <f t="shared" si="89"/>
        <v>0</v>
      </c>
      <c r="BK196" s="152">
        <f t="shared" si="89"/>
        <v>0</v>
      </c>
      <c r="BL196" s="152" t="e">
        <f t="shared" si="89"/>
        <v>#N/A</v>
      </c>
      <c r="BM196" s="152" t="e">
        <f t="shared" si="89"/>
        <v>#N/A</v>
      </c>
      <c r="BN196" s="152">
        <f t="shared" si="89"/>
        <v>0</v>
      </c>
      <c r="CA196" s="152" t="str">
        <f t="shared" si="95"/>
        <v/>
      </c>
      <c r="CB196" s="158" t="str">
        <f t="shared" si="96"/>
        <v/>
      </c>
      <c r="CC196" s="158" t="str">
        <f t="shared" si="97"/>
        <v/>
      </c>
      <c r="CD196" s="158" t="str">
        <f t="shared" si="97"/>
        <v/>
      </c>
      <c r="CE196" s="158" t="str">
        <f t="shared" si="97"/>
        <v/>
      </c>
      <c r="CF196" s="158" t="str">
        <f t="shared" si="98"/>
        <v/>
      </c>
      <c r="CG196" s="158" t="str">
        <f t="shared" si="99"/>
        <v/>
      </c>
      <c r="CH196" s="158" t="str">
        <f t="shared" si="100"/>
        <v/>
      </c>
      <c r="CK196" s="167"/>
      <c r="CQ196" s="152">
        <v>79</v>
      </c>
      <c r="DA196" t="str">
        <f t="shared" si="101"/>
        <v/>
      </c>
      <c r="DB196" t="str">
        <f t="shared" si="102"/>
        <v/>
      </c>
      <c r="DC196" t="str">
        <f t="shared" ref="DC196:DC259" si="114">IF($DQ196=0,"",VLOOKUP($DQ196,$CA:$CH,4,FALSE))</f>
        <v/>
      </c>
      <c r="DD196" t="str">
        <f t="shared" si="103"/>
        <v/>
      </c>
      <c r="DE196" t="str">
        <f t="shared" si="104"/>
        <v/>
      </c>
      <c r="DF196" t="str">
        <f t="shared" si="105"/>
        <v/>
      </c>
      <c r="DG196" t="str">
        <f t="shared" ref="DG196:DG259" si="115">IF(CJ196=0,DW196,CJ196)</f>
        <v/>
      </c>
      <c r="DH196" t="str">
        <f t="shared" si="106"/>
        <v/>
      </c>
      <c r="DJ196" t="str">
        <f t="shared" si="107"/>
        <v/>
      </c>
      <c r="DL196" s="170"/>
      <c r="DQ196">
        <f t="shared" si="108"/>
        <v>0</v>
      </c>
      <c r="DR196" t="e">
        <f t="shared" si="109"/>
        <v>#NUM!</v>
      </c>
      <c r="DS196">
        <v>195</v>
      </c>
      <c r="DU196" s="163" t="str">
        <f>IF($DJ196="","",IF(VLOOKUP($DJ196,'AB AP'!D$19:M$32,9,0)="",VLOOKUP($DJ196,'AB AP'!D$19:M$32,8,0),VLOOKUP($DJ196,'AB AP'!D$19:M$32,9,0)))</f>
        <v/>
      </c>
      <c r="DV196" s="163" t="str">
        <f>IF($DJ196="","",IF(VLOOKUP($DJ196,'AB AP'!D$19:L$33,9,0)="",VLOOKUP($DJ196,'AB AP'!D$19:L$33,8,0),VLOOKUP($DJ196,'AB AP'!D$19:L$33,9,0)))</f>
        <v/>
      </c>
      <c r="DW196" s="163" t="str">
        <f>IF('AB AP'!H201="Agrar Basis",DV196,DU196)</f>
        <v/>
      </c>
      <c r="DZ196" s="163" t="str">
        <f>IF(ISNA(VLOOKUP($DJ196,'AB AP'!$D$19:$I$32,3,0)),"",IF((VLOOKUP($DJ196,'AB AP'!$D$19:$I$32,3,0))="+","áno","nie"))</f>
        <v/>
      </c>
      <c r="EA196" s="163" t="str">
        <f>IF(ISNA(VLOOKUP($DJ196,'AB AP'!$D$19:$I$32,4,0)),"",IF((VLOOKUP($DJ196,'AB AP'!$D$19:$I$32,4,0))="+","áno","nie"))</f>
        <v/>
      </c>
      <c r="EB196" s="163" t="str">
        <f>IF(ISNA(VLOOKUP($DJ196,'AB AP'!$D$19:$I$32,5,0)),"",IF((VLOOKUP($DJ196,'AB AP'!$D$19:$I$32,5,0))="+","áno","nie"))</f>
        <v/>
      </c>
      <c r="EC196" s="163" t="str">
        <f>IF(ISNA(VLOOKUP($DJ196,'AB AP'!$D$19:$I$32,6,0)),"",IF((VLOOKUP($DJ196,'AB AP'!$D$19:$I$32,6,0))="+","áno","nie"))</f>
        <v/>
      </c>
      <c r="ED196" t="str">
        <f t="shared" si="110"/>
        <v/>
      </c>
      <c r="EE196" s="163" t="str">
        <f t="shared" si="111"/>
        <v/>
      </c>
    </row>
    <row r="197" spans="1:135" x14ac:dyDescent="0.2">
      <c r="A197" s="152">
        <f t="shared" si="92"/>
        <v>0</v>
      </c>
      <c r="B197" s="152">
        <f>SUM(A$2:A197)</f>
        <v>0</v>
      </c>
      <c r="C197" s="152">
        <f t="shared" si="112"/>
        <v>500</v>
      </c>
      <c r="D197" s="152">
        <f>'AB AP'!A350</f>
        <v>0</v>
      </c>
      <c r="E197" s="152">
        <f>'AB AP'!B349</f>
        <v>0</v>
      </c>
      <c r="F197" s="156">
        <f>'AB AP'!D350</f>
        <v>0</v>
      </c>
      <c r="G197" s="156">
        <f>'AB AP'!E350</f>
        <v>0</v>
      </c>
      <c r="H197" s="156">
        <f>'AB AP'!F350</f>
        <v>0</v>
      </c>
      <c r="I197" s="165">
        <f>'AB AP'!K350</f>
        <v>0</v>
      </c>
      <c r="J197" s="151">
        <f>'AB AP'!L350</f>
        <v>0</v>
      </c>
      <c r="K197" s="165">
        <f>'AB AP'!N350</f>
        <v>0</v>
      </c>
      <c r="L197" s="152">
        <f t="shared" si="93"/>
        <v>0</v>
      </c>
      <c r="M197" s="152">
        <f t="shared" si="94"/>
        <v>0</v>
      </c>
      <c r="N197" s="152" t="e">
        <f t="shared" si="90"/>
        <v>#N/A</v>
      </c>
      <c r="O197" s="152" t="e">
        <f t="shared" si="91"/>
        <v>#N/A</v>
      </c>
      <c r="P197" s="165">
        <f>'AB AP'!N350</f>
        <v>0</v>
      </c>
      <c r="Q197" s="165"/>
      <c r="AA197" s="154">
        <v>857</v>
      </c>
      <c r="AB197" s="154" t="s">
        <v>1473</v>
      </c>
      <c r="AC197" s="166">
        <v>857</v>
      </c>
      <c r="AD197"/>
      <c r="AF197"/>
      <c r="AG197"/>
      <c r="BA197" s="152">
        <f t="shared" si="113"/>
        <v>500</v>
      </c>
      <c r="BB197" s="152">
        <f t="shared" si="89"/>
        <v>0</v>
      </c>
      <c r="BC197" s="152">
        <f t="shared" si="89"/>
        <v>0</v>
      </c>
      <c r="BD197" s="152">
        <f t="shared" si="89"/>
        <v>0</v>
      </c>
      <c r="BE197" s="152">
        <f t="shared" si="89"/>
        <v>0</v>
      </c>
      <c r="BF197" s="152">
        <f t="shared" si="89"/>
        <v>0</v>
      </c>
      <c r="BG197" s="152">
        <f t="shared" si="89"/>
        <v>0</v>
      </c>
      <c r="BH197" s="152">
        <f t="shared" si="89"/>
        <v>0</v>
      </c>
      <c r="BI197" s="152">
        <f t="shared" si="89"/>
        <v>0</v>
      </c>
      <c r="BJ197" s="152">
        <f t="shared" si="89"/>
        <v>0</v>
      </c>
      <c r="BK197" s="152">
        <f t="shared" si="89"/>
        <v>0</v>
      </c>
      <c r="BL197" s="152" t="e">
        <f t="shared" si="89"/>
        <v>#N/A</v>
      </c>
      <c r="BM197" s="152" t="e">
        <f t="shared" si="89"/>
        <v>#N/A</v>
      </c>
      <c r="BN197" s="152">
        <f t="shared" si="89"/>
        <v>0</v>
      </c>
      <c r="CA197" s="152" t="str">
        <f t="shared" si="95"/>
        <v/>
      </c>
      <c r="CB197" s="158" t="str">
        <f t="shared" si="96"/>
        <v/>
      </c>
      <c r="CC197" s="158" t="str">
        <f t="shared" si="97"/>
        <v/>
      </c>
      <c r="CD197" s="158" t="str">
        <f t="shared" si="97"/>
        <v/>
      </c>
      <c r="CE197" s="158" t="str">
        <f t="shared" si="97"/>
        <v/>
      </c>
      <c r="CF197" s="158" t="str">
        <f t="shared" si="98"/>
        <v/>
      </c>
      <c r="CG197" s="158" t="str">
        <f t="shared" si="99"/>
        <v/>
      </c>
      <c r="CH197" s="158" t="str">
        <f t="shared" si="100"/>
        <v/>
      </c>
      <c r="CK197" s="167"/>
      <c r="CQ197" s="152">
        <v>78</v>
      </c>
      <c r="DA197" t="str">
        <f t="shared" si="101"/>
        <v/>
      </c>
      <c r="DB197" t="str">
        <f t="shared" si="102"/>
        <v/>
      </c>
      <c r="DC197" t="str">
        <f t="shared" si="114"/>
        <v/>
      </c>
      <c r="DD197" t="str">
        <f t="shared" si="103"/>
        <v/>
      </c>
      <c r="DE197" t="str">
        <f t="shared" si="104"/>
        <v/>
      </c>
      <c r="DF197" t="str">
        <f t="shared" si="105"/>
        <v/>
      </c>
      <c r="DG197" t="str">
        <f t="shared" si="115"/>
        <v/>
      </c>
      <c r="DH197" t="str">
        <f t="shared" si="106"/>
        <v/>
      </c>
      <c r="DJ197" t="str">
        <f t="shared" si="107"/>
        <v/>
      </c>
      <c r="DL197" s="170"/>
      <c r="DQ197">
        <f t="shared" si="108"/>
        <v>0</v>
      </c>
      <c r="DR197" t="e">
        <f t="shared" si="109"/>
        <v>#NUM!</v>
      </c>
      <c r="DS197">
        <v>196</v>
      </c>
      <c r="DU197" s="163" t="str">
        <f>IF($DJ197="","",IF(VLOOKUP($DJ197,'AB AP'!D$19:M$32,9,0)="",VLOOKUP($DJ197,'AB AP'!D$19:M$32,8,0),VLOOKUP($DJ197,'AB AP'!D$19:M$32,9,0)))</f>
        <v/>
      </c>
      <c r="DV197" s="163" t="str">
        <f>IF($DJ197="","",IF(VLOOKUP($DJ197,'AB AP'!D$19:L$33,9,0)="",VLOOKUP($DJ197,'AB AP'!D$19:L$33,8,0),VLOOKUP($DJ197,'AB AP'!D$19:L$33,9,0)))</f>
        <v/>
      </c>
      <c r="DW197" s="163" t="str">
        <f>IF('AB AP'!H202="Agrar Basis",DV197,DU197)</f>
        <v/>
      </c>
      <c r="DZ197" s="163" t="str">
        <f>IF(ISNA(VLOOKUP($DJ197,'AB AP'!$D$19:$I$32,3,0)),"",IF((VLOOKUP($DJ197,'AB AP'!$D$19:$I$32,3,0))="+","áno","nie"))</f>
        <v/>
      </c>
      <c r="EA197" s="163" t="str">
        <f>IF(ISNA(VLOOKUP($DJ197,'AB AP'!$D$19:$I$32,4,0)),"",IF((VLOOKUP($DJ197,'AB AP'!$D$19:$I$32,4,0))="+","áno","nie"))</f>
        <v/>
      </c>
      <c r="EB197" s="163" t="str">
        <f>IF(ISNA(VLOOKUP($DJ197,'AB AP'!$D$19:$I$32,5,0)),"",IF((VLOOKUP($DJ197,'AB AP'!$D$19:$I$32,5,0))="+","áno","nie"))</f>
        <v/>
      </c>
      <c r="EC197" s="163" t="str">
        <f>IF(ISNA(VLOOKUP($DJ197,'AB AP'!$D$19:$I$32,6,0)),"",IF((VLOOKUP($DJ197,'AB AP'!$D$19:$I$32,6,0))="+","áno","nie"))</f>
        <v/>
      </c>
      <c r="ED197" t="str">
        <f t="shared" si="110"/>
        <v/>
      </c>
      <c r="EE197" s="163" t="str">
        <f t="shared" si="111"/>
        <v/>
      </c>
    </row>
    <row r="198" spans="1:135" x14ac:dyDescent="0.2">
      <c r="A198" s="152">
        <f t="shared" si="92"/>
        <v>0</v>
      </c>
      <c r="B198" s="152">
        <f>SUM(A$2:A198)</f>
        <v>0</v>
      </c>
      <c r="C198" s="152">
        <f t="shared" si="112"/>
        <v>500</v>
      </c>
      <c r="D198" s="152">
        <f>'AB AP'!A351</f>
        <v>0</v>
      </c>
      <c r="E198" s="152">
        <f>'AB AP'!B350</f>
        <v>0</v>
      </c>
      <c r="F198" s="156">
        <f>'AB AP'!D351</f>
        <v>0</v>
      </c>
      <c r="G198" s="156">
        <f>'AB AP'!E351</f>
        <v>0</v>
      </c>
      <c r="H198" s="156">
        <f>'AB AP'!F351</f>
        <v>0</v>
      </c>
      <c r="I198" s="165">
        <f>'AB AP'!K351</f>
        <v>0</v>
      </c>
      <c r="J198" s="151">
        <f>'AB AP'!L351</f>
        <v>0</v>
      </c>
      <c r="K198" s="165">
        <f>'AB AP'!N351</f>
        <v>0</v>
      </c>
      <c r="L198" s="152">
        <f t="shared" si="93"/>
        <v>0</v>
      </c>
      <c r="M198" s="152">
        <f t="shared" si="94"/>
        <v>0</v>
      </c>
      <c r="N198" s="152" t="e">
        <f t="shared" si="90"/>
        <v>#N/A</v>
      </c>
      <c r="O198" s="152" t="e">
        <f t="shared" si="91"/>
        <v>#N/A</v>
      </c>
      <c r="P198" s="165">
        <f>'AB AP'!N351</f>
        <v>0</v>
      </c>
      <c r="Q198" s="165"/>
      <c r="AA198" s="154">
        <v>864</v>
      </c>
      <c r="AB198" s="154" t="s">
        <v>1474</v>
      </c>
      <c r="AC198" s="166">
        <v>864</v>
      </c>
      <c r="AD198"/>
      <c r="AF198"/>
      <c r="AG198"/>
      <c r="BA198" s="152">
        <f t="shared" si="113"/>
        <v>500</v>
      </c>
      <c r="BB198" s="152">
        <f t="shared" si="89"/>
        <v>0</v>
      </c>
      <c r="BC198" s="152">
        <f t="shared" si="89"/>
        <v>0</v>
      </c>
      <c r="BD198" s="152">
        <f t="shared" si="89"/>
        <v>0</v>
      </c>
      <c r="BE198" s="152">
        <f t="shared" si="89"/>
        <v>0</v>
      </c>
      <c r="BF198" s="152">
        <f t="shared" si="89"/>
        <v>0</v>
      </c>
      <c r="BG198" s="152">
        <f t="shared" si="89"/>
        <v>0</v>
      </c>
      <c r="BH198" s="152">
        <f t="shared" si="89"/>
        <v>0</v>
      </c>
      <c r="BI198" s="152">
        <f t="shared" si="89"/>
        <v>0</v>
      </c>
      <c r="BJ198" s="152">
        <f t="shared" si="89"/>
        <v>0</v>
      </c>
      <c r="BK198" s="152">
        <f t="shared" si="89"/>
        <v>0</v>
      </c>
      <c r="BL198" s="152" t="e">
        <f t="shared" si="89"/>
        <v>#N/A</v>
      </c>
      <c r="BM198" s="152" t="e">
        <f t="shared" si="89"/>
        <v>#N/A</v>
      </c>
      <c r="BN198" s="152">
        <f t="shared" si="89"/>
        <v>0</v>
      </c>
      <c r="CA198" s="152" t="str">
        <f t="shared" si="95"/>
        <v/>
      </c>
      <c r="CB198" s="158" t="str">
        <f t="shared" si="96"/>
        <v/>
      </c>
      <c r="CC198" s="158" t="str">
        <f t="shared" si="97"/>
        <v/>
      </c>
      <c r="CD198" s="158" t="str">
        <f t="shared" si="97"/>
        <v/>
      </c>
      <c r="CE198" s="158" t="str">
        <f t="shared" si="97"/>
        <v/>
      </c>
      <c r="CF198" s="158" t="str">
        <f t="shared" si="98"/>
        <v/>
      </c>
      <c r="CG198" s="158" t="str">
        <f t="shared" si="99"/>
        <v/>
      </c>
      <c r="CH198" s="158" t="str">
        <f t="shared" si="100"/>
        <v/>
      </c>
      <c r="CK198" s="167"/>
      <c r="CQ198" s="152">
        <v>77</v>
      </c>
      <c r="DA198" t="str">
        <f t="shared" si="101"/>
        <v/>
      </c>
      <c r="DB198" t="str">
        <f t="shared" si="102"/>
        <v/>
      </c>
      <c r="DC198" t="str">
        <f t="shared" si="114"/>
        <v/>
      </c>
      <c r="DD198" t="str">
        <f t="shared" si="103"/>
        <v/>
      </c>
      <c r="DE198" t="str">
        <f t="shared" si="104"/>
        <v/>
      </c>
      <c r="DF198" t="str">
        <f t="shared" si="105"/>
        <v/>
      </c>
      <c r="DG198" t="str">
        <f t="shared" si="115"/>
        <v/>
      </c>
      <c r="DH198" t="str">
        <f t="shared" si="106"/>
        <v/>
      </c>
      <c r="DJ198" t="str">
        <f t="shared" si="107"/>
        <v/>
      </c>
      <c r="DL198" s="170"/>
      <c r="DQ198">
        <f t="shared" si="108"/>
        <v>0</v>
      </c>
      <c r="DR198" t="e">
        <f t="shared" si="109"/>
        <v>#NUM!</v>
      </c>
      <c r="DS198">
        <v>197</v>
      </c>
      <c r="DU198" s="163" t="str">
        <f>IF($DJ198="","",IF(VLOOKUP($DJ198,'AB AP'!D$19:M$32,9,0)="",VLOOKUP($DJ198,'AB AP'!D$19:M$32,8,0),VLOOKUP($DJ198,'AB AP'!D$19:M$32,9,0)))</f>
        <v/>
      </c>
      <c r="DV198" s="163" t="str">
        <f>IF($DJ198="","",IF(VLOOKUP($DJ198,'AB AP'!D$19:L$33,9,0)="",VLOOKUP($DJ198,'AB AP'!D$19:L$33,8,0),VLOOKUP($DJ198,'AB AP'!D$19:L$33,9,0)))</f>
        <v/>
      </c>
      <c r="DW198" s="163" t="str">
        <f>IF('AB AP'!H203="Agrar Basis",DV198,DU198)</f>
        <v/>
      </c>
      <c r="DZ198" s="163" t="str">
        <f>IF(ISNA(VLOOKUP($DJ198,'AB AP'!$D$19:$I$32,3,0)),"",IF((VLOOKUP($DJ198,'AB AP'!$D$19:$I$32,3,0))="+","áno","nie"))</f>
        <v/>
      </c>
      <c r="EA198" s="163" t="str">
        <f>IF(ISNA(VLOOKUP($DJ198,'AB AP'!$D$19:$I$32,4,0)),"",IF((VLOOKUP($DJ198,'AB AP'!$D$19:$I$32,4,0))="+","áno","nie"))</f>
        <v/>
      </c>
      <c r="EB198" s="163" t="str">
        <f>IF(ISNA(VLOOKUP($DJ198,'AB AP'!$D$19:$I$32,5,0)),"",IF((VLOOKUP($DJ198,'AB AP'!$D$19:$I$32,5,0))="+","áno","nie"))</f>
        <v/>
      </c>
      <c r="EC198" s="163" t="str">
        <f>IF(ISNA(VLOOKUP($DJ198,'AB AP'!$D$19:$I$32,6,0)),"",IF((VLOOKUP($DJ198,'AB AP'!$D$19:$I$32,6,0))="+","áno","nie"))</f>
        <v/>
      </c>
      <c r="ED198" t="str">
        <f t="shared" si="110"/>
        <v/>
      </c>
      <c r="EE198" s="163" t="str">
        <f t="shared" si="111"/>
        <v/>
      </c>
    </row>
    <row r="199" spans="1:135" x14ac:dyDescent="0.2">
      <c r="A199" s="152">
        <f t="shared" si="92"/>
        <v>0</v>
      </c>
      <c r="B199" s="152">
        <f>SUM(A$2:A199)</f>
        <v>0</v>
      </c>
      <c r="C199" s="152">
        <f t="shared" si="112"/>
        <v>500</v>
      </c>
      <c r="D199" s="152">
        <f>'AB AP'!A352</f>
        <v>0</v>
      </c>
      <c r="E199" s="152">
        <f>'AB AP'!B351</f>
        <v>0</v>
      </c>
      <c r="F199" s="156">
        <f>'AB AP'!D352</f>
        <v>0</v>
      </c>
      <c r="G199" s="156">
        <f>'AB AP'!E352</f>
        <v>0</v>
      </c>
      <c r="H199" s="156">
        <f>'AB AP'!F352</f>
        <v>0</v>
      </c>
      <c r="I199" s="165">
        <f>'AB AP'!K352</f>
        <v>0</v>
      </c>
      <c r="J199" s="151">
        <f>'AB AP'!L352</f>
        <v>0</v>
      </c>
      <c r="K199" s="165">
        <f>'AB AP'!N352</f>
        <v>0</v>
      </c>
      <c r="L199" s="152">
        <f t="shared" si="93"/>
        <v>0</v>
      </c>
      <c r="M199" s="152">
        <f t="shared" si="94"/>
        <v>0</v>
      </c>
      <c r="N199" s="152" t="e">
        <f t="shared" si="90"/>
        <v>#N/A</v>
      </c>
      <c r="O199" s="152" t="e">
        <f t="shared" si="91"/>
        <v>#N/A</v>
      </c>
      <c r="P199" s="165">
        <f>'AB AP'!N352</f>
        <v>0</v>
      </c>
      <c r="Q199" s="165"/>
      <c r="AA199" s="154">
        <v>877</v>
      </c>
      <c r="AB199" s="154" t="s">
        <v>1475</v>
      </c>
      <c r="AC199" s="166">
        <v>877</v>
      </c>
      <c r="AD199"/>
      <c r="AF199"/>
      <c r="AG199"/>
      <c r="BA199" s="152">
        <f t="shared" si="113"/>
        <v>500</v>
      </c>
      <c r="BB199" s="152">
        <f t="shared" si="89"/>
        <v>0</v>
      </c>
      <c r="BC199" s="152">
        <f t="shared" si="89"/>
        <v>0</v>
      </c>
      <c r="BD199" s="152">
        <f t="shared" si="89"/>
        <v>0</v>
      </c>
      <c r="BE199" s="152">
        <f t="shared" si="89"/>
        <v>0</v>
      </c>
      <c r="BF199" s="152">
        <f t="shared" si="89"/>
        <v>0</v>
      </c>
      <c r="BG199" s="152">
        <f t="shared" si="89"/>
        <v>0</v>
      </c>
      <c r="BH199" s="152">
        <f t="shared" si="89"/>
        <v>0</v>
      </c>
      <c r="BI199" s="152">
        <f t="shared" si="89"/>
        <v>0</v>
      </c>
      <c r="BJ199" s="152">
        <f t="shared" si="89"/>
        <v>0</v>
      </c>
      <c r="BK199" s="152">
        <f t="shared" si="89"/>
        <v>0</v>
      </c>
      <c r="BL199" s="152" t="e">
        <f t="shared" si="89"/>
        <v>#N/A</v>
      </c>
      <c r="BM199" s="152" t="e">
        <f t="shared" si="89"/>
        <v>#N/A</v>
      </c>
      <c r="BN199" s="152">
        <f t="shared" si="89"/>
        <v>0</v>
      </c>
      <c r="CA199" s="152" t="str">
        <f t="shared" si="95"/>
        <v/>
      </c>
      <c r="CB199" s="158" t="str">
        <f t="shared" si="96"/>
        <v/>
      </c>
      <c r="CC199" s="158" t="str">
        <f t="shared" si="97"/>
        <v/>
      </c>
      <c r="CD199" s="158" t="str">
        <f t="shared" si="97"/>
        <v/>
      </c>
      <c r="CE199" s="158" t="str">
        <f t="shared" si="97"/>
        <v/>
      </c>
      <c r="CF199" s="158" t="str">
        <f t="shared" si="98"/>
        <v/>
      </c>
      <c r="CG199" s="158" t="str">
        <f t="shared" si="99"/>
        <v/>
      </c>
      <c r="CH199" s="158" t="str">
        <f t="shared" si="100"/>
        <v/>
      </c>
      <c r="CK199" s="167"/>
      <c r="CQ199" s="152">
        <v>76</v>
      </c>
      <c r="DA199" t="str">
        <f t="shared" si="101"/>
        <v/>
      </c>
      <c r="DB199" t="str">
        <f t="shared" si="102"/>
        <v/>
      </c>
      <c r="DC199" t="str">
        <f t="shared" si="114"/>
        <v/>
      </c>
      <c r="DD199" t="str">
        <f t="shared" si="103"/>
        <v/>
      </c>
      <c r="DE199" t="str">
        <f t="shared" si="104"/>
        <v/>
      </c>
      <c r="DF199" t="str">
        <f t="shared" si="105"/>
        <v/>
      </c>
      <c r="DG199" t="str">
        <f t="shared" si="115"/>
        <v/>
      </c>
      <c r="DH199" t="str">
        <f t="shared" si="106"/>
        <v/>
      </c>
      <c r="DJ199" t="str">
        <f t="shared" si="107"/>
        <v/>
      </c>
      <c r="DL199" s="170"/>
      <c r="DQ199">
        <f t="shared" si="108"/>
        <v>0</v>
      </c>
      <c r="DR199" t="e">
        <f t="shared" si="109"/>
        <v>#NUM!</v>
      </c>
      <c r="DS199">
        <v>198</v>
      </c>
      <c r="DU199" s="163" t="str">
        <f>IF($DJ199="","",IF(VLOOKUP($DJ199,'AB AP'!D$19:M$32,9,0)="",VLOOKUP($DJ199,'AB AP'!D$19:M$32,8,0),VLOOKUP($DJ199,'AB AP'!D$19:M$32,9,0)))</f>
        <v/>
      </c>
      <c r="DV199" s="163" t="str">
        <f>IF($DJ199="","",IF(VLOOKUP($DJ199,'AB AP'!D$19:L$33,9,0)="",VLOOKUP($DJ199,'AB AP'!D$19:L$33,8,0),VLOOKUP($DJ199,'AB AP'!D$19:L$33,9,0)))</f>
        <v/>
      </c>
      <c r="DW199" s="163" t="str">
        <f>IF('AB AP'!H204="Agrar Basis",DV199,DU199)</f>
        <v/>
      </c>
      <c r="DZ199" s="163" t="str">
        <f>IF(ISNA(VLOOKUP($DJ199,'AB AP'!$D$19:$I$32,3,0)),"",IF((VLOOKUP($DJ199,'AB AP'!$D$19:$I$32,3,0))="+","áno","nie"))</f>
        <v/>
      </c>
      <c r="EA199" s="163" t="str">
        <f>IF(ISNA(VLOOKUP($DJ199,'AB AP'!$D$19:$I$32,4,0)),"",IF((VLOOKUP($DJ199,'AB AP'!$D$19:$I$32,4,0))="+","áno","nie"))</f>
        <v/>
      </c>
      <c r="EB199" s="163" t="str">
        <f>IF(ISNA(VLOOKUP($DJ199,'AB AP'!$D$19:$I$32,5,0)),"",IF((VLOOKUP($DJ199,'AB AP'!$D$19:$I$32,5,0))="+","áno","nie"))</f>
        <v/>
      </c>
      <c r="EC199" s="163" t="str">
        <f>IF(ISNA(VLOOKUP($DJ199,'AB AP'!$D$19:$I$32,6,0)),"",IF((VLOOKUP($DJ199,'AB AP'!$D$19:$I$32,6,0))="+","áno","nie"))</f>
        <v/>
      </c>
      <c r="ED199" t="str">
        <f t="shared" si="110"/>
        <v/>
      </c>
      <c r="EE199" s="163" t="str">
        <f t="shared" si="111"/>
        <v/>
      </c>
    </row>
    <row r="200" spans="1:135" x14ac:dyDescent="0.2">
      <c r="A200" s="152">
        <f t="shared" si="92"/>
        <v>0</v>
      </c>
      <c r="B200" s="152">
        <f>SUM(A$2:A200)</f>
        <v>0</v>
      </c>
      <c r="C200" s="152">
        <f t="shared" si="112"/>
        <v>500</v>
      </c>
      <c r="D200" s="152">
        <f>'AB AP'!A353</f>
        <v>0</v>
      </c>
      <c r="E200" s="152">
        <f>'AB AP'!B352</f>
        <v>0</v>
      </c>
      <c r="F200" s="156">
        <f>'AB AP'!D353</f>
        <v>0</v>
      </c>
      <c r="G200" s="156">
        <f>'AB AP'!E353</f>
        <v>0</v>
      </c>
      <c r="H200" s="156">
        <f>'AB AP'!F353</f>
        <v>0</v>
      </c>
      <c r="I200" s="165">
        <f>'AB AP'!K353</f>
        <v>0</v>
      </c>
      <c r="J200" s="151">
        <f>'AB AP'!L353</f>
        <v>0</v>
      </c>
      <c r="K200" s="165">
        <f>'AB AP'!N353</f>
        <v>0</v>
      </c>
      <c r="L200" s="152">
        <f t="shared" si="93"/>
        <v>0</v>
      </c>
      <c r="M200" s="152">
        <f t="shared" si="94"/>
        <v>0</v>
      </c>
      <c r="N200" s="152" t="e">
        <f t="shared" si="90"/>
        <v>#N/A</v>
      </c>
      <c r="O200" s="152" t="e">
        <f t="shared" si="91"/>
        <v>#N/A</v>
      </c>
      <c r="P200" s="165">
        <f>'AB AP'!N353</f>
        <v>0</v>
      </c>
      <c r="Q200" s="165"/>
      <c r="AA200" s="154">
        <v>880</v>
      </c>
      <c r="AB200" s="154" t="s">
        <v>1476</v>
      </c>
      <c r="AC200" s="166">
        <v>880</v>
      </c>
      <c r="AD200"/>
      <c r="AF200"/>
      <c r="AG200"/>
      <c r="BA200" s="152">
        <f t="shared" si="113"/>
        <v>500</v>
      </c>
      <c r="BB200" s="152">
        <f t="shared" si="89"/>
        <v>0</v>
      </c>
      <c r="BC200" s="152">
        <f t="shared" si="89"/>
        <v>0</v>
      </c>
      <c r="BD200" s="152">
        <f t="shared" si="89"/>
        <v>0</v>
      </c>
      <c r="BE200" s="152">
        <f t="shared" si="89"/>
        <v>0</v>
      </c>
      <c r="BF200" s="152">
        <f t="shared" si="89"/>
        <v>0</v>
      </c>
      <c r="BG200" s="152">
        <f t="shared" si="89"/>
        <v>0</v>
      </c>
      <c r="BH200" s="152">
        <f t="shared" si="89"/>
        <v>0</v>
      </c>
      <c r="BI200" s="152">
        <f t="shared" si="89"/>
        <v>0</v>
      </c>
      <c r="BJ200" s="152">
        <f t="shared" si="89"/>
        <v>0</v>
      </c>
      <c r="BK200" s="152">
        <f t="shared" si="89"/>
        <v>0</v>
      </c>
      <c r="BL200" s="152" t="e">
        <f t="shared" si="89"/>
        <v>#N/A</v>
      </c>
      <c r="BM200" s="152" t="e">
        <f t="shared" si="89"/>
        <v>#N/A</v>
      </c>
      <c r="BN200" s="152">
        <f t="shared" si="89"/>
        <v>0</v>
      </c>
      <c r="CA200" s="152" t="str">
        <f t="shared" si="95"/>
        <v/>
      </c>
      <c r="CB200" s="158" t="str">
        <f t="shared" si="96"/>
        <v/>
      </c>
      <c r="CC200" s="158" t="str">
        <f t="shared" si="97"/>
        <v/>
      </c>
      <c r="CD200" s="158" t="str">
        <f t="shared" si="97"/>
        <v/>
      </c>
      <c r="CE200" s="158" t="str">
        <f t="shared" si="97"/>
        <v/>
      </c>
      <c r="CF200" s="158" t="str">
        <f t="shared" si="98"/>
        <v/>
      </c>
      <c r="CG200" s="158" t="str">
        <f t="shared" si="99"/>
        <v/>
      </c>
      <c r="CH200" s="158" t="str">
        <f t="shared" si="100"/>
        <v/>
      </c>
      <c r="CK200" s="167"/>
      <c r="CQ200" s="152">
        <v>75</v>
      </c>
      <c r="DA200" t="str">
        <f t="shared" si="101"/>
        <v/>
      </c>
      <c r="DB200" t="str">
        <f t="shared" si="102"/>
        <v/>
      </c>
      <c r="DC200" t="str">
        <f t="shared" si="114"/>
        <v/>
      </c>
      <c r="DD200" t="str">
        <f t="shared" si="103"/>
        <v/>
      </c>
      <c r="DE200" t="str">
        <f t="shared" si="104"/>
        <v/>
      </c>
      <c r="DF200" t="str">
        <f t="shared" si="105"/>
        <v/>
      </c>
      <c r="DG200" t="str">
        <f t="shared" si="115"/>
        <v/>
      </c>
      <c r="DH200" t="str">
        <f t="shared" si="106"/>
        <v/>
      </c>
      <c r="DJ200" t="str">
        <f t="shared" si="107"/>
        <v/>
      </c>
      <c r="DL200" s="170"/>
      <c r="DQ200">
        <f t="shared" si="108"/>
        <v>0</v>
      </c>
      <c r="DR200" t="e">
        <f t="shared" si="109"/>
        <v>#NUM!</v>
      </c>
      <c r="DS200">
        <v>199</v>
      </c>
      <c r="DU200" s="163" t="str">
        <f>IF($DJ200="","",IF(VLOOKUP($DJ200,'AB AP'!D$19:M$32,9,0)="",VLOOKUP($DJ200,'AB AP'!D$19:M$32,8,0),VLOOKUP($DJ200,'AB AP'!D$19:M$32,9,0)))</f>
        <v/>
      </c>
      <c r="DV200" s="163" t="str">
        <f>IF($DJ200="","",IF(VLOOKUP($DJ200,'AB AP'!D$19:L$33,9,0)="",VLOOKUP($DJ200,'AB AP'!D$19:L$33,8,0),VLOOKUP($DJ200,'AB AP'!D$19:L$33,9,0)))</f>
        <v/>
      </c>
      <c r="DW200" s="163" t="str">
        <f>IF('AB AP'!H205="Agrar Basis",DV200,DU200)</f>
        <v/>
      </c>
      <c r="DZ200" s="163" t="str">
        <f>IF(ISNA(VLOOKUP($DJ200,'AB AP'!$D$19:$I$32,3,0)),"",IF((VLOOKUP($DJ200,'AB AP'!$D$19:$I$32,3,0))="+","áno","nie"))</f>
        <v/>
      </c>
      <c r="EA200" s="163" t="str">
        <f>IF(ISNA(VLOOKUP($DJ200,'AB AP'!$D$19:$I$32,4,0)),"",IF((VLOOKUP($DJ200,'AB AP'!$D$19:$I$32,4,0))="+","áno","nie"))</f>
        <v/>
      </c>
      <c r="EB200" s="163" t="str">
        <f>IF(ISNA(VLOOKUP($DJ200,'AB AP'!$D$19:$I$32,5,0)),"",IF((VLOOKUP($DJ200,'AB AP'!$D$19:$I$32,5,0))="+","áno","nie"))</f>
        <v/>
      </c>
      <c r="EC200" s="163" t="str">
        <f>IF(ISNA(VLOOKUP($DJ200,'AB AP'!$D$19:$I$32,6,0)),"",IF((VLOOKUP($DJ200,'AB AP'!$D$19:$I$32,6,0))="+","áno","nie"))</f>
        <v/>
      </c>
      <c r="ED200" t="str">
        <f t="shared" si="110"/>
        <v/>
      </c>
      <c r="EE200" s="163" t="str">
        <f t="shared" si="111"/>
        <v/>
      </c>
    </row>
    <row r="201" spans="1:135" x14ac:dyDescent="0.2">
      <c r="A201" s="152">
        <f t="shared" si="92"/>
        <v>0</v>
      </c>
      <c r="B201" s="152">
        <f>SUM(A$2:A201)</f>
        <v>0</v>
      </c>
      <c r="C201" s="152">
        <f t="shared" si="112"/>
        <v>500</v>
      </c>
      <c r="D201" s="152">
        <f>'AB AP'!A354</f>
        <v>0</v>
      </c>
      <c r="E201" s="152">
        <f>'AB AP'!B353</f>
        <v>0</v>
      </c>
      <c r="F201" s="156">
        <f>'AB AP'!D354</f>
        <v>0</v>
      </c>
      <c r="G201" s="156">
        <f>'AB AP'!E354</f>
        <v>0</v>
      </c>
      <c r="H201" s="156">
        <f>'AB AP'!F354</f>
        <v>0</v>
      </c>
      <c r="I201" s="165">
        <f>'AB AP'!K354</f>
        <v>0</v>
      </c>
      <c r="J201" s="151">
        <f>'AB AP'!L354</f>
        <v>0</v>
      </c>
      <c r="K201" s="165">
        <f>'AB AP'!N354</f>
        <v>0</v>
      </c>
      <c r="L201" s="152">
        <f t="shared" si="93"/>
        <v>0</v>
      </c>
      <c r="M201" s="152">
        <f t="shared" si="94"/>
        <v>0</v>
      </c>
      <c r="N201" s="152" t="e">
        <f t="shared" si="90"/>
        <v>#N/A</v>
      </c>
      <c r="O201" s="152" t="e">
        <f t="shared" si="91"/>
        <v>#N/A</v>
      </c>
      <c r="P201" s="165">
        <f>'AB AP'!N354</f>
        <v>0</v>
      </c>
      <c r="Q201" s="165"/>
      <c r="AA201" s="154">
        <v>893</v>
      </c>
      <c r="AB201" s="154" t="s">
        <v>1477</v>
      </c>
      <c r="AC201" s="166">
        <v>893</v>
      </c>
      <c r="AD201"/>
      <c r="AF201"/>
      <c r="AG201"/>
      <c r="BA201" s="152">
        <f t="shared" si="113"/>
        <v>500</v>
      </c>
      <c r="BB201" s="152">
        <f t="shared" si="89"/>
        <v>0</v>
      </c>
      <c r="BC201" s="152">
        <f t="shared" si="89"/>
        <v>0</v>
      </c>
      <c r="BD201" s="152">
        <f t="shared" si="89"/>
        <v>0</v>
      </c>
      <c r="BE201" s="152">
        <f t="shared" si="89"/>
        <v>0</v>
      </c>
      <c r="BF201" s="152">
        <f t="shared" si="89"/>
        <v>0</v>
      </c>
      <c r="BG201" s="152">
        <f t="shared" si="89"/>
        <v>0</v>
      </c>
      <c r="BH201" s="152">
        <f t="shared" si="89"/>
        <v>0</v>
      </c>
      <c r="BI201" s="152">
        <f t="shared" si="89"/>
        <v>0</v>
      </c>
      <c r="BJ201" s="152">
        <f t="shared" si="89"/>
        <v>0</v>
      </c>
      <c r="BK201" s="152">
        <f t="shared" si="89"/>
        <v>0</v>
      </c>
      <c r="BL201" s="152" t="e">
        <f t="shared" si="89"/>
        <v>#N/A</v>
      </c>
      <c r="BM201" s="152" t="e">
        <f t="shared" si="89"/>
        <v>#N/A</v>
      </c>
      <c r="BN201" s="152">
        <f t="shared" si="89"/>
        <v>0</v>
      </c>
      <c r="CA201" s="152" t="str">
        <f t="shared" si="95"/>
        <v/>
      </c>
      <c r="CB201" s="158" t="str">
        <f t="shared" si="96"/>
        <v/>
      </c>
      <c r="CC201" s="158" t="str">
        <f t="shared" si="97"/>
        <v/>
      </c>
      <c r="CD201" s="158" t="str">
        <f t="shared" si="97"/>
        <v/>
      </c>
      <c r="CE201" s="158" t="str">
        <f t="shared" si="97"/>
        <v/>
      </c>
      <c r="CF201" s="158" t="str">
        <f t="shared" si="98"/>
        <v/>
      </c>
      <c r="CG201" s="158" t="str">
        <f t="shared" si="99"/>
        <v/>
      </c>
      <c r="CH201" s="158" t="str">
        <f t="shared" si="100"/>
        <v/>
      </c>
      <c r="CK201" s="167"/>
      <c r="CQ201" s="152">
        <v>74</v>
      </c>
      <c r="DA201" t="str">
        <f t="shared" si="101"/>
        <v/>
      </c>
      <c r="DB201" t="str">
        <f t="shared" si="102"/>
        <v/>
      </c>
      <c r="DC201" t="str">
        <f t="shared" si="114"/>
        <v/>
      </c>
      <c r="DD201" t="str">
        <f t="shared" si="103"/>
        <v/>
      </c>
      <c r="DE201" t="str">
        <f t="shared" si="104"/>
        <v/>
      </c>
      <c r="DF201" t="str">
        <f t="shared" si="105"/>
        <v/>
      </c>
      <c r="DG201" t="str">
        <f t="shared" si="115"/>
        <v/>
      </c>
      <c r="DH201" t="str">
        <f t="shared" si="106"/>
        <v/>
      </c>
      <c r="DJ201" t="str">
        <f t="shared" si="107"/>
        <v/>
      </c>
      <c r="DL201" s="170"/>
      <c r="DQ201">
        <f t="shared" si="108"/>
        <v>0</v>
      </c>
      <c r="DR201" t="e">
        <f t="shared" si="109"/>
        <v>#NUM!</v>
      </c>
      <c r="DS201">
        <v>200</v>
      </c>
      <c r="DU201" s="163" t="str">
        <f>IF($DJ201="","",IF(VLOOKUP($DJ201,'AB AP'!D$19:M$32,9,0)="",VLOOKUP($DJ201,'AB AP'!D$19:M$32,8,0),VLOOKUP($DJ201,'AB AP'!D$19:M$32,9,0)))</f>
        <v/>
      </c>
      <c r="DV201" s="163" t="str">
        <f>IF($DJ201="","",IF(VLOOKUP($DJ201,'AB AP'!D$19:L$33,9,0)="",VLOOKUP($DJ201,'AB AP'!D$19:L$33,8,0),VLOOKUP($DJ201,'AB AP'!D$19:L$33,9,0)))</f>
        <v/>
      </c>
      <c r="DW201" s="163" t="str">
        <f>IF('AB AP'!H206="Agrar Basis",DV201,DU201)</f>
        <v/>
      </c>
      <c r="DZ201" s="163" t="str">
        <f>IF(ISNA(VLOOKUP($DJ201,'AB AP'!$D$19:$I$32,3,0)),"",IF((VLOOKUP($DJ201,'AB AP'!$D$19:$I$32,3,0))="+","áno","nie"))</f>
        <v/>
      </c>
      <c r="EA201" s="163" t="str">
        <f>IF(ISNA(VLOOKUP($DJ201,'AB AP'!$D$19:$I$32,4,0)),"",IF((VLOOKUP($DJ201,'AB AP'!$D$19:$I$32,4,0))="+","áno","nie"))</f>
        <v/>
      </c>
      <c r="EB201" s="163" t="str">
        <f>IF(ISNA(VLOOKUP($DJ201,'AB AP'!$D$19:$I$32,5,0)),"",IF((VLOOKUP($DJ201,'AB AP'!$D$19:$I$32,5,0))="+","áno","nie"))</f>
        <v/>
      </c>
      <c r="EC201" s="163" t="str">
        <f>IF(ISNA(VLOOKUP($DJ201,'AB AP'!$D$19:$I$32,6,0)),"",IF((VLOOKUP($DJ201,'AB AP'!$D$19:$I$32,6,0))="+","áno","nie"))</f>
        <v/>
      </c>
      <c r="ED201" t="str">
        <f t="shared" si="110"/>
        <v/>
      </c>
      <c r="EE201" s="163" t="str">
        <f t="shared" si="111"/>
        <v/>
      </c>
    </row>
    <row r="202" spans="1:135" x14ac:dyDescent="0.2">
      <c r="A202" s="152">
        <f t="shared" si="92"/>
        <v>0</v>
      </c>
      <c r="B202" s="152">
        <f>SUM(A$2:A202)</f>
        <v>0</v>
      </c>
      <c r="C202" s="152">
        <f t="shared" si="112"/>
        <v>500</v>
      </c>
      <c r="D202" s="152">
        <f>'AB AP'!A355</f>
        <v>0</v>
      </c>
      <c r="E202" s="152">
        <f>'AB AP'!B354</f>
        <v>0</v>
      </c>
      <c r="F202" s="156">
        <f>'AB AP'!D355</f>
        <v>0</v>
      </c>
      <c r="G202" s="156">
        <f>'AB AP'!E355</f>
        <v>0</v>
      </c>
      <c r="H202" s="156">
        <f>'AB AP'!F355</f>
        <v>0</v>
      </c>
      <c r="I202" s="165">
        <f>'AB AP'!K355</f>
        <v>0</v>
      </c>
      <c r="J202" s="151">
        <f>'AB AP'!L355</f>
        <v>0</v>
      </c>
      <c r="K202" s="165">
        <f>'AB AP'!N355</f>
        <v>0</v>
      </c>
      <c r="L202" s="152">
        <f t="shared" si="93"/>
        <v>0</v>
      </c>
      <c r="M202" s="152">
        <f t="shared" si="94"/>
        <v>0</v>
      </c>
      <c r="N202" s="152" t="e">
        <f t="shared" si="90"/>
        <v>#N/A</v>
      </c>
      <c r="O202" s="152" t="e">
        <f t="shared" si="91"/>
        <v>#N/A</v>
      </c>
      <c r="P202" s="165">
        <f>'AB AP'!N355</f>
        <v>0</v>
      </c>
      <c r="Q202" s="165"/>
      <c r="AA202" s="154">
        <v>910</v>
      </c>
      <c r="AB202" s="154" t="s">
        <v>1478</v>
      </c>
      <c r="AC202" s="166">
        <v>910</v>
      </c>
      <c r="AD202"/>
      <c r="AF202"/>
      <c r="AG202"/>
      <c r="BA202" s="152">
        <f t="shared" si="113"/>
        <v>500</v>
      </c>
      <c r="BB202" s="152">
        <f t="shared" si="89"/>
        <v>0</v>
      </c>
      <c r="BC202" s="152">
        <f t="shared" si="89"/>
        <v>0</v>
      </c>
      <c r="BD202" s="152">
        <f t="shared" si="89"/>
        <v>0</v>
      </c>
      <c r="BE202" s="152">
        <f t="shared" si="89"/>
        <v>0</v>
      </c>
      <c r="BF202" s="152">
        <f t="shared" si="89"/>
        <v>0</v>
      </c>
      <c r="BG202" s="152">
        <f t="shared" si="89"/>
        <v>0</v>
      </c>
      <c r="BH202" s="152">
        <f t="shared" si="89"/>
        <v>0</v>
      </c>
      <c r="BI202" s="152">
        <f t="shared" si="89"/>
        <v>0</v>
      </c>
      <c r="BJ202" s="152">
        <f t="shared" si="89"/>
        <v>0</v>
      </c>
      <c r="BK202" s="152">
        <f t="shared" si="89"/>
        <v>0</v>
      </c>
      <c r="BL202" s="152" t="e">
        <f t="shared" si="89"/>
        <v>#N/A</v>
      </c>
      <c r="BM202" s="152" t="e">
        <f t="shared" si="89"/>
        <v>#N/A</v>
      </c>
      <c r="BN202" s="152">
        <f t="shared" si="89"/>
        <v>0</v>
      </c>
      <c r="CA202" s="152" t="str">
        <f t="shared" si="95"/>
        <v/>
      </c>
      <c r="CB202" s="158" t="str">
        <f t="shared" si="96"/>
        <v/>
      </c>
      <c r="CC202" s="158" t="str">
        <f t="shared" si="97"/>
        <v/>
      </c>
      <c r="CD202" s="158" t="str">
        <f t="shared" si="97"/>
        <v/>
      </c>
      <c r="CE202" s="158" t="str">
        <f t="shared" si="97"/>
        <v/>
      </c>
      <c r="CF202" s="158" t="str">
        <f t="shared" si="98"/>
        <v/>
      </c>
      <c r="CG202" s="158" t="str">
        <f t="shared" si="99"/>
        <v/>
      </c>
      <c r="CH202" s="158" t="str">
        <f t="shared" si="100"/>
        <v/>
      </c>
      <c r="CK202" s="167"/>
      <c r="CQ202" s="152">
        <v>73</v>
      </c>
      <c r="DA202" t="str">
        <f t="shared" si="101"/>
        <v/>
      </c>
      <c r="DB202" t="str">
        <f t="shared" si="102"/>
        <v/>
      </c>
      <c r="DC202" t="str">
        <f t="shared" si="114"/>
        <v/>
      </c>
      <c r="DD202" t="str">
        <f t="shared" si="103"/>
        <v/>
      </c>
      <c r="DE202" t="str">
        <f t="shared" si="104"/>
        <v/>
      </c>
      <c r="DF202" t="str">
        <f t="shared" si="105"/>
        <v/>
      </c>
      <c r="DG202" t="str">
        <f t="shared" si="115"/>
        <v/>
      </c>
      <c r="DH202" t="str">
        <f t="shared" si="106"/>
        <v/>
      </c>
      <c r="DJ202" t="str">
        <f t="shared" si="107"/>
        <v/>
      </c>
      <c r="DL202" s="170"/>
      <c r="DQ202">
        <f t="shared" si="108"/>
        <v>0</v>
      </c>
      <c r="DR202" t="e">
        <f t="shared" si="109"/>
        <v>#NUM!</v>
      </c>
      <c r="DS202">
        <v>201</v>
      </c>
      <c r="DU202" s="163" t="str">
        <f>IF($DJ202="","",IF(VLOOKUP($DJ202,'AB AP'!D$19:M$32,9,0)="",VLOOKUP($DJ202,'AB AP'!D$19:M$32,8,0),VLOOKUP($DJ202,'AB AP'!D$19:M$32,9,0)))</f>
        <v/>
      </c>
      <c r="DV202" s="163" t="str">
        <f>IF($DJ202="","",IF(VLOOKUP($DJ202,'AB AP'!D$19:L$33,9,0)="",VLOOKUP($DJ202,'AB AP'!D$19:L$33,8,0),VLOOKUP($DJ202,'AB AP'!D$19:L$33,9,0)))</f>
        <v/>
      </c>
      <c r="DW202" s="163" t="str">
        <f>IF('AB AP'!H207="Agrar Basis",DV202,DU202)</f>
        <v/>
      </c>
      <c r="DZ202" s="163" t="str">
        <f>IF(ISNA(VLOOKUP($DJ202,'AB AP'!$D$19:$I$32,3,0)),"",IF((VLOOKUP($DJ202,'AB AP'!$D$19:$I$32,3,0))="+","áno","nie"))</f>
        <v/>
      </c>
      <c r="EA202" s="163" t="str">
        <f>IF(ISNA(VLOOKUP($DJ202,'AB AP'!$D$19:$I$32,4,0)),"",IF((VLOOKUP($DJ202,'AB AP'!$D$19:$I$32,4,0))="+","áno","nie"))</f>
        <v/>
      </c>
      <c r="EB202" s="163" t="str">
        <f>IF(ISNA(VLOOKUP($DJ202,'AB AP'!$D$19:$I$32,5,0)),"",IF((VLOOKUP($DJ202,'AB AP'!$D$19:$I$32,5,0))="+","áno","nie"))</f>
        <v/>
      </c>
      <c r="EC202" s="163" t="str">
        <f>IF(ISNA(VLOOKUP($DJ202,'AB AP'!$D$19:$I$32,6,0)),"",IF((VLOOKUP($DJ202,'AB AP'!$D$19:$I$32,6,0))="+","áno","nie"))</f>
        <v/>
      </c>
      <c r="ED202" t="str">
        <f t="shared" si="110"/>
        <v/>
      </c>
      <c r="EE202" s="163" t="str">
        <f t="shared" si="111"/>
        <v/>
      </c>
    </row>
    <row r="203" spans="1:135" x14ac:dyDescent="0.2">
      <c r="A203" s="152">
        <f t="shared" si="92"/>
        <v>0</v>
      </c>
      <c r="B203" s="152">
        <f>SUM(A$2:A203)</f>
        <v>0</v>
      </c>
      <c r="C203" s="152">
        <f t="shared" si="112"/>
        <v>500</v>
      </c>
      <c r="D203" s="152">
        <f>'AB AP'!A356</f>
        <v>0</v>
      </c>
      <c r="E203" s="152">
        <f>'AB AP'!B355</f>
        <v>0</v>
      </c>
      <c r="F203" s="156">
        <f>'AB AP'!D356</f>
        <v>0</v>
      </c>
      <c r="G203" s="156">
        <f>'AB AP'!E356</f>
        <v>0</v>
      </c>
      <c r="H203" s="156">
        <f>'AB AP'!F356</f>
        <v>0</v>
      </c>
      <c r="I203" s="165">
        <f>'AB AP'!K356</f>
        <v>0</v>
      </c>
      <c r="J203" s="151">
        <f>'AB AP'!L356</f>
        <v>0</v>
      </c>
      <c r="K203" s="165">
        <f>'AB AP'!N356</f>
        <v>0</v>
      </c>
      <c r="L203" s="152">
        <f t="shared" si="93"/>
        <v>0</v>
      </c>
      <c r="M203" s="152">
        <f t="shared" si="94"/>
        <v>0</v>
      </c>
      <c r="N203" s="152" t="e">
        <f t="shared" si="90"/>
        <v>#N/A</v>
      </c>
      <c r="O203" s="152" t="e">
        <f t="shared" si="91"/>
        <v>#N/A</v>
      </c>
      <c r="P203" s="165">
        <f>'AB AP'!N356</f>
        <v>0</v>
      </c>
      <c r="Q203" s="165"/>
      <c r="AA203" s="154">
        <v>911</v>
      </c>
      <c r="AB203" s="154" t="s">
        <v>1479</v>
      </c>
      <c r="AC203" s="166">
        <v>911</v>
      </c>
      <c r="AD203"/>
      <c r="AF203"/>
      <c r="AG203"/>
      <c r="BA203" s="152">
        <f t="shared" si="113"/>
        <v>500</v>
      </c>
      <c r="BB203" s="152">
        <f t="shared" ref="BB203:BN219" si="116">D203</f>
        <v>0</v>
      </c>
      <c r="BC203" s="152">
        <f t="shared" si="116"/>
        <v>0</v>
      </c>
      <c r="BD203" s="152">
        <f t="shared" si="116"/>
        <v>0</v>
      </c>
      <c r="BE203" s="152">
        <f t="shared" si="116"/>
        <v>0</v>
      </c>
      <c r="BF203" s="152">
        <f t="shared" si="116"/>
        <v>0</v>
      </c>
      <c r="BG203" s="152">
        <f t="shared" si="116"/>
        <v>0</v>
      </c>
      <c r="BH203" s="152">
        <f t="shared" si="116"/>
        <v>0</v>
      </c>
      <c r="BI203" s="152">
        <f t="shared" si="116"/>
        <v>0</v>
      </c>
      <c r="BJ203" s="152">
        <f t="shared" si="116"/>
        <v>0</v>
      </c>
      <c r="BK203" s="152">
        <f t="shared" si="116"/>
        <v>0</v>
      </c>
      <c r="BL203" s="152" t="e">
        <f t="shared" si="116"/>
        <v>#N/A</v>
      </c>
      <c r="BM203" s="152" t="e">
        <f t="shared" si="116"/>
        <v>#N/A</v>
      </c>
      <c r="BN203" s="152">
        <f t="shared" si="116"/>
        <v>0</v>
      </c>
      <c r="CA203" s="152" t="str">
        <f t="shared" si="95"/>
        <v/>
      </c>
      <c r="CB203" s="158" t="str">
        <f t="shared" si="96"/>
        <v/>
      </c>
      <c r="CC203" s="158" t="str">
        <f t="shared" si="97"/>
        <v/>
      </c>
      <c r="CD203" s="158" t="str">
        <f t="shared" si="97"/>
        <v/>
      </c>
      <c r="CE203" s="158" t="str">
        <f t="shared" si="97"/>
        <v/>
      </c>
      <c r="CF203" s="158" t="str">
        <f t="shared" si="98"/>
        <v/>
      </c>
      <c r="CG203" s="158" t="str">
        <f t="shared" si="99"/>
        <v/>
      </c>
      <c r="CH203" s="158" t="str">
        <f t="shared" si="100"/>
        <v/>
      </c>
      <c r="CK203" s="167"/>
      <c r="CQ203" s="152">
        <v>72</v>
      </c>
      <c r="DA203" t="str">
        <f t="shared" si="101"/>
        <v/>
      </c>
      <c r="DB203" t="str">
        <f t="shared" si="102"/>
        <v/>
      </c>
      <c r="DC203" t="str">
        <f t="shared" si="114"/>
        <v/>
      </c>
      <c r="DD203" t="str">
        <f t="shared" si="103"/>
        <v/>
      </c>
      <c r="DE203" t="str">
        <f t="shared" si="104"/>
        <v/>
      </c>
      <c r="DF203" t="str">
        <f t="shared" si="105"/>
        <v/>
      </c>
      <c r="DG203" t="str">
        <f t="shared" si="115"/>
        <v/>
      </c>
      <c r="DH203" t="str">
        <f t="shared" si="106"/>
        <v/>
      </c>
      <c r="DJ203" t="str">
        <f t="shared" si="107"/>
        <v/>
      </c>
      <c r="DL203" s="170"/>
      <c r="DQ203">
        <f t="shared" si="108"/>
        <v>0</v>
      </c>
      <c r="DR203" t="e">
        <f t="shared" si="109"/>
        <v>#NUM!</v>
      </c>
      <c r="DS203">
        <v>202</v>
      </c>
      <c r="DU203" s="163" t="str">
        <f>IF($DJ203="","",IF(VLOOKUP($DJ203,'AB AP'!D$19:M$32,9,0)="",VLOOKUP($DJ203,'AB AP'!D$19:M$32,8,0),VLOOKUP($DJ203,'AB AP'!D$19:M$32,9,0)))</f>
        <v/>
      </c>
      <c r="DV203" s="163" t="str">
        <f>IF($DJ203="","",IF(VLOOKUP($DJ203,'AB AP'!D$19:L$33,9,0)="",VLOOKUP($DJ203,'AB AP'!D$19:L$33,8,0),VLOOKUP($DJ203,'AB AP'!D$19:L$33,9,0)))</f>
        <v/>
      </c>
      <c r="DW203" s="163" t="str">
        <f>IF('AB AP'!H208="Agrar Basis",DV203,DU203)</f>
        <v/>
      </c>
      <c r="DZ203" s="163" t="str">
        <f>IF(ISNA(VLOOKUP($DJ203,'AB AP'!$D$19:$I$32,3,0)),"",IF((VLOOKUP($DJ203,'AB AP'!$D$19:$I$32,3,0))="+","áno","nie"))</f>
        <v/>
      </c>
      <c r="EA203" s="163" t="str">
        <f>IF(ISNA(VLOOKUP($DJ203,'AB AP'!$D$19:$I$32,4,0)),"",IF((VLOOKUP($DJ203,'AB AP'!$D$19:$I$32,4,0))="+","áno","nie"))</f>
        <v/>
      </c>
      <c r="EB203" s="163" t="str">
        <f>IF(ISNA(VLOOKUP($DJ203,'AB AP'!$D$19:$I$32,5,0)),"",IF((VLOOKUP($DJ203,'AB AP'!$D$19:$I$32,5,0))="+","áno","nie"))</f>
        <v/>
      </c>
      <c r="EC203" s="163" t="str">
        <f>IF(ISNA(VLOOKUP($DJ203,'AB AP'!$D$19:$I$32,6,0)),"",IF((VLOOKUP($DJ203,'AB AP'!$D$19:$I$32,6,0))="+","áno","nie"))</f>
        <v/>
      </c>
      <c r="ED203" t="str">
        <f t="shared" si="110"/>
        <v/>
      </c>
      <c r="EE203" s="163" t="str">
        <f t="shared" si="111"/>
        <v/>
      </c>
    </row>
    <row r="204" spans="1:135" x14ac:dyDescent="0.2">
      <c r="A204" s="152">
        <f t="shared" si="92"/>
        <v>0</v>
      </c>
      <c r="B204" s="152">
        <f>SUM(A$2:A204)</f>
        <v>0</v>
      </c>
      <c r="C204" s="152">
        <f t="shared" si="112"/>
        <v>500</v>
      </c>
      <c r="D204" s="152">
        <f>'AB AP'!A357</f>
        <v>0</v>
      </c>
      <c r="E204" s="152">
        <f>'AB AP'!B356</f>
        <v>0</v>
      </c>
      <c r="F204" s="156">
        <f>'AB AP'!D357</f>
        <v>0</v>
      </c>
      <c r="G204" s="156">
        <f>'AB AP'!E357</f>
        <v>0</v>
      </c>
      <c r="H204" s="156">
        <f>'AB AP'!F357</f>
        <v>0</v>
      </c>
      <c r="I204" s="165">
        <f>'AB AP'!K357</f>
        <v>0</v>
      </c>
      <c r="J204" s="151">
        <f>'AB AP'!L357</f>
        <v>0</v>
      </c>
      <c r="K204" s="165">
        <f>'AB AP'!N357</f>
        <v>0</v>
      </c>
      <c r="L204" s="152">
        <f t="shared" si="93"/>
        <v>0</v>
      </c>
      <c r="M204" s="152">
        <f t="shared" si="94"/>
        <v>0</v>
      </c>
      <c r="N204" s="152" t="e">
        <f t="shared" si="90"/>
        <v>#N/A</v>
      </c>
      <c r="O204" s="152" t="e">
        <f t="shared" si="91"/>
        <v>#N/A</v>
      </c>
      <c r="P204" s="165">
        <f>'AB AP'!N357</f>
        <v>0</v>
      </c>
      <c r="Q204" s="165"/>
      <c r="AA204" s="154">
        <v>912</v>
      </c>
      <c r="AB204" s="154" t="s">
        <v>1480</v>
      </c>
      <c r="AC204" s="166">
        <v>912</v>
      </c>
      <c r="AD204"/>
      <c r="AF204"/>
      <c r="AG204"/>
      <c r="BA204" s="152">
        <f t="shared" si="113"/>
        <v>500</v>
      </c>
      <c r="BB204" s="152">
        <f t="shared" si="116"/>
        <v>0</v>
      </c>
      <c r="BC204" s="152">
        <f t="shared" si="116"/>
        <v>0</v>
      </c>
      <c r="BD204" s="152">
        <f t="shared" si="116"/>
        <v>0</v>
      </c>
      <c r="BE204" s="152">
        <f t="shared" si="116"/>
        <v>0</v>
      </c>
      <c r="BF204" s="152">
        <f t="shared" si="116"/>
        <v>0</v>
      </c>
      <c r="BG204" s="152">
        <f t="shared" si="116"/>
        <v>0</v>
      </c>
      <c r="BH204" s="152">
        <f t="shared" si="116"/>
        <v>0</v>
      </c>
      <c r="BI204" s="152">
        <f t="shared" si="116"/>
        <v>0</v>
      </c>
      <c r="BJ204" s="152">
        <f t="shared" si="116"/>
        <v>0</v>
      </c>
      <c r="BK204" s="152">
        <f t="shared" si="116"/>
        <v>0</v>
      </c>
      <c r="BL204" s="152" t="e">
        <f t="shared" si="116"/>
        <v>#N/A</v>
      </c>
      <c r="BM204" s="152" t="e">
        <f t="shared" si="116"/>
        <v>#N/A</v>
      </c>
      <c r="BN204" s="152">
        <f t="shared" si="116"/>
        <v>0</v>
      </c>
      <c r="CA204" s="152" t="str">
        <f t="shared" si="95"/>
        <v/>
      </c>
      <c r="CB204" s="158" t="str">
        <f t="shared" si="96"/>
        <v/>
      </c>
      <c r="CC204" s="158" t="str">
        <f t="shared" si="97"/>
        <v/>
      </c>
      <c r="CD204" s="158" t="str">
        <f t="shared" si="97"/>
        <v/>
      </c>
      <c r="CE204" s="158" t="str">
        <f t="shared" si="97"/>
        <v/>
      </c>
      <c r="CF204" s="158" t="str">
        <f t="shared" si="98"/>
        <v/>
      </c>
      <c r="CG204" s="158" t="str">
        <f t="shared" si="99"/>
        <v/>
      </c>
      <c r="CH204" s="158" t="str">
        <f t="shared" si="100"/>
        <v/>
      </c>
      <c r="CK204" s="167"/>
      <c r="CQ204" s="152">
        <v>71</v>
      </c>
      <c r="DA204" t="str">
        <f t="shared" si="101"/>
        <v/>
      </c>
      <c r="DB204" t="str">
        <f t="shared" si="102"/>
        <v/>
      </c>
      <c r="DC204" t="str">
        <f t="shared" si="114"/>
        <v/>
      </c>
      <c r="DD204" t="str">
        <f t="shared" si="103"/>
        <v/>
      </c>
      <c r="DE204" t="str">
        <f t="shared" si="104"/>
        <v/>
      </c>
      <c r="DF204" t="str">
        <f t="shared" si="105"/>
        <v/>
      </c>
      <c r="DG204" t="str">
        <f t="shared" si="115"/>
        <v/>
      </c>
      <c r="DH204" t="str">
        <f t="shared" si="106"/>
        <v/>
      </c>
      <c r="DJ204" t="str">
        <f t="shared" si="107"/>
        <v/>
      </c>
      <c r="DL204" s="170"/>
      <c r="DQ204">
        <f t="shared" si="108"/>
        <v>0</v>
      </c>
      <c r="DR204" t="e">
        <f t="shared" si="109"/>
        <v>#NUM!</v>
      </c>
      <c r="DS204">
        <v>203</v>
      </c>
      <c r="DU204" s="163" t="str">
        <f>IF($DJ204="","",IF(VLOOKUP($DJ204,'AB AP'!D$19:M$32,9,0)="",VLOOKUP($DJ204,'AB AP'!D$19:M$32,8,0),VLOOKUP($DJ204,'AB AP'!D$19:M$32,9,0)))</f>
        <v/>
      </c>
      <c r="DV204" s="163" t="str">
        <f>IF($DJ204="","",IF(VLOOKUP($DJ204,'AB AP'!D$19:L$33,9,0)="",VLOOKUP($DJ204,'AB AP'!D$19:L$33,8,0),VLOOKUP($DJ204,'AB AP'!D$19:L$33,9,0)))</f>
        <v/>
      </c>
      <c r="DW204" s="163" t="str">
        <f>IF('AB AP'!H209="Agrar Basis",DV204,DU204)</f>
        <v/>
      </c>
      <c r="DZ204" s="163" t="str">
        <f>IF(ISNA(VLOOKUP($DJ204,'AB AP'!$D$19:$I$32,3,0)),"",IF((VLOOKUP($DJ204,'AB AP'!$D$19:$I$32,3,0))="+","áno","nie"))</f>
        <v/>
      </c>
      <c r="EA204" s="163" t="str">
        <f>IF(ISNA(VLOOKUP($DJ204,'AB AP'!$D$19:$I$32,4,0)),"",IF((VLOOKUP($DJ204,'AB AP'!$D$19:$I$32,4,0))="+","áno","nie"))</f>
        <v/>
      </c>
      <c r="EB204" s="163" t="str">
        <f>IF(ISNA(VLOOKUP($DJ204,'AB AP'!$D$19:$I$32,5,0)),"",IF((VLOOKUP($DJ204,'AB AP'!$D$19:$I$32,5,0))="+","áno","nie"))</f>
        <v/>
      </c>
      <c r="EC204" s="163" t="str">
        <f>IF(ISNA(VLOOKUP($DJ204,'AB AP'!$D$19:$I$32,6,0)),"",IF((VLOOKUP($DJ204,'AB AP'!$D$19:$I$32,6,0))="+","áno","nie"))</f>
        <v/>
      </c>
      <c r="ED204" t="str">
        <f t="shared" si="110"/>
        <v/>
      </c>
      <c r="EE204" s="163" t="str">
        <f t="shared" si="111"/>
        <v/>
      </c>
    </row>
    <row r="205" spans="1:135" x14ac:dyDescent="0.2">
      <c r="A205" s="152">
        <f t="shared" si="92"/>
        <v>0</v>
      </c>
      <c r="B205" s="152">
        <f>SUM(A$2:A205)</f>
        <v>0</v>
      </c>
      <c r="C205" s="152">
        <f t="shared" si="112"/>
        <v>500</v>
      </c>
      <c r="D205" s="152">
        <f>'AB AP'!A358</f>
        <v>0</v>
      </c>
      <c r="E205" s="152">
        <f>'AB AP'!B357</f>
        <v>0</v>
      </c>
      <c r="F205" s="156">
        <f>'AB AP'!D358</f>
        <v>0</v>
      </c>
      <c r="G205" s="156">
        <f>'AB AP'!E358</f>
        <v>0</v>
      </c>
      <c r="H205" s="156">
        <f>'AB AP'!F358</f>
        <v>0</v>
      </c>
      <c r="I205" s="165">
        <f>'AB AP'!K358</f>
        <v>0</v>
      </c>
      <c r="J205" s="151">
        <f>'AB AP'!L358</f>
        <v>0</v>
      </c>
      <c r="K205" s="165">
        <f>'AB AP'!N358</f>
        <v>0</v>
      </c>
      <c r="L205" s="152">
        <f t="shared" si="93"/>
        <v>0</v>
      </c>
      <c r="M205" s="152">
        <f t="shared" si="94"/>
        <v>0</v>
      </c>
      <c r="N205" s="152" t="e">
        <f t="shared" si="90"/>
        <v>#N/A</v>
      </c>
      <c r="O205" s="152" t="e">
        <f t="shared" si="91"/>
        <v>#N/A</v>
      </c>
      <c r="P205" s="165">
        <f>'AB AP'!N358</f>
        <v>0</v>
      </c>
      <c r="Q205" s="165"/>
      <c r="AA205" s="154">
        <v>913</v>
      </c>
      <c r="AB205" s="154" t="s">
        <v>1481</v>
      </c>
      <c r="AC205" s="166">
        <v>913</v>
      </c>
      <c r="AD205"/>
      <c r="AF205"/>
      <c r="AG205"/>
      <c r="BA205" s="152">
        <f t="shared" si="113"/>
        <v>500</v>
      </c>
      <c r="BB205" s="152">
        <f t="shared" si="116"/>
        <v>0</v>
      </c>
      <c r="BC205" s="152">
        <f t="shared" si="116"/>
        <v>0</v>
      </c>
      <c r="BD205" s="152">
        <f t="shared" si="116"/>
        <v>0</v>
      </c>
      <c r="BE205" s="152">
        <f t="shared" si="116"/>
        <v>0</v>
      </c>
      <c r="BF205" s="152">
        <f t="shared" si="116"/>
        <v>0</v>
      </c>
      <c r="BG205" s="152">
        <f t="shared" si="116"/>
        <v>0</v>
      </c>
      <c r="BH205" s="152">
        <f t="shared" si="116"/>
        <v>0</v>
      </c>
      <c r="BI205" s="152">
        <f t="shared" si="116"/>
        <v>0</v>
      </c>
      <c r="BJ205" s="152">
        <f t="shared" si="116"/>
        <v>0</v>
      </c>
      <c r="BK205" s="152">
        <f t="shared" si="116"/>
        <v>0</v>
      </c>
      <c r="BL205" s="152" t="e">
        <f t="shared" si="116"/>
        <v>#N/A</v>
      </c>
      <c r="BM205" s="152" t="e">
        <f t="shared" si="116"/>
        <v>#N/A</v>
      </c>
      <c r="BN205" s="152">
        <f t="shared" si="116"/>
        <v>0</v>
      </c>
      <c r="CA205" s="152" t="str">
        <f t="shared" si="95"/>
        <v/>
      </c>
      <c r="CB205" s="158" t="str">
        <f t="shared" si="96"/>
        <v/>
      </c>
      <c r="CC205" s="158" t="str">
        <f t="shared" si="97"/>
        <v/>
      </c>
      <c r="CD205" s="158" t="str">
        <f t="shared" si="97"/>
        <v/>
      </c>
      <c r="CE205" s="158" t="str">
        <f t="shared" si="97"/>
        <v/>
      </c>
      <c r="CF205" s="158" t="str">
        <f t="shared" si="98"/>
        <v/>
      </c>
      <c r="CG205" s="158" t="str">
        <f t="shared" si="99"/>
        <v/>
      </c>
      <c r="CH205" s="158" t="str">
        <f t="shared" si="100"/>
        <v/>
      </c>
      <c r="CK205" s="167"/>
      <c r="CQ205" s="152">
        <v>70</v>
      </c>
      <c r="DA205" t="str">
        <f t="shared" si="101"/>
        <v/>
      </c>
      <c r="DB205" t="str">
        <f t="shared" si="102"/>
        <v/>
      </c>
      <c r="DC205" t="str">
        <f t="shared" si="114"/>
        <v/>
      </c>
      <c r="DD205" t="str">
        <f t="shared" si="103"/>
        <v/>
      </c>
      <c r="DE205" t="str">
        <f t="shared" si="104"/>
        <v/>
      </c>
      <c r="DF205" t="str">
        <f t="shared" si="105"/>
        <v/>
      </c>
      <c r="DG205" t="str">
        <f t="shared" si="115"/>
        <v/>
      </c>
      <c r="DH205" t="str">
        <f t="shared" si="106"/>
        <v/>
      </c>
      <c r="DJ205" t="str">
        <f t="shared" si="107"/>
        <v/>
      </c>
      <c r="DL205" s="170"/>
      <c r="DQ205">
        <f t="shared" si="108"/>
        <v>0</v>
      </c>
      <c r="DR205" t="e">
        <f t="shared" si="109"/>
        <v>#NUM!</v>
      </c>
      <c r="DS205">
        <v>204</v>
      </c>
      <c r="DU205" s="163" t="str">
        <f>IF($DJ205="","",IF(VLOOKUP($DJ205,'AB AP'!D$19:M$32,9,0)="",VLOOKUP($DJ205,'AB AP'!D$19:M$32,8,0),VLOOKUP($DJ205,'AB AP'!D$19:M$32,9,0)))</f>
        <v/>
      </c>
      <c r="DV205" s="163" t="str">
        <f>IF($DJ205="","",IF(VLOOKUP($DJ205,'AB AP'!D$19:L$33,9,0)="",VLOOKUP($DJ205,'AB AP'!D$19:L$33,8,0),VLOOKUP($DJ205,'AB AP'!D$19:L$33,9,0)))</f>
        <v/>
      </c>
      <c r="DW205" s="163" t="str">
        <f>IF('AB AP'!H210="Agrar Basis",DV205,DU205)</f>
        <v/>
      </c>
      <c r="DZ205" s="163" t="str">
        <f>IF(ISNA(VLOOKUP($DJ205,'AB AP'!$D$19:$I$32,3,0)),"",IF((VLOOKUP($DJ205,'AB AP'!$D$19:$I$32,3,0))="+","áno","nie"))</f>
        <v/>
      </c>
      <c r="EA205" s="163" t="str">
        <f>IF(ISNA(VLOOKUP($DJ205,'AB AP'!$D$19:$I$32,4,0)),"",IF((VLOOKUP($DJ205,'AB AP'!$D$19:$I$32,4,0))="+","áno","nie"))</f>
        <v/>
      </c>
      <c r="EB205" s="163" t="str">
        <f>IF(ISNA(VLOOKUP($DJ205,'AB AP'!$D$19:$I$32,5,0)),"",IF((VLOOKUP($DJ205,'AB AP'!$D$19:$I$32,5,0))="+","áno","nie"))</f>
        <v/>
      </c>
      <c r="EC205" s="163" t="str">
        <f>IF(ISNA(VLOOKUP($DJ205,'AB AP'!$D$19:$I$32,6,0)),"",IF((VLOOKUP($DJ205,'AB AP'!$D$19:$I$32,6,0))="+","áno","nie"))</f>
        <v/>
      </c>
      <c r="ED205" t="str">
        <f t="shared" si="110"/>
        <v/>
      </c>
      <c r="EE205" s="163" t="str">
        <f t="shared" si="111"/>
        <v/>
      </c>
    </row>
    <row r="206" spans="1:135" x14ac:dyDescent="0.2">
      <c r="A206" s="152">
        <f t="shared" si="92"/>
        <v>0</v>
      </c>
      <c r="B206" s="152">
        <f>SUM(A$2:A206)</f>
        <v>0</v>
      </c>
      <c r="C206" s="152">
        <f t="shared" si="112"/>
        <v>500</v>
      </c>
      <c r="D206" s="152">
        <f>'AB AP'!A359</f>
        <v>0</v>
      </c>
      <c r="E206" s="152">
        <f>'AB AP'!B358</f>
        <v>0</v>
      </c>
      <c r="F206" s="156">
        <f>'AB AP'!D359</f>
        <v>0</v>
      </c>
      <c r="G206" s="156">
        <f>'AB AP'!E359</f>
        <v>0</v>
      </c>
      <c r="H206" s="156">
        <f>'AB AP'!F359</f>
        <v>0</v>
      </c>
      <c r="I206" s="165">
        <f>'AB AP'!K359</f>
        <v>0</v>
      </c>
      <c r="J206" s="151">
        <f>'AB AP'!L359</f>
        <v>0</v>
      </c>
      <c r="K206" s="165">
        <f>'AB AP'!N359</f>
        <v>0</v>
      </c>
      <c r="L206" s="152">
        <f t="shared" si="93"/>
        <v>0</v>
      </c>
      <c r="M206" s="152">
        <f t="shared" si="94"/>
        <v>0</v>
      </c>
      <c r="N206" s="152" t="e">
        <f t="shared" si="90"/>
        <v>#N/A</v>
      </c>
      <c r="O206" s="152" t="e">
        <f t="shared" si="91"/>
        <v>#N/A</v>
      </c>
      <c r="P206" s="165">
        <f>'AB AP'!N359</f>
        <v>0</v>
      </c>
      <c r="Q206" s="165"/>
      <c r="AA206" s="154">
        <v>914</v>
      </c>
      <c r="AB206" s="154" t="s">
        <v>1482</v>
      </c>
      <c r="AC206" s="166">
        <v>914</v>
      </c>
      <c r="AD206"/>
      <c r="AF206"/>
      <c r="AG206"/>
      <c r="BA206" s="152">
        <f t="shared" si="113"/>
        <v>500</v>
      </c>
      <c r="BB206" s="152">
        <f t="shared" si="116"/>
        <v>0</v>
      </c>
      <c r="BC206" s="152">
        <f t="shared" si="116"/>
        <v>0</v>
      </c>
      <c r="BD206" s="152">
        <f t="shared" si="116"/>
        <v>0</v>
      </c>
      <c r="BE206" s="152">
        <f t="shared" si="116"/>
        <v>0</v>
      </c>
      <c r="BF206" s="152">
        <f t="shared" si="116"/>
        <v>0</v>
      </c>
      <c r="BG206" s="152">
        <f t="shared" si="116"/>
        <v>0</v>
      </c>
      <c r="BH206" s="152">
        <f t="shared" si="116"/>
        <v>0</v>
      </c>
      <c r="BI206" s="152">
        <f t="shared" si="116"/>
        <v>0</v>
      </c>
      <c r="BJ206" s="152">
        <f t="shared" si="116"/>
        <v>0</v>
      </c>
      <c r="BK206" s="152">
        <f t="shared" si="116"/>
        <v>0</v>
      </c>
      <c r="BL206" s="152" t="e">
        <f t="shared" si="116"/>
        <v>#N/A</v>
      </c>
      <c r="BM206" s="152" t="e">
        <f t="shared" si="116"/>
        <v>#N/A</v>
      </c>
      <c r="BN206" s="152">
        <f t="shared" si="116"/>
        <v>0</v>
      </c>
      <c r="CA206" s="152" t="str">
        <f t="shared" si="95"/>
        <v/>
      </c>
      <c r="CB206" s="158" t="str">
        <f t="shared" si="96"/>
        <v/>
      </c>
      <c r="CC206" s="158" t="str">
        <f t="shared" si="97"/>
        <v/>
      </c>
      <c r="CD206" s="158" t="str">
        <f t="shared" si="97"/>
        <v/>
      </c>
      <c r="CE206" s="158" t="str">
        <f t="shared" si="97"/>
        <v/>
      </c>
      <c r="CF206" s="158" t="str">
        <f t="shared" si="98"/>
        <v/>
      </c>
      <c r="CG206" s="158" t="str">
        <f t="shared" si="99"/>
        <v/>
      </c>
      <c r="CH206" s="158" t="str">
        <f t="shared" si="100"/>
        <v/>
      </c>
      <c r="CK206" s="167"/>
      <c r="CQ206" s="152">
        <v>69</v>
      </c>
      <c r="DA206" t="str">
        <f t="shared" si="101"/>
        <v/>
      </c>
      <c r="DB206" t="str">
        <f t="shared" si="102"/>
        <v/>
      </c>
      <c r="DC206" t="str">
        <f t="shared" si="114"/>
        <v/>
      </c>
      <c r="DD206" t="str">
        <f t="shared" si="103"/>
        <v/>
      </c>
      <c r="DE206" t="str">
        <f t="shared" si="104"/>
        <v/>
      </c>
      <c r="DF206" t="str">
        <f t="shared" si="105"/>
        <v/>
      </c>
      <c r="DG206" t="str">
        <f t="shared" si="115"/>
        <v/>
      </c>
      <c r="DH206" t="str">
        <f t="shared" si="106"/>
        <v/>
      </c>
      <c r="DJ206" t="str">
        <f t="shared" si="107"/>
        <v/>
      </c>
      <c r="DL206" s="170"/>
      <c r="DQ206">
        <f t="shared" si="108"/>
        <v>0</v>
      </c>
      <c r="DR206" t="e">
        <f t="shared" si="109"/>
        <v>#NUM!</v>
      </c>
      <c r="DS206">
        <v>205</v>
      </c>
      <c r="DU206" s="163" t="str">
        <f>IF($DJ206="","",IF(VLOOKUP($DJ206,'AB AP'!D$19:M$32,9,0)="",VLOOKUP($DJ206,'AB AP'!D$19:M$32,8,0),VLOOKUP($DJ206,'AB AP'!D$19:M$32,9,0)))</f>
        <v/>
      </c>
      <c r="DV206" s="163" t="str">
        <f>IF($DJ206="","",IF(VLOOKUP($DJ206,'AB AP'!D$19:L$33,9,0)="",VLOOKUP($DJ206,'AB AP'!D$19:L$33,8,0),VLOOKUP($DJ206,'AB AP'!D$19:L$33,9,0)))</f>
        <v/>
      </c>
      <c r="DW206" s="163" t="str">
        <f>IF('AB AP'!H211="Agrar Basis",DV206,DU206)</f>
        <v/>
      </c>
      <c r="DZ206" s="163" t="str">
        <f>IF(ISNA(VLOOKUP($DJ206,'AB AP'!$D$19:$I$32,3,0)),"",IF((VLOOKUP($DJ206,'AB AP'!$D$19:$I$32,3,0))="+","áno","nie"))</f>
        <v/>
      </c>
      <c r="EA206" s="163" t="str">
        <f>IF(ISNA(VLOOKUP($DJ206,'AB AP'!$D$19:$I$32,4,0)),"",IF((VLOOKUP($DJ206,'AB AP'!$D$19:$I$32,4,0))="+","áno","nie"))</f>
        <v/>
      </c>
      <c r="EB206" s="163" t="str">
        <f>IF(ISNA(VLOOKUP($DJ206,'AB AP'!$D$19:$I$32,5,0)),"",IF((VLOOKUP($DJ206,'AB AP'!$D$19:$I$32,5,0))="+","áno","nie"))</f>
        <v/>
      </c>
      <c r="EC206" s="163" t="str">
        <f>IF(ISNA(VLOOKUP($DJ206,'AB AP'!$D$19:$I$32,6,0)),"",IF((VLOOKUP($DJ206,'AB AP'!$D$19:$I$32,6,0))="+","áno","nie"))</f>
        <v/>
      </c>
      <c r="ED206" t="str">
        <f t="shared" si="110"/>
        <v/>
      </c>
      <c r="EE206" s="163" t="str">
        <f t="shared" si="111"/>
        <v/>
      </c>
    </row>
    <row r="207" spans="1:135" x14ac:dyDescent="0.2">
      <c r="A207" s="152">
        <f t="shared" si="92"/>
        <v>0</v>
      </c>
      <c r="B207" s="152">
        <f>SUM(A$2:A207)</f>
        <v>0</v>
      </c>
      <c r="C207" s="152">
        <f t="shared" si="112"/>
        <v>500</v>
      </c>
      <c r="D207" s="152">
        <f>'AB AP'!A360</f>
        <v>0</v>
      </c>
      <c r="E207" s="152">
        <f>'AB AP'!B359</f>
        <v>0</v>
      </c>
      <c r="F207" s="156">
        <f>'AB AP'!D360</f>
        <v>0</v>
      </c>
      <c r="G207" s="156">
        <f>'AB AP'!E360</f>
        <v>0</v>
      </c>
      <c r="H207" s="156">
        <f>'AB AP'!F360</f>
        <v>0</v>
      </c>
      <c r="I207" s="165">
        <f>'AB AP'!K360</f>
        <v>0</v>
      </c>
      <c r="J207" s="151">
        <f>'AB AP'!L360</f>
        <v>0</v>
      </c>
      <c r="K207" s="165">
        <f>'AB AP'!N360</f>
        <v>0</v>
      </c>
      <c r="L207" s="152">
        <f t="shared" si="93"/>
        <v>0</v>
      </c>
      <c r="M207" s="152">
        <f t="shared" si="94"/>
        <v>0</v>
      </c>
      <c r="N207" s="152" t="e">
        <f t="shared" si="90"/>
        <v>#N/A</v>
      </c>
      <c r="O207" s="152" t="e">
        <f t="shared" si="91"/>
        <v>#N/A</v>
      </c>
      <c r="P207" s="165">
        <f>'AB AP'!N360</f>
        <v>0</v>
      </c>
      <c r="Q207" s="165"/>
      <c r="AA207" s="154">
        <v>923</v>
      </c>
      <c r="AB207" s="154" t="s">
        <v>1483</v>
      </c>
      <c r="AC207" s="166">
        <v>923</v>
      </c>
      <c r="AD207"/>
      <c r="AF207"/>
      <c r="AG207"/>
      <c r="BA207" s="152">
        <f t="shared" si="113"/>
        <v>500</v>
      </c>
      <c r="BB207" s="152">
        <f t="shared" si="116"/>
        <v>0</v>
      </c>
      <c r="BC207" s="152">
        <f t="shared" si="116"/>
        <v>0</v>
      </c>
      <c r="BD207" s="152">
        <f t="shared" si="116"/>
        <v>0</v>
      </c>
      <c r="BE207" s="152">
        <f t="shared" si="116"/>
        <v>0</v>
      </c>
      <c r="BF207" s="152">
        <f t="shared" si="116"/>
        <v>0</v>
      </c>
      <c r="BG207" s="152">
        <f t="shared" si="116"/>
        <v>0</v>
      </c>
      <c r="BH207" s="152">
        <f t="shared" si="116"/>
        <v>0</v>
      </c>
      <c r="BI207" s="152">
        <f t="shared" si="116"/>
        <v>0</v>
      </c>
      <c r="BJ207" s="152">
        <f t="shared" si="116"/>
        <v>0</v>
      </c>
      <c r="BK207" s="152">
        <f t="shared" si="116"/>
        <v>0</v>
      </c>
      <c r="BL207" s="152" t="e">
        <f t="shared" si="116"/>
        <v>#N/A</v>
      </c>
      <c r="BM207" s="152" t="e">
        <f t="shared" si="116"/>
        <v>#N/A</v>
      </c>
      <c r="BN207" s="152">
        <f t="shared" si="116"/>
        <v>0</v>
      </c>
      <c r="CA207" s="152" t="str">
        <f t="shared" si="95"/>
        <v/>
      </c>
      <c r="CB207" s="158" t="str">
        <f t="shared" si="96"/>
        <v/>
      </c>
      <c r="CC207" s="158" t="str">
        <f t="shared" si="97"/>
        <v/>
      </c>
      <c r="CD207" s="158" t="str">
        <f t="shared" si="97"/>
        <v/>
      </c>
      <c r="CE207" s="158" t="str">
        <f t="shared" si="97"/>
        <v/>
      </c>
      <c r="CF207" s="158" t="str">
        <f t="shared" si="98"/>
        <v/>
      </c>
      <c r="CG207" s="158" t="str">
        <f t="shared" si="99"/>
        <v/>
      </c>
      <c r="CH207" s="158" t="str">
        <f t="shared" si="100"/>
        <v/>
      </c>
      <c r="CK207" s="167"/>
      <c r="CQ207" s="152">
        <v>68</v>
      </c>
      <c r="DA207" t="str">
        <f t="shared" si="101"/>
        <v/>
      </c>
      <c r="DB207" t="str">
        <f t="shared" si="102"/>
        <v/>
      </c>
      <c r="DC207" t="str">
        <f t="shared" si="114"/>
        <v/>
      </c>
      <c r="DD207" t="str">
        <f t="shared" si="103"/>
        <v/>
      </c>
      <c r="DE207" t="str">
        <f t="shared" si="104"/>
        <v/>
      </c>
      <c r="DF207" t="str">
        <f t="shared" si="105"/>
        <v/>
      </c>
      <c r="DG207" t="str">
        <f t="shared" si="115"/>
        <v/>
      </c>
      <c r="DH207" t="str">
        <f t="shared" si="106"/>
        <v/>
      </c>
      <c r="DJ207" t="str">
        <f t="shared" si="107"/>
        <v/>
      </c>
      <c r="DL207" s="170"/>
      <c r="DQ207">
        <f t="shared" si="108"/>
        <v>0</v>
      </c>
      <c r="DR207" t="e">
        <f t="shared" si="109"/>
        <v>#NUM!</v>
      </c>
      <c r="DS207">
        <v>206</v>
      </c>
      <c r="DU207" s="163" t="str">
        <f>IF($DJ207="","",IF(VLOOKUP($DJ207,'AB AP'!D$19:M$32,9,0)="",VLOOKUP($DJ207,'AB AP'!D$19:M$32,8,0),VLOOKUP($DJ207,'AB AP'!D$19:M$32,9,0)))</f>
        <v/>
      </c>
      <c r="DV207" s="163" t="str">
        <f>IF($DJ207="","",IF(VLOOKUP($DJ207,'AB AP'!D$19:L$33,9,0)="",VLOOKUP($DJ207,'AB AP'!D$19:L$33,8,0),VLOOKUP($DJ207,'AB AP'!D$19:L$33,9,0)))</f>
        <v/>
      </c>
      <c r="DW207" s="163" t="str">
        <f>IF('AB AP'!H212="Agrar Basis",DV207,DU207)</f>
        <v/>
      </c>
      <c r="DZ207" s="163" t="str">
        <f>IF(ISNA(VLOOKUP($DJ207,'AB AP'!$D$19:$I$32,3,0)),"",IF((VLOOKUP($DJ207,'AB AP'!$D$19:$I$32,3,0))="+","áno","nie"))</f>
        <v/>
      </c>
      <c r="EA207" s="163" t="str">
        <f>IF(ISNA(VLOOKUP($DJ207,'AB AP'!$D$19:$I$32,4,0)),"",IF((VLOOKUP($DJ207,'AB AP'!$D$19:$I$32,4,0))="+","áno","nie"))</f>
        <v/>
      </c>
      <c r="EB207" s="163" t="str">
        <f>IF(ISNA(VLOOKUP($DJ207,'AB AP'!$D$19:$I$32,5,0)),"",IF((VLOOKUP($DJ207,'AB AP'!$D$19:$I$32,5,0))="+","áno","nie"))</f>
        <v/>
      </c>
      <c r="EC207" s="163" t="str">
        <f>IF(ISNA(VLOOKUP($DJ207,'AB AP'!$D$19:$I$32,6,0)),"",IF((VLOOKUP($DJ207,'AB AP'!$D$19:$I$32,6,0))="+","áno","nie"))</f>
        <v/>
      </c>
      <c r="ED207" t="str">
        <f t="shared" si="110"/>
        <v/>
      </c>
      <c r="EE207" s="163" t="str">
        <f t="shared" si="111"/>
        <v/>
      </c>
    </row>
    <row r="208" spans="1:135" x14ac:dyDescent="0.2">
      <c r="A208" s="152">
        <f t="shared" si="92"/>
        <v>0</v>
      </c>
      <c r="B208" s="152">
        <f>SUM(A$2:A208)</f>
        <v>0</v>
      </c>
      <c r="C208" s="152">
        <f t="shared" si="112"/>
        <v>500</v>
      </c>
      <c r="D208" s="152">
        <f>'AB AP'!A361</f>
        <v>0</v>
      </c>
      <c r="E208" s="152">
        <f>'AB AP'!B360</f>
        <v>0</v>
      </c>
      <c r="F208" s="156">
        <f>'AB AP'!D361</f>
        <v>0</v>
      </c>
      <c r="G208" s="156">
        <f>'AB AP'!E361</f>
        <v>0</v>
      </c>
      <c r="H208" s="156">
        <f>'AB AP'!F361</f>
        <v>0</v>
      </c>
      <c r="I208" s="165">
        <f>'AB AP'!K361</f>
        <v>0</v>
      </c>
      <c r="J208" s="151">
        <f>'AB AP'!L361</f>
        <v>0</v>
      </c>
      <c r="K208" s="165">
        <f>'AB AP'!N361</f>
        <v>0</v>
      </c>
      <c r="L208" s="152">
        <f t="shared" si="93"/>
        <v>0</v>
      </c>
      <c r="M208" s="152">
        <f t="shared" si="94"/>
        <v>0</v>
      </c>
      <c r="N208" s="152" t="e">
        <f t="shared" si="90"/>
        <v>#N/A</v>
      </c>
      <c r="O208" s="152" t="e">
        <f t="shared" si="91"/>
        <v>#N/A</v>
      </c>
      <c r="P208" s="165">
        <f>'AB AP'!N361</f>
        <v>0</v>
      </c>
      <c r="Q208" s="165"/>
      <c r="AA208" s="154">
        <v>925</v>
      </c>
      <c r="AB208" s="154" t="s">
        <v>1484</v>
      </c>
      <c r="AC208" s="166">
        <v>925</v>
      </c>
      <c r="AD208"/>
      <c r="AF208"/>
      <c r="AG208"/>
      <c r="BA208" s="152">
        <f t="shared" si="113"/>
        <v>500</v>
      </c>
      <c r="BB208" s="152">
        <f t="shared" si="116"/>
        <v>0</v>
      </c>
      <c r="BC208" s="152">
        <f t="shared" si="116"/>
        <v>0</v>
      </c>
      <c r="BD208" s="152">
        <f t="shared" si="116"/>
        <v>0</v>
      </c>
      <c r="BE208" s="152">
        <f t="shared" si="116"/>
        <v>0</v>
      </c>
      <c r="BF208" s="152">
        <f t="shared" si="116"/>
        <v>0</v>
      </c>
      <c r="BG208" s="152">
        <f t="shared" si="116"/>
        <v>0</v>
      </c>
      <c r="BH208" s="152">
        <f t="shared" si="116"/>
        <v>0</v>
      </c>
      <c r="BI208" s="152">
        <f t="shared" si="116"/>
        <v>0</v>
      </c>
      <c r="BJ208" s="152">
        <f t="shared" si="116"/>
        <v>0</v>
      </c>
      <c r="BK208" s="152">
        <f t="shared" si="116"/>
        <v>0</v>
      </c>
      <c r="BL208" s="152" t="e">
        <f t="shared" si="116"/>
        <v>#N/A</v>
      </c>
      <c r="BM208" s="152" t="e">
        <f t="shared" si="116"/>
        <v>#N/A</v>
      </c>
      <c r="BN208" s="152">
        <f t="shared" si="116"/>
        <v>0</v>
      </c>
      <c r="CA208" s="152" t="str">
        <f t="shared" si="95"/>
        <v/>
      </c>
      <c r="CB208" s="158" t="str">
        <f t="shared" si="96"/>
        <v/>
      </c>
      <c r="CC208" s="158" t="str">
        <f t="shared" si="97"/>
        <v/>
      </c>
      <c r="CD208" s="158" t="str">
        <f t="shared" si="97"/>
        <v/>
      </c>
      <c r="CE208" s="158" t="str">
        <f t="shared" si="97"/>
        <v/>
      </c>
      <c r="CF208" s="158" t="str">
        <f t="shared" si="98"/>
        <v/>
      </c>
      <c r="CG208" s="158" t="str">
        <f t="shared" si="99"/>
        <v/>
      </c>
      <c r="CH208" s="158" t="str">
        <f t="shared" si="100"/>
        <v/>
      </c>
      <c r="CK208" s="167"/>
      <c r="CQ208" s="152">
        <v>67</v>
      </c>
      <c r="DA208" t="str">
        <f t="shared" si="101"/>
        <v/>
      </c>
      <c r="DB208" t="str">
        <f t="shared" si="102"/>
        <v/>
      </c>
      <c r="DC208" t="str">
        <f t="shared" si="114"/>
        <v/>
      </c>
      <c r="DD208" t="str">
        <f t="shared" si="103"/>
        <v/>
      </c>
      <c r="DE208" t="str">
        <f t="shared" si="104"/>
        <v/>
      </c>
      <c r="DF208" t="str">
        <f t="shared" si="105"/>
        <v/>
      </c>
      <c r="DG208" t="str">
        <f t="shared" si="115"/>
        <v/>
      </c>
      <c r="DH208" t="str">
        <f t="shared" si="106"/>
        <v/>
      </c>
      <c r="DJ208" t="str">
        <f t="shared" si="107"/>
        <v/>
      </c>
      <c r="DL208" s="170"/>
      <c r="DQ208">
        <f t="shared" si="108"/>
        <v>0</v>
      </c>
      <c r="DR208" t="e">
        <f t="shared" si="109"/>
        <v>#NUM!</v>
      </c>
      <c r="DS208">
        <v>207</v>
      </c>
      <c r="DU208" s="163" t="str">
        <f>IF($DJ208="","",IF(VLOOKUP($DJ208,'AB AP'!D$19:M$32,9,0)="",VLOOKUP($DJ208,'AB AP'!D$19:M$32,8,0),VLOOKUP($DJ208,'AB AP'!D$19:M$32,9,0)))</f>
        <v/>
      </c>
      <c r="DV208" s="163" t="str">
        <f>IF($DJ208="","",IF(VLOOKUP($DJ208,'AB AP'!D$19:L$33,9,0)="",VLOOKUP($DJ208,'AB AP'!D$19:L$33,8,0),VLOOKUP($DJ208,'AB AP'!D$19:L$33,9,0)))</f>
        <v/>
      </c>
      <c r="DW208" s="163" t="str">
        <f>IF('AB AP'!H213="Agrar Basis",DV208,DU208)</f>
        <v/>
      </c>
      <c r="DZ208" s="163" t="str">
        <f>IF(ISNA(VLOOKUP($DJ208,'AB AP'!$D$19:$I$32,3,0)),"",IF((VLOOKUP($DJ208,'AB AP'!$D$19:$I$32,3,0))="+","áno","nie"))</f>
        <v/>
      </c>
      <c r="EA208" s="163" t="str">
        <f>IF(ISNA(VLOOKUP($DJ208,'AB AP'!$D$19:$I$32,4,0)),"",IF((VLOOKUP($DJ208,'AB AP'!$D$19:$I$32,4,0))="+","áno","nie"))</f>
        <v/>
      </c>
      <c r="EB208" s="163" t="str">
        <f>IF(ISNA(VLOOKUP($DJ208,'AB AP'!$D$19:$I$32,5,0)),"",IF((VLOOKUP($DJ208,'AB AP'!$D$19:$I$32,5,0))="+","áno","nie"))</f>
        <v/>
      </c>
      <c r="EC208" s="163" t="str">
        <f>IF(ISNA(VLOOKUP($DJ208,'AB AP'!$D$19:$I$32,6,0)),"",IF((VLOOKUP($DJ208,'AB AP'!$D$19:$I$32,6,0))="+","áno","nie"))</f>
        <v/>
      </c>
      <c r="ED208" t="str">
        <f t="shared" si="110"/>
        <v/>
      </c>
      <c r="EE208" s="163" t="str">
        <f t="shared" si="111"/>
        <v/>
      </c>
    </row>
    <row r="209" spans="1:135" x14ac:dyDescent="0.2">
      <c r="A209" s="152">
        <f t="shared" si="92"/>
        <v>0</v>
      </c>
      <c r="B209" s="152">
        <f>SUM(A$2:A209)</f>
        <v>0</v>
      </c>
      <c r="C209" s="152">
        <f t="shared" si="112"/>
        <v>500</v>
      </c>
      <c r="D209" s="152">
        <f>'AB AP'!A362</f>
        <v>0</v>
      </c>
      <c r="E209" s="152">
        <f>'AB AP'!B361</f>
        <v>0</v>
      </c>
      <c r="F209" s="156">
        <f>'AB AP'!D362</f>
        <v>0</v>
      </c>
      <c r="G209" s="156">
        <f>'AB AP'!E362</f>
        <v>0</v>
      </c>
      <c r="H209" s="156">
        <f>'AB AP'!F362</f>
        <v>0</v>
      </c>
      <c r="I209" s="165">
        <f>'AB AP'!K362</f>
        <v>0</v>
      </c>
      <c r="J209" s="151">
        <f>'AB AP'!L362</f>
        <v>0</v>
      </c>
      <c r="K209" s="165">
        <f>'AB AP'!N362</f>
        <v>0</v>
      </c>
      <c r="L209" s="152">
        <f t="shared" si="93"/>
        <v>0</v>
      </c>
      <c r="M209" s="152">
        <f t="shared" si="94"/>
        <v>0</v>
      </c>
      <c r="N209" s="152" t="e">
        <f t="shared" si="90"/>
        <v>#N/A</v>
      </c>
      <c r="O209" s="152" t="e">
        <f t="shared" si="91"/>
        <v>#N/A</v>
      </c>
      <c r="P209" s="165">
        <f>'AB AP'!N362</f>
        <v>0</v>
      </c>
      <c r="Q209" s="165"/>
      <c r="AA209" s="154">
        <v>926</v>
      </c>
      <c r="AB209" s="154" t="s">
        <v>1485</v>
      </c>
      <c r="AC209" s="166">
        <v>926</v>
      </c>
      <c r="AD209"/>
      <c r="AF209"/>
      <c r="AG209"/>
      <c r="BA209" s="152">
        <f t="shared" si="113"/>
        <v>500</v>
      </c>
      <c r="BB209" s="152">
        <f t="shared" si="116"/>
        <v>0</v>
      </c>
      <c r="BC209" s="152">
        <f t="shared" si="116"/>
        <v>0</v>
      </c>
      <c r="BD209" s="152">
        <f t="shared" si="116"/>
        <v>0</v>
      </c>
      <c r="BE209" s="152">
        <f t="shared" si="116"/>
        <v>0</v>
      </c>
      <c r="BF209" s="152">
        <f t="shared" si="116"/>
        <v>0</v>
      </c>
      <c r="BG209" s="152">
        <f t="shared" si="116"/>
        <v>0</v>
      </c>
      <c r="BH209" s="152">
        <f t="shared" si="116"/>
        <v>0</v>
      </c>
      <c r="BI209" s="152">
        <f t="shared" si="116"/>
        <v>0</v>
      </c>
      <c r="BJ209" s="152">
        <f t="shared" si="116"/>
        <v>0</v>
      </c>
      <c r="BK209" s="152">
        <f t="shared" si="116"/>
        <v>0</v>
      </c>
      <c r="BL209" s="152" t="e">
        <f t="shared" si="116"/>
        <v>#N/A</v>
      </c>
      <c r="BM209" s="152" t="e">
        <f t="shared" si="116"/>
        <v>#N/A</v>
      </c>
      <c r="BN209" s="152">
        <f t="shared" si="116"/>
        <v>0</v>
      </c>
      <c r="CA209" s="152" t="str">
        <f t="shared" si="95"/>
        <v/>
      </c>
      <c r="CB209" s="158" t="str">
        <f t="shared" si="96"/>
        <v/>
      </c>
      <c r="CC209" s="158" t="str">
        <f t="shared" si="97"/>
        <v/>
      </c>
      <c r="CD209" s="158" t="str">
        <f t="shared" si="97"/>
        <v/>
      </c>
      <c r="CE209" s="158" t="str">
        <f t="shared" si="97"/>
        <v/>
      </c>
      <c r="CF209" s="158" t="str">
        <f t="shared" si="98"/>
        <v/>
      </c>
      <c r="CG209" s="158" t="str">
        <f t="shared" si="99"/>
        <v/>
      </c>
      <c r="CH209" s="158" t="str">
        <f t="shared" si="100"/>
        <v/>
      </c>
      <c r="CK209" s="167"/>
      <c r="CQ209" s="152">
        <v>66</v>
      </c>
      <c r="DA209" t="str">
        <f t="shared" si="101"/>
        <v/>
      </c>
      <c r="DB209" t="str">
        <f t="shared" si="102"/>
        <v/>
      </c>
      <c r="DC209" t="str">
        <f t="shared" si="114"/>
        <v/>
      </c>
      <c r="DD209" t="str">
        <f t="shared" si="103"/>
        <v/>
      </c>
      <c r="DE209" t="str">
        <f t="shared" si="104"/>
        <v/>
      </c>
      <c r="DF209" t="str">
        <f t="shared" si="105"/>
        <v/>
      </c>
      <c r="DG209" t="str">
        <f t="shared" si="115"/>
        <v/>
      </c>
      <c r="DH209" t="str">
        <f t="shared" si="106"/>
        <v/>
      </c>
      <c r="DJ209" t="str">
        <f t="shared" si="107"/>
        <v/>
      </c>
      <c r="DL209" s="170"/>
      <c r="DQ209">
        <f t="shared" si="108"/>
        <v>0</v>
      </c>
      <c r="DR209" t="e">
        <f t="shared" si="109"/>
        <v>#NUM!</v>
      </c>
      <c r="DS209">
        <v>208</v>
      </c>
      <c r="DU209" s="163" t="str">
        <f>IF($DJ209="","",IF(VLOOKUP($DJ209,'AB AP'!D$19:M$32,9,0)="",VLOOKUP($DJ209,'AB AP'!D$19:M$32,8,0),VLOOKUP($DJ209,'AB AP'!D$19:M$32,9,0)))</f>
        <v/>
      </c>
      <c r="DV209" s="163" t="str">
        <f>IF($DJ209="","",IF(VLOOKUP($DJ209,'AB AP'!D$19:L$33,9,0)="",VLOOKUP($DJ209,'AB AP'!D$19:L$33,8,0),VLOOKUP($DJ209,'AB AP'!D$19:L$33,9,0)))</f>
        <v/>
      </c>
      <c r="DW209" s="163" t="str">
        <f>IF('AB AP'!H214="Agrar Basis",DV209,DU209)</f>
        <v/>
      </c>
      <c r="DZ209" s="163" t="str">
        <f>IF(ISNA(VLOOKUP($DJ209,'AB AP'!$D$19:$I$32,3,0)),"",IF((VLOOKUP($DJ209,'AB AP'!$D$19:$I$32,3,0))="+","áno","nie"))</f>
        <v/>
      </c>
      <c r="EA209" s="163" t="str">
        <f>IF(ISNA(VLOOKUP($DJ209,'AB AP'!$D$19:$I$32,4,0)),"",IF((VLOOKUP($DJ209,'AB AP'!$D$19:$I$32,4,0))="+","áno","nie"))</f>
        <v/>
      </c>
      <c r="EB209" s="163" t="str">
        <f>IF(ISNA(VLOOKUP($DJ209,'AB AP'!$D$19:$I$32,5,0)),"",IF((VLOOKUP($DJ209,'AB AP'!$D$19:$I$32,5,0))="+","áno","nie"))</f>
        <v/>
      </c>
      <c r="EC209" s="163" t="str">
        <f>IF(ISNA(VLOOKUP($DJ209,'AB AP'!$D$19:$I$32,6,0)),"",IF((VLOOKUP($DJ209,'AB AP'!$D$19:$I$32,6,0))="+","áno","nie"))</f>
        <v/>
      </c>
      <c r="ED209" t="str">
        <f t="shared" si="110"/>
        <v/>
      </c>
      <c r="EE209" s="163" t="str">
        <f t="shared" si="111"/>
        <v/>
      </c>
    </row>
    <row r="210" spans="1:135" x14ac:dyDescent="0.2">
      <c r="A210" s="152">
        <f t="shared" si="92"/>
        <v>0</v>
      </c>
      <c r="B210" s="152">
        <f>SUM(A$2:A210)</f>
        <v>0</v>
      </c>
      <c r="C210" s="152">
        <f t="shared" si="112"/>
        <v>500</v>
      </c>
      <c r="D210" s="152">
        <f>'AB AP'!A363</f>
        <v>0</v>
      </c>
      <c r="E210" s="152">
        <f>'AB AP'!B362</f>
        <v>0</v>
      </c>
      <c r="F210" s="156">
        <f>'AB AP'!D363</f>
        <v>0</v>
      </c>
      <c r="G210" s="156">
        <f>'AB AP'!E363</f>
        <v>0</v>
      </c>
      <c r="H210" s="156">
        <f>'AB AP'!F363</f>
        <v>0</v>
      </c>
      <c r="I210" s="165">
        <f>'AB AP'!K363</f>
        <v>0</v>
      </c>
      <c r="J210" s="151">
        <f>'AB AP'!L363</f>
        <v>0</v>
      </c>
      <c r="K210" s="165">
        <f>'AB AP'!N363</f>
        <v>0</v>
      </c>
      <c r="L210" s="152">
        <f t="shared" si="93"/>
        <v>0</v>
      </c>
      <c r="M210" s="152">
        <f t="shared" si="94"/>
        <v>0</v>
      </c>
      <c r="N210" s="152" t="e">
        <f t="shared" si="90"/>
        <v>#N/A</v>
      </c>
      <c r="O210" s="152" t="e">
        <f t="shared" si="91"/>
        <v>#N/A</v>
      </c>
      <c r="P210" s="165">
        <f>'AB AP'!N363</f>
        <v>0</v>
      </c>
      <c r="Q210" s="165"/>
      <c r="AA210" s="154">
        <v>927</v>
      </c>
      <c r="AB210" s="154" t="s">
        <v>1486</v>
      </c>
      <c r="AC210" s="166">
        <v>927</v>
      </c>
      <c r="AD210"/>
      <c r="AF210"/>
      <c r="AG210"/>
      <c r="BA210" s="152">
        <f t="shared" si="113"/>
        <v>500</v>
      </c>
      <c r="BB210" s="152">
        <f t="shared" si="116"/>
        <v>0</v>
      </c>
      <c r="BC210" s="152">
        <f t="shared" si="116"/>
        <v>0</v>
      </c>
      <c r="BD210" s="152">
        <f t="shared" si="116"/>
        <v>0</v>
      </c>
      <c r="BE210" s="152">
        <f t="shared" si="116"/>
        <v>0</v>
      </c>
      <c r="BF210" s="152">
        <f t="shared" si="116"/>
        <v>0</v>
      </c>
      <c r="BG210" s="152">
        <f t="shared" si="116"/>
        <v>0</v>
      </c>
      <c r="BH210" s="152">
        <f t="shared" si="116"/>
        <v>0</v>
      </c>
      <c r="BI210" s="152">
        <f t="shared" si="116"/>
        <v>0</v>
      </c>
      <c r="BJ210" s="152">
        <f t="shared" si="116"/>
        <v>0</v>
      </c>
      <c r="BK210" s="152">
        <f t="shared" si="116"/>
        <v>0</v>
      </c>
      <c r="BL210" s="152" t="e">
        <f t="shared" si="116"/>
        <v>#N/A</v>
      </c>
      <c r="BM210" s="152" t="e">
        <f t="shared" si="116"/>
        <v>#N/A</v>
      </c>
      <c r="BN210" s="152">
        <f t="shared" si="116"/>
        <v>0</v>
      </c>
      <c r="CA210" s="152" t="str">
        <f t="shared" si="95"/>
        <v/>
      </c>
      <c r="CB210" s="158" t="str">
        <f t="shared" si="96"/>
        <v/>
      </c>
      <c r="CC210" s="158" t="str">
        <f t="shared" si="97"/>
        <v/>
      </c>
      <c r="CD210" s="158" t="str">
        <f t="shared" si="97"/>
        <v/>
      </c>
      <c r="CE210" s="158" t="str">
        <f t="shared" si="97"/>
        <v/>
      </c>
      <c r="CF210" s="158" t="str">
        <f t="shared" si="98"/>
        <v/>
      </c>
      <c r="CG210" s="158" t="str">
        <f t="shared" si="99"/>
        <v/>
      </c>
      <c r="CH210" s="158" t="str">
        <f t="shared" si="100"/>
        <v/>
      </c>
      <c r="CK210" s="167"/>
      <c r="CQ210" s="152">
        <v>65</v>
      </c>
      <c r="DA210" t="str">
        <f t="shared" si="101"/>
        <v/>
      </c>
      <c r="DB210" t="str">
        <f t="shared" si="102"/>
        <v/>
      </c>
      <c r="DC210" t="str">
        <f t="shared" si="114"/>
        <v/>
      </c>
      <c r="DD210" t="str">
        <f t="shared" si="103"/>
        <v/>
      </c>
      <c r="DE210" t="str">
        <f t="shared" si="104"/>
        <v/>
      </c>
      <c r="DF210" t="str">
        <f t="shared" si="105"/>
        <v/>
      </c>
      <c r="DG210" t="str">
        <f t="shared" si="115"/>
        <v/>
      </c>
      <c r="DH210" t="str">
        <f t="shared" si="106"/>
        <v/>
      </c>
      <c r="DJ210" t="str">
        <f t="shared" si="107"/>
        <v/>
      </c>
      <c r="DL210" s="170"/>
      <c r="DQ210">
        <f t="shared" si="108"/>
        <v>0</v>
      </c>
      <c r="DR210" t="e">
        <f t="shared" si="109"/>
        <v>#NUM!</v>
      </c>
      <c r="DS210">
        <v>209</v>
      </c>
      <c r="DU210" s="163" t="str">
        <f>IF($DJ210="","",IF(VLOOKUP($DJ210,'AB AP'!D$19:M$32,9,0)="",VLOOKUP($DJ210,'AB AP'!D$19:M$32,8,0),VLOOKUP($DJ210,'AB AP'!D$19:M$32,9,0)))</f>
        <v/>
      </c>
      <c r="DV210" s="163" t="str">
        <f>IF($DJ210="","",IF(VLOOKUP($DJ210,'AB AP'!D$19:L$33,9,0)="",VLOOKUP($DJ210,'AB AP'!D$19:L$33,8,0),VLOOKUP($DJ210,'AB AP'!D$19:L$33,9,0)))</f>
        <v/>
      </c>
      <c r="DW210" s="163" t="str">
        <f>IF('AB AP'!H215="Agrar Basis",DV210,DU210)</f>
        <v/>
      </c>
      <c r="DZ210" s="163" t="str">
        <f>IF(ISNA(VLOOKUP($DJ210,'AB AP'!$D$19:$I$32,3,0)),"",IF((VLOOKUP($DJ210,'AB AP'!$D$19:$I$32,3,0))="+","áno","nie"))</f>
        <v/>
      </c>
      <c r="EA210" s="163" t="str">
        <f>IF(ISNA(VLOOKUP($DJ210,'AB AP'!$D$19:$I$32,4,0)),"",IF((VLOOKUP($DJ210,'AB AP'!$D$19:$I$32,4,0))="+","áno","nie"))</f>
        <v/>
      </c>
      <c r="EB210" s="163" t="str">
        <f>IF(ISNA(VLOOKUP($DJ210,'AB AP'!$D$19:$I$32,5,0)),"",IF((VLOOKUP($DJ210,'AB AP'!$D$19:$I$32,5,0))="+","áno","nie"))</f>
        <v/>
      </c>
      <c r="EC210" s="163" t="str">
        <f>IF(ISNA(VLOOKUP($DJ210,'AB AP'!$D$19:$I$32,6,0)),"",IF((VLOOKUP($DJ210,'AB AP'!$D$19:$I$32,6,0))="+","áno","nie"))</f>
        <v/>
      </c>
      <c r="ED210" t="str">
        <f t="shared" si="110"/>
        <v/>
      </c>
      <c r="EE210" s="163" t="str">
        <f t="shared" si="111"/>
        <v/>
      </c>
    </row>
    <row r="211" spans="1:135" x14ac:dyDescent="0.2">
      <c r="A211" s="152">
        <f t="shared" si="92"/>
        <v>0</v>
      </c>
      <c r="B211" s="152">
        <f>SUM(A$2:A211)</f>
        <v>0</v>
      </c>
      <c r="C211" s="152">
        <f t="shared" si="112"/>
        <v>500</v>
      </c>
      <c r="D211" s="152">
        <f>'AB AP'!A364</f>
        <v>0</v>
      </c>
      <c r="E211" s="152">
        <f>'AB AP'!B363</f>
        <v>0</v>
      </c>
      <c r="F211" s="156">
        <f>'AB AP'!D364</f>
        <v>0</v>
      </c>
      <c r="G211" s="156">
        <f>'AB AP'!E364</f>
        <v>0</v>
      </c>
      <c r="H211" s="156">
        <f>'AB AP'!F364</f>
        <v>0</v>
      </c>
      <c r="I211" s="165">
        <f>'AB AP'!K364</f>
        <v>0</v>
      </c>
      <c r="J211" s="151">
        <f>'AB AP'!L364</f>
        <v>0</v>
      </c>
      <c r="K211" s="165">
        <f>'AB AP'!N364</f>
        <v>0</v>
      </c>
      <c r="L211" s="152">
        <f t="shared" si="93"/>
        <v>0</v>
      </c>
      <c r="M211" s="152">
        <f t="shared" si="94"/>
        <v>0</v>
      </c>
      <c r="N211" s="152" t="e">
        <f t="shared" si="90"/>
        <v>#N/A</v>
      </c>
      <c r="O211" s="152" t="e">
        <f t="shared" si="91"/>
        <v>#N/A</v>
      </c>
      <c r="P211" s="165">
        <f>'AB AP'!N364</f>
        <v>0</v>
      </c>
      <c r="Q211" s="165"/>
      <c r="AA211" s="154">
        <v>928</v>
      </c>
      <c r="AB211" s="154" t="s">
        <v>1487</v>
      </c>
      <c r="AC211" s="166">
        <v>928</v>
      </c>
      <c r="AD211"/>
      <c r="AF211"/>
      <c r="AG211"/>
      <c r="BA211" s="152">
        <f t="shared" si="113"/>
        <v>500</v>
      </c>
      <c r="BB211" s="152">
        <f t="shared" si="116"/>
        <v>0</v>
      </c>
      <c r="BC211" s="152">
        <f t="shared" si="116"/>
        <v>0</v>
      </c>
      <c r="BD211" s="152">
        <f t="shared" si="116"/>
        <v>0</v>
      </c>
      <c r="BE211" s="152">
        <f t="shared" si="116"/>
        <v>0</v>
      </c>
      <c r="BF211" s="152">
        <f t="shared" si="116"/>
        <v>0</v>
      </c>
      <c r="BG211" s="152">
        <f t="shared" si="116"/>
        <v>0</v>
      </c>
      <c r="BH211" s="152">
        <f t="shared" si="116"/>
        <v>0</v>
      </c>
      <c r="BI211" s="152">
        <f t="shared" si="116"/>
        <v>0</v>
      </c>
      <c r="BJ211" s="152">
        <f t="shared" si="116"/>
        <v>0</v>
      </c>
      <c r="BK211" s="152">
        <f t="shared" si="116"/>
        <v>0</v>
      </c>
      <c r="BL211" s="152" t="e">
        <f t="shared" si="116"/>
        <v>#N/A</v>
      </c>
      <c r="BM211" s="152" t="e">
        <f t="shared" si="116"/>
        <v>#N/A</v>
      </c>
      <c r="BN211" s="152">
        <f t="shared" si="116"/>
        <v>0</v>
      </c>
      <c r="CA211" s="152" t="str">
        <f t="shared" si="95"/>
        <v/>
      </c>
      <c r="CB211" s="158" t="str">
        <f t="shared" si="96"/>
        <v/>
      </c>
      <c r="CC211" s="158" t="str">
        <f t="shared" si="97"/>
        <v/>
      </c>
      <c r="CD211" s="158" t="str">
        <f t="shared" si="97"/>
        <v/>
      </c>
      <c r="CE211" s="158" t="str">
        <f t="shared" si="97"/>
        <v/>
      </c>
      <c r="CF211" s="158" t="str">
        <f t="shared" si="98"/>
        <v/>
      </c>
      <c r="CG211" s="158" t="str">
        <f t="shared" si="99"/>
        <v/>
      </c>
      <c r="CH211" s="158" t="str">
        <f t="shared" si="100"/>
        <v/>
      </c>
      <c r="CK211" s="167"/>
      <c r="CQ211" s="152">
        <v>64</v>
      </c>
      <c r="DA211" t="str">
        <f t="shared" si="101"/>
        <v/>
      </c>
      <c r="DB211" t="str">
        <f t="shared" si="102"/>
        <v/>
      </c>
      <c r="DC211" t="str">
        <f t="shared" si="114"/>
        <v/>
      </c>
      <c r="DD211" t="str">
        <f t="shared" si="103"/>
        <v/>
      </c>
      <c r="DE211" t="str">
        <f t="shared" si="104"/>
        <v/>
      </c>
      <c r="DF211" t="str">
        <f t="shared" si="105"/>
        <v/>
      </c>
      <c r="DG211" t="str">
        <f t="shared" si="115"/>
        <v/>
      </c>
      <c r="DH211" t="str">
        <f t="shared" si="106"/>
        <v/>
      </c>
      <c r="DJ211" t="str">
        <f t="shared" si="107"/>
        <v/>
      </c>
      <c r="DL211" s="170"/>
      <c r="DQ211">
        <f t="shared" si="108"/>
        <v>0</v>
      </c>
      <c r="DR211" t="e">
        <f t="shared" si="109"/>
        <v>#NUM!</v>
      </c>
      <c r="DS211">
        <v>210</v>
      </c>
      <c r="DU211" s="163" t="str">
        <f>IF($DJ211="","",IF(VLOOKUP($DJ211,'AB AP'!D$19:M$32,9,0)="",VLOOKUP($DJ211,'AB AP'!D$19:M$32,8,0),VLOOKUP($DJ211,'AB AP'!D$19:M$32,9,0)))</f>
        <v/>
      </c>
      <c r="DV211" s="163" t="str">
        <f>IF($DJ211="","",IF(VLOOKUP($DJ211,'AB AP'!D$19:L$33,9,0)="",VLOOKUP($DJ211,'AB AP'!D$19:L$33,8,0),VLOOKUP($DJ211,'AB AP'!D$19:L$33,9,0)))</f>
        <v/>
      </c>
      <c r="DW211" s="163" t="str">
        <f>IF('AB AP'!H216="Agrar Basis",DV211,DU211)</f>
        <v/>
      </c>
      <c r="DZ211" s="163" t="str">
        <f>IF(ISNA(VLOOKUP($DJ211,'AB AP'!$D$19:$I$32,3,0)),"",IF((VLOOKUP($DJ211,'AB AP'!$D$19:$I$32,3,0))="+","áno","nie"))</f>
        <v/>
      </c>
      <c r="EA211" s="163" t="str">
        <f>IF(ISNA(VLOOKUP($DJ211,'AB AP'!$D$19:$I$32,4,0)),"",IF((VLOOKUP($DJ211,'AB AP'!$D$19:$I$32,4,0))="+","áno","nie"))</f>
        <v/>
      </c>
      <c r="EB211" s="163" t="str">
        <f>IF(ISNA(VLOOKUP($DJ211,'AB AP'!$D$19:$I$32,5,0)),"",IF((VLOOKUP($DJ211,'AB AP'!$D$19:$I$32,5,0))="+","áno","nie"))</f>
        <v/>
      </c>
      <c r="EC211" s="163" t="str">
        <f>IF(ISNA(VLOOKUP($DJ211,'AB AP'!$D$19:$I$32,6,0)),"",IF((VLOOKUP($DJ211,'AB AP'!$D$19:$I$32,6,0))="+","áno","nie"))</f>
        <v/>
      </c>
      <c r="ED211" t="str">
        <f t="shared" si="110"/>
        <v/>
      </c>
      <c r="EE211" s="163" t="str">
        <f t="shared" si="111"/>
        <v/>
      </c>
    </row>
    <row r="212" spans="1:135" x14ac:dyDescent="0.2">
      <c r="A212" s="152">
        <f t="shared" si="92"/>
        <v>0</v>
      </c>
      <c r="B212" s="152">
        <f>SUM(A$2:A212)</f>
        <v>0</v>
      </c>
      <c r="C212" s="152">
        <f t="shared" si="112"/>
        <v>500</v>
      </c>
      <c r="D212" s="152">
        <f>'AB AP'!A365</f>
        <v>0</v>
      </c>
      <c r="E212" s="152">
        <f>'AB AP'!B364</f>
        <v>0</v>
      </c>
      <c r="F212" s="156">
        <f>'AB AP'!D365</f>
        <v>0</v>
      </c>
      <c r="G212" s="156">
        <f>'AB AP'!E365</f>
        <v>0</v>
      </c>
      <c r="H212" s="156">
        <f>'AB AP'!F365</f>
        <v>0</v>
      </c>
      <c r="I212" s="165">
        <f>'AB AP'!K365</f>
        <v>0</v>
      </c>
      <c r="J212" s="151">
        <f>'AB AP'!L365</f>
        <v>0</v>
      </c>
      <c r="K212" s="165">
        <f>'AB AP'!N365</f>
        <v>0</v>
      </c>
      <c r="L212" s="152">
        <f t="shared" si="93"/>
        <v>0</v>
      </c>
      <c r="M212" s="152">
        <f t="shared" si="94"/>
        <v>0</v>
      </c>
      <c r="N212" s="152" t="e">
        <f t="shared" si="90"/>
        <v>#N/A</v>
      </c>
      <c r="O212" s="152" t="e">
        <f t="shared" si="91"/>
        <v>#N/A</v>
      </c>
      <c r="P212" s="165">
        <f>'AB AP'!N365</f>
        <v>0</v>
      </c>
      <c r="Q212" s="165"/>
      <c r="AA212" s="154">
        <v>929</v>
      </c>
      <c r="AB212" s="154" t="s">
        <v>1488</v>
      </c>
      <c r="AC212" s="166">
        <v>929</v>
      </c>
      <c r="AD212"/>
      <c r="AF212"/>
      <c r="AG212"/>
      <c r="BA212" s="152">
        <f t="shared" si="113"/>
        <v>500</v>
      </c>
      <c r="BB212" s="152">
        <f t="shared" si="116"/>
        <v>0</v>
      </c>
      <c r="BC212" s="152">
        <f t="shared" si="116"/>
        <v>0</v>
      </c>
      <c r="BD212" s="152">
        <f t="shared" si="116"/>
        <v>0</v>
      </c>
      <c r="BE212" s="152">
        <f t="shared" si="116"/>
        <v>0</v>
      </c>
      <c r="BF212" s="152">
        <f t="shared" si="116"/>
        <v>0</v>
      </c>
      <c r="BG212" s="152">
        <f t="shared" si="116"/>
        <v>0</v>
      </c>
      <c r="BH212" s="152">
        <f t="shared" si="116"/>
        <v>0</v>
      </c>
      <c r="BI212" s="152">
        <f t="shared" si="116"/>
        <v>0</v>
      </c>
      <c r="BJ212" s="152">
        <f t="shared" si="116"/>
        <v>0</v>
      </c>
      <c r="BK212" s="152">
        <f t="shared" si="116"/>
        <v>0</v>
      </c>
      <c r="BL212" s="152" t="e">
        <f t="shared" si="116"/>
        <v>#N/A</v>
      </c>
      <c r="BM212" s="152" t="e">
        <f t="shared" si="116"/>
        <v>#N/A</v>
      </c>
      <c r="BN212" s="152">
        <f t="shared" si="116"/>
        <v>0</v>
      </c>
      <c r="CA212" s="152" t="str">
        <f t="shared" si="95"/>
        <v/>
      </c>
      <c r="CB212" s="158" t="str">
        <f t="shared" si="96"/>
        <v/>
      </c>
      <c r="CC212" s="158" t="str">
        <f t="shared" si="97"/>
        <v/>
      </c>
      <c r="CD212" s="158" t="str">
        <f t="shared" si="97"/>
        <v/>
      </c>
      <c r="CE212" s="158" t="str">
        <f t="shared" si="97"/>
        <v/>
      </c>
      <c r="CF212" s="158" t="str">
        <f t="shared" si="98"/>
        <v/>
      </c>
      <c r="CG212" s="158" t="str">
        <f t="shared" si="99"/>
        <v/>
      </c>
      <c r="CH212" s="158" t="str">
        <f t="shared" si="100"/>
        <v/>
      </c>
      <c r="CK212" s="167"/>
      <c r="CQ212" s="152">
        <v>63</v>
      </c>
      <c r="DA212" t="str">
        <f t="shared" si="101"/>
        <v/>
      </c>
      <c r="DB212" t="str">
        <f t="shared" si="102"/>
        <v/>
      </c>
      <c r="DC212" t="str">
        <f t="shared" si="114"/>
        <v/>
      </c>
      <c r="DD212" t="str">
        <f t="shared" si="103"/>
        <v/>
      </c>
      <c r="DE212" t="str">
        <f t="shared" si="104"/>
        <v/>
      </c>
      <c r="DF212" t="str">
        <f t="shared" si="105"/>
        <v/>
      </c>
      <c r="DG212" t="str">
        <f t="shared" si="115"/>
        <v/>
      </c>
      <c r="DH212" t="str">
        <f t="shared" si="106"/>
        <v/>
      </c>
      <c r="DJ212" t="str">
        <f t="shared" si="107"/>
        <v/>
      </c>
      <c r="DL212" s="170"/>
      <c r="DQ212">
        <f t="shared" si="108"/>
        <v>0</v>
      </c>
      <c r="DR212" t="e">
        <f t="shared" si="109"/>
        <v>#NUM!</v>
      </c>
      <c r="DS212">
        <v>211</v>
      </c>
      <c r="DU212" s="163" t="str">
        <f>IF($DJ212="","",IF(VLOOKUP($DJ212,'AB AP'!D$19:M$32,9,0)="",VLOOKUP($DJ212,'AB AP'!D$19:M$32,8,0),VLOOKUP($DJ212,'AB AP'!D$19:M$32,9,0)))</f>
        <v/>
      </c>
      <c r="DV212" s="163" t="str">
        <f>IF($DJ212="","",IF(VLOOKUP($DJ212,'AB AP'!D$19:L$33,9,0)="",VLOOKUP($DJ212,'AB AP'!D$19:L$33,8,0),VLOOKUP($DJ212,'AB AP'!D$19:L$33,9,0)))</f>
        <v/>
      </c>
      <c r="DW212" s="163" t="str">
        <f>IF('AB AP'!H217="Agrar Basis",DV212,DU212)</f>
        <v/>
      </c>
      <c r="DZ212" s="163" t="str">
        <f>IF(ISNA(VLOOKUP($DJ212,'AB AP'!$D$19:$I$32,3,0)),"",IF((VLOOKUP($DJ212,'AB AP'!$D$19:$I$32,3,0))="+","áno","nie"))</f>
        <v/>
      </c>
      <c r="EA212" s="163" t="str">
        <f>IF(ISNA(VLOOKUP($DJ212,'AB AP'!$D$19:$I$32,4,0)),"",IF((VLOOKUP($DJ212,'AB AP'!$D$19:$I$32,4,0))="+","áno","nie"))</f>
        <v/>
      </c>
      <c r="EB212" s="163" t="str">
        <f>IF(ISNA(VLOOKUP($DJ212,'AB AP'!$D$19:$I$32,5,0)),"",IF((VLOOKUP($DJ212,'AB AP'!$D$19:$I$32,5,0))="+","áno","nie"))</f>
        <v/>
      </c>
      <c r="EC212" s="163" t="str">
        <f>IF(ISNA(VLOOKUP($DJ212,'AB AP'!$D$19:$I$32,6,0)),"",IF((VLOOKUP($DJ212,'AB AP'!$D$19:$I$32,6,0))="+","áno","nie"))</f>
        <v/>
      </c>
      <c r="ED212" t="str">
        <f t="shared" si="110"/>
        <v/>
      </c>
      <c r="EE212" s="163" t="str">
        <f t="shared" si="111"/>
        <v/>
      </c>
    </row>
    <row r="213" spans="1:135" x14ac:dyDescent="0.2">
      <c r="A213" s="152">
        <f t="shared" si="92"/>
        <v>0</v>
      </c>
      <c r="B213" s="152">
        <f>SUM(A$2:A213)</f>
        <v>0</v>
      </c>
      <c r="C213" s="152">
        <f t="shared" si="112"/>
        <v>500</v>
      </c>
      <c r="D213" s="152">
        <f>'AB AP'!A366</f>
        <v>0</v>
      </c>
      <c r="E213" s="152">
        <f>'AB AP'!B365</f>
        <v>0</v>
      </c>
      <c r="F213" s="156">
        <f>'AB AP'!D366</f>
        <v>0</v>
      </c>
      <c r="G213" s="156">
        <f>'AB AP'!E366</f>
        <v>0</v>
      </c>
      <c r="H213" s="156">
        <f>'AB AP'!F366</f>
        <v>0</v>
      </c>
      <c r="I213" s="165">
        <f>'AB AP'!K366</f>
        <v>0</v>
      </c>
      <c r="J213" s="151">
        <f>'AB AP'!L366</f>
        <v>0</v>
      </c>
      <c r="K213" s="165">
        <f>'AB AP'!N366</f>
        <v>0</v>
      </c>
      <c r="L213" s="152">
        <f t="shared" si="93"/>
        <v>0</v>
      </c>
      <c r="M213" s="152">
        <f t="shared" si="94"/>
        <v>0</v>
      </c>
      <c r="N213" s="152" t="e">
        <f t="shared" si="90"/>
        <v>#N/A</v>
      </c>
      <c r="O213" s="152" t="e">
        <f t="shared" si="91"/>
        <v>#N/A</v>
      </c>
      <c r="P213" s="165">
        <f>'AB AP'!N366</f>
        <v>0</v>
      </c>
      <c r="Q213" s="165"/>
      <c r="AA213" s="154">
        <v>930</v>
      </c>
      <c r="AB213" s="154" t="s">
        <v>1489</v>
      </c>
      <c r="AC213" s="166">
        <v>930</v>
      </c>
      <c r="AD213"/>
      <c r="AF213"/>
      <c r="AG213"/>
      <c r="BA213" s="152">
        <f t="shared" si="113"/>
        <v>500</v>
      </c>
      <c r="BB213" s="152">
        <f t="shared" si="116"/>
        <v>0</v>
      </c>
      <c r="BC213" s="152">
        <f t="shared" si="116"/>
        <v>0</v>
      </c>
      <c r="BD213" s="152">
        <f t="shared" si="116"/>
        <v>0</v>
      </c>
      <c r="BE213" s="152">
        <f t="shared" si="116"/>
        <v>0</v>
      </c>
      <c r="BF213" s="152">
        <f t="shared" si="116"/>
        <v>0</v>
      </c>
      <c r="BG213" s="152">
        <f t="shared" si="116"/>
        <v>0</v>
      </c>
      <c r="BH213" s="152">
        <f t="shared" si="116"/>
        <v>0</v>
      </c>
      <c r="BI213" s="152">
        <f t="shared" si="116"/>
        <v>0</v>
      </c>
      <c r="BJ213" s="152">
        <f t="shared" si="116"/>
        <v>0</v>
      </c>
      <c r="BK213" s="152">
        <f t="shared" si="116"/>
        <v>0</v>
      </c>
      <c r="BL213" s="152" t="e">
        <f t="shared" si="116"/>
        <v>#N/A</v>
      </c>
      <c r="BM213" s="152" t="e">
        <f t="shared" si="116"/>
        <v>#N/A</v>
      </c>
      <c r="BN213" s="152">
        <f t="shared" si="116"/>
        <v>0</v>
      </c>
      <c r="CA213" s="152" t="str">
        <f t="shared" si="95"/>
        <v/>
      </c>
      <c r="CB213" s="158" t="str">
        <f t="shared" si="96"/>
        <v/>
      </c>
      <c r="CC213" s="158" t="str">
        <f t="shared" si="97"/>
        <v/>
      </c>
      <c r="CD213" s="158" t="str">
        <f t="shared" si="97"/>
        <v/>
      </c>
      <c r="CE213" s="158" t="str">
        <f t="shared" si="97"/>
        <v/>
      </c>
      <c r="CF213" s="158" t="str">
        <f t="shared" si="98"/>
        <v/>
      </c>
      <c r="CG213" s="158" t="str">
        <f t="shared" si="99"/>
        <v/>
      </c>
      <c r="CH213" s="158" t="str">
        <f t="shared" si="100"/>
        <v/>
      </c>
      <c r="CK213" s="167"/>
      <c r="CQ213" s="152">
        <v>62</v>
      </c>
      <c r="DA213" t="str">
        <f t="shared" si="101"/>
        <v/>
      </c>
      <c r="DB213" t="str">
        <f t="shared" si="102"/>
        <v/>
      </c>
      <c r="DC213" t="str">
        <f t="shared" si="114"/>
        <v/>
      </c>
      <c r="DD213" t="str">
        <f t="shared" si="103"/>
        <v/>
      </c>
      <c r="DE213" t="str">
        <f t="shared" si="104"/>
        <v/>
      </c>
      <c r="DF213" t="str">
        <f t="shared" si="105"/>
        <v/>
      </c>
      <c r="DG213" t="str">
        <f t="shared" si="115"/>
        <v/>
      </c>
      <c r="DH213" t="str">
        <f t="shared" si="106"/>
        <v/>
      </c>
      <c r="DJ213" t="str">
        <f t="shared" si="107"/>
        <v/>
      </c>
      <c r="DL213" s="170"/>
      <c r="DQ213">
        <f t="shared" si="108"/>
        <v>0</v>
      </c>
      <c r="DR213" t="e">
        <f t="shared" si="109"/>
        <v>#NUM!</v>
      </c>
      <c r="DS213">
        <v>212</v>
      </c>
      <c r="DU213" s="163" t="str">
        <f>IF($DJ213="","",IF(VLOOKUP($DJ213,'AB AP'!D$19:M$32,9,0)="",VLOOKUP($DJ213,'AB AP'!D$19:M$32,8,0),VLOOKUP($DJ213,'AB AP'!D$19:M$32,9,0)))</f>
        <v/>
      </c>
      <c r="DV213" s="163" t="str">
        <f>IF($DJ213="","",IF(VLOOKUP($DJ213,'AB AP'!D$19:L$33,9,0)="",VLOOKUP($DJ213,'AB AP'!D$19:L$33,8,0),VLOOKUP($DJ213,'AB AP'!D$19:L$33,9,0)))</f>
        <v/>
      </c>
      <c r="DW213" s="163" t="str">
        <f>IF('AB AP'!H218="Agrar Basis",DV213,DU213)</f>
        <v/>
      </c>
      <c r="DZ213" s="163" t="str">
        <f>IF(ISNA(VLOOKUP($DJ213,'AB AP'!$D$19:$I$32,3,0)),"",IF((VLOOKUP($DJ213,'AB AP'!$D$19:$I$32,3,0))="+","áno","nie"))</f>
        <v/>
      </c>
      <c r="EA213" s="163" t="str">
        <f>IF(ISNA(VLOOKUP($DJ213,'AB AP'!$D$19:$I$32,4,0)),"",IF((VLOOKUP($DJ213,'AB AP'!$D$19:$I$32,4,0))="+","áno","nie"))</f>
        <v/>
      </c>
      <c r="EB213" s="163" t="str">
        <f>IF(ISNA(VLOOKUP($DJ213,'AB AP'!$D$19:$I$32,5,0)),"",IF((VLOOKUP($DJ213,'AB AP'!$D$19:$I$32,5,0))="+","áno","nie"))</f>
        <v/>
      </c>
      <c r="EC213" s="163" t="str">
        <f>IF(ISNA(VLOOKUP($DJ213,'AB AP'!$D$19:$I$32,6,0)),"",IF((VLOOKUP($DJ213,'AB AP'!$D$19:$I$32,6,0))="+","áno","nie"))</f>
        <v/>
      </c>
      <c r="ED213" t="str">
        <f t="shared" si="110"/>
        <v/>
      </c>
      <c r="EE213" s="163" t="str">
        <f t="shared" si="111"/>
        <v/>
      </c>
    </row>
    <row r="214" spans="1:135" x14ac:dyDescent="0.2">
      <c r="A214" s="152">
        <f t="shared" si="92"/>
        <v>0</v>
      </c>
      <c r="B214" s="152">
        <f>SUM(A$2:A214)</f>
        <v>0</v>
      </c>
      <c r="C214" s="152">
        <f t="shared" si="112"/>
        <v>500</v>
      </c>
      <c r="D214" s="152">
        <f>'AB AP'!A367</f>
        <v>0</v>
      </c>
      <c r="E214" s="152">
        <f>'AB AP'!B366</f>
        <v>0</v>
      </c>
      <c r="F214" s="156">
        <f>'AB AP'!D367</f>
        <v>0</v>
      </c>
      <c r="G214" s="156">
        <f>'AB AP'!E367</f>
        <v>0</v>
      </c>
      <c r="H214" s="156">
        <f>'AB AP'!F367</f>
        <v>0</v>
      </c>
      <c r="I214" s="165">
        <f>'AB AP'!K367</f>
        <v>0</v>
      </c>
      <c r="J214" s="151">
        <f>'AB AP'!L367</f>
        <v>0</v>
      </c>
      <c r="K214" s="165">
        <f>'AB AP'!N367</f>
        <v>0</v>
      </c>
      <c r="L214" s="152">
        <f t="shared" si="93"/>
        <v>0</v>
      </c>
      <c r="M214" s="152">
        <f t="shared" si="94"/>
        <v>0</v>
      </c>
      <c r="N214" s="152" t="e">
        <f t="shared" si="90"/>
        <v>#N/A</v>
      </c>
      <c r="O214" s="152" t="e">
        <f t="shared" si="91"/>
        <v>#N/A</v>
      </c>
      <c r="P214" s="165">
        <f>'AB AP'!N367</f>
        <v>0</v>
      </c>
      <c r="Q214" s="165"/>
      <c r="AA214" s="154">
        <v>932</v>
      </c>
      <c r="AB214" s="154" t="s">
        <v>1490</v>
      </c>
      <c r="AC214" s="166">
        <v>932</v>
      </c>
      <c r="AD214"/>
      <c r="AF214"/>
      <c r="AG214"/>
      <c r="BA214" s="152">
        <f t="shared" si="113"/>
        <v>500</v>
      </c>
      <c r="BB214" s="152">
        <f t="shared" si="116"/>
        <v>0</v>
      </c>
      <c r="BC214" s="152">
        <f t="shared" si="116"/>
        <v>0</v>
      </c>
      <c r="BD214" s="152">
        <f t="shared" si="116"/>
        <v>0</v>
      </c>
      <c r="BE214" s="152">
        <f t="shared" si="116"/>
        <v>0</v>
      </c>
      <c r="BF214" s="152">
        <f t="shared" si="116"/>
        <v>0</v>
      </c>
      <c r="BG214" s="152">
        <f t="shared" si="116"/>
        <v>0</v>
      </c>
      <c r="BH214" s="152">
        <f t="shared" si="116"/>
        <v>0</v>
      </c>
      <c r="BI214" s="152">
        <f t="shared" si="116"/>
        <v>0</v>
      </c>
      <c r="BJ214" s="152">
        <f t="shared" si="116"/>
        <v>0</v>
      </c>
      <c r="BK214" s="152">
        <f t="shared" si="116"/>
        <v>0</v>
      </c>
      <c r="BL214" s="152" t="e">
        <f t="shared" si="116"/>
        <v>#N/A</v>
      </c>
      <c r="BM214" s="152" t="e">
        <f t="shared" si="116"/>
        <v>#N/A</v>
      </c>
      <c r="BN214" s="152">
        <f t="shared" si="116"/>
        <v>0</v>
      </c>
      <c r="CA214" s="152" t="str">
        <f t="shared" si="95"/>
        <v/>
      </c>
      <c r="CB214" s="158" t="str">
        <f t="shared" si="96"/>
        <v/>
      </c>
      <c r="CC214" s="158" t="str">
        <f t="shared" si="97"/>
        <v/>
      </c>
      <c r="CD214" s="158" t="str">
        <f t="shared" si="97"/>
        <v/>
      </c>
      <c r="CE214" s="158" t="str">
        <f t="shared" si="97"/>
        <v/>
      </c>
      <c r="CF214" s="158" t="str">
        <f t="shared" si="98"/>
        <v/>
      </c>
      <c r="CG214" s="158" t="str">
        <f t="shared" si="99"/>
        <v/>
      </c>
      <c r="CH214" s="158" t="str">
        <f t="shared" si="100"/>
        <v/>
      </c>
      <c r="CK214" s="167"/>
      <c r="CQ214" s="152">
        <v>61</v>
      </c>
      <c r="DA214" t="str">
        <f t="shared" si="101"/>
        <v/>
      </c>
      <c r="DB214" t="str">
        <f t="shared" si="102"/>
        <v/>
      </c>
      <c r="DC214" t="str">
        <f t="shared" si="114"/>
        <v/>
      </c>
      <c r="DD214" t="str">
        <f t="shared" si="103"/>
        <v/>
      </c>
      <c r="DE214" t="str">
        <f t="shared" si="104"/>
        <v/>
      </c>
      <c r="DF214" t="str">
        <f t="shared" si="105"/>
        <v/>
      </c>
      <c r="DG214" t="str">
        <f t="shared" si="115"/>
        <v/>
      </c>
      <c r="DH214" t="str">
        <f t="shared" si="106"/>
        <v/>
      </c>
      <c r="DJ214" t="str">
        <f t="shared" si="107"/>
        <v/>
      </c>
      <c r="DL214" s="170"/>
      <c r="DQ214">
        <f t="shared" si="108"/>
        <v>0</v>
      </c>
      <c r="DR214" t="e">
        <f t="shared" si="109"/>
        <v>#NUM!</v>
      </c>
      <c r="DS214">
        <v>213</v>
      </c>
      <c r="DU214" s="163" t="str">
        <f>IF($DJ214="","",IF(VLOOKUP($DJ214,'AB AP'!D$19:M$32,9,0)="",VLOOKUP($DJ214,'AB AP'!D$19:M$32,8,0),VLOOKUP($DJ214,'AB AP'!D$19:M$32,9,0)))</f>
        <v/>
      </c>
      <c r="DV214" s="163" t="str">
        <f>IF($DJ214="","",IF(VLOOKUP($DJ214,'AB AP'!D$19:L$33,9,0)="",VLOOKUP($DJ214,'AB AP'!D$19:L$33,8,0),VLOOKUP($DJ214,'AB AP'!D$19:L$33,9,0)))</f>
        <v/>
      </c>
      <c r="DW214" s="163" t="str">
        <f>IF('AB AP'!H219="Agrar Basis",DV214,DU214)</f>
        <v/>
      </c>
      <c r="DZ214" s="163" t="str">
        <f>IF(ISNA(VLOOKUP($DJ214,'AB AP'!$D$19:$I$32,3,0)),"",IF((VLOOKUP($DJ214,'AB AP'!$D$19:$I$32,3,0))="+","áno","nie"))</f>
        <v/>
      </c>
      <c r="EA214" s="163" t="str">
        <f>IF(ISNA(VLOOKUP($DJ214,'AB AP'!$D$19:$I$32,4,0)),"",IF((VLOOKUP($DJ214,'AB AP'!$D$19:$I$32,4,0))="+","áno","nie"))</f>
        <v/>
      </c>
      <c r="EB214" s="163" t="str">
        <f>IF(ISNA(VLOOKUP($DJ214,'AB AP'!$D$19:$I$32,5,0)),"",IF((VLOOKUP($DJ214,'AB AP'!$D$19:$I$32,5,0))="+","áno","nie"))</f>
        <v/>
      </c>
      <c r="EC214" s="163" t="str">
        <f>IF(ISNA(VLOOKUP($DJ214,'AB AP'!$D$19:$I$32,6,0)),"",IF((VLOOKUP($DJ214,'AB AP'!$D$19:$I$32,6,0))="+","áno","nie"))</f>
        <v/>
      </c>
      <c r="ED214" t="str">
        <f t="shared" si="110"/>
        <v/>
      </c>
      <c r="EE214" s="163" t="str">
        <f t="shared" si="111"/>
        <v/>
      </c>
    </row>
    <row r="215" spans="1:135" x14ac:dyDescent="0.2">
      <c r="A215" s="152">
        <f t="shared" si="92"/>
        <v>0</v>
      </c>
      <c r="B215" s="152">
        <f>SUM(A$2:A215)</f>
        <v>0</v>
      </c>
      <c r="C215" s="152">
        <f t="shared" si="112"/>
        <v>500</v>
      </c>
      <c r="D215" s="152">
        <f>'AB AP'!A368</f>
        <v>0</v>
      </c>
      <c r="E215" s="152">
        <f>'AB AP'!B367</f>
        <v>0</v>
      </c>
      <c r="F215" s="156">
        <f>'AB AP'!D368</f>
        <v>0</v>
      </c>
      <c r="G215" s="156">
        <f>'AB AP'!E368</f>
        <v>0</v>
      </c>
      <c r="H215" s="156">
        <f>'AB AP'!F368</f>
        <v>0</v>
      </c>
      <c r="I215" s="165">
        <f>'AB AP'!K368</f>
        <v>0</v>
      </c>
      <c r="J215" s="151">
        <f>'AB AP'!L368</f>
        <v>0</v>
      </c>
      <c r="K215" s="165">
        <f>'AB AP'!N368</f>
        <v>0</v>
      </c>
      <c r="L215" s="152">
        <f t="shared" si="93"/>
        <v>0</v>
      </c>
      <c r="M215" s="152">
        <f t="shared" si="94"/>
        <v>0</v>
      </c>
      <c r="N215" s="152" t="e">
        <f t="shared" si="90"/>
        <v>#N/A</v>
      </c>
      <c r="O215" s="152" t="e">
        <f t="shared" si="91"/>
        <v>#N/A</v>
      </c>
      <c r="P215" s="165">
        <f>'AB AP'!N368</f>
        <v>0</v>
      </c>
      <c r="Q215" s="165"/>
      <c r="AA215" s="154">
        <v>933</v>
      </c>
      <c r="AB215" s="154" t="s">
        <v>1491</v>
      </c>
      <c r="AC215" s="166">
        <v>933</v>
      </c>
      <c r="AD215"/>
      <c r="AF215"/>
      <c r="AG215"/>
      <c r="BA215" s="152">
        <f t="shared" si="113"/>
        <v>500</v>
      </c>
      <c r="BB215" s="152">
        <f t="shared" si="116"/>
        <v>0</v>
      </c>
      <c r="BC215" s="152">
        <f t="shared" si="116"/>
        <v>0</v>
      </c>
      <c r="BD215" s="152">
        <f t="shared" si="116"/>
        <v>0</v>
      </c>
      <c r="BE215" s="152">
        <f t="shared" si="116"/>
        <v>0</v>
      </c>
      <c r="BF215" s="152">
        <f t="shared" si="116"/>
        <v>0</v>
      </c>
      <c r="BG215" s="152">
        <f t="shared" si="116"/>
        <v>0</v>
      </c>
      <c r="BH215" s="152">
        <f t="shared" si="116"/>
        <v>0</v>
      </c>
      <c r="BI215" s="152">
        <f t="shared" si="116"/>
        <v>0</v>
      </c>
      <c r="BJ215" s="152">
        <f t="shared" si="116"/>
        <v>0</v>
      </c>
      <c r="BK215" s="152">
        <f t="shared" si="116"/>
        <v>0</v>
      </c>
      <c r="BL215" s="152" t="e">
        <f t="shared" si="116"/>
        <v>#N/A</v>
      </c>
      <c r="BM215" s="152" t="e">
        <f t="shared" si="116"/>
        <v>#N/A</v>
      </c>
      <c r="BN215" s="152">
        <f t="shared" si="116"/>
        <v>0</v>
      </c>
      <c r="CA215" s="152" t="str">
        <f t="shared" si="95"/>
        <v/>
      </c>
      <c r="CB215" s="158" t="str">
        <f t="shared" si="96"/>
        <v/>
      </c>
      <c r="CC215" s="158" t="str">
        <f t="shared" si="97"/>
        <v/>
      </c>
      <c r="CD215" s="158" t="str">
        <f t="shared" si="97"/>
        <v/>
      </c>
      <c r="CE215" s="158" t="str">
        <f t="shared" si="97"/>
        <v/>
      </c>
      <c r="CF215" s="158" t="str">
        <f t="shared" si="98"/>
        <v/>
      </c>
      <c r="CG215" s="158" t="str">
        <f t="shared" si="99"/>
        <v/>
      </c>
      <c r="CH215" s="158" t="str">
        <f t="shared" si="100"/>
        <v/>
      </c>
      <c r="CK215" s="167"/>
      <c r="CQ215" s="152">
        <v>60</v>
      </c>
      <c r="DA215" t="str">
        <f t="shared" si="101"/>
        <v/>
      </c>
      <c r="DB215" t="str">
        <f t="shared" si="102"/>
        <v/>
      </c>
      <c r="DC215" t="str">
        <f t="shared" si="114"/>
        <v/>
      </c>
      <c r="DD215" t="str">
        <f t="shared" si="103"/>
        <v/>
      </c>
      <c r="DE215" t="str">
        <f t="shared" si="104"/>
        <v/>
      </c>
      <c r="DF215" t="str">
        <f t="shared" si="105"/>
        <v/>
      </c>
      <c r="DG215" t="str">
        <f t="shared" si="115"/>
        <v/>
      </c>
      <c r="DH215" t="str">
        <f t="shared" si="106"/>
        <v/>
      </c>
      <c r="DJ215" t="str">
        <f t="shared" si="107"/>
        <v/>
      </c>
      <c r="DL215" s="170"/>
      <c r="DQ215">
        <f t="shared" si="108"/>
        <v>0</v>
      </c>
      <c r="DR215" t="e">
        <f t="shared" si="109"/>
        <v>#NUM!</v>
      </c>
      <c r="DS215">
        <v>214</v>
      </c>
      <c r="DU215" s="163" t="str">
        <f>IF($DJ215="","",IF(VLOOKUP($DJ215,'AB AP'!D$19:M$32,9,0)="",VLOOKUP($DJ215,'AB AP'!D$19:M$32,8,0),VLOOKUP($DJ215,'AB AP'!D$19:M$32,9,0)))</f>
        <v/>
      </c>
      <c r="DV215" s="163" t="str">
        <f>IF($DJ215="","",IF(VLOOKUP($DJ215,'AB AP'!D$19:L$33,9,0)="",VLOOKUP($DJ215,'AB AP'!D$19:L$33,8,0),VLOOKUP($DJ215,'AB AP'!D$19:L$33,9,0)))</f>
        <v/>
      </c>
      <c r="DW215" s="163" t="str">
        <f>IF('AB AP'!H220="Agrar Basis",DV215,DU215)</f>
        <v/>
      </c>
      <c r="DZ215" s="163" t="str">
        <f>IF(ISNA(VLOOKUP($DJ215,'AB AP'!$D$19:$I$32,3,0)),"",IF((VLOOKUP($DJ215,'AB AP'!$D$19:$I$32,3,0))="+","áno","nie"))</f>
        <v/>
      </c>
      <c r="EA215" s="163" t="str">
        <f>IF(ISNA(VLOOKUP($DJ215,'AB AP'!$D$19:$I$32,4,0)),"",IF((VLOOKUP($DJ215,'AB AP'!$D$19:$I$32,4,0))="+","áno","nie"))</f>
        <v/>
      </c>
      <c r="EB215" s="163" t="str">
        <f>IF(ISNA(VLOOKUP($DJ215,'AB AP'!$D$19:$I$32,5,0)),"",IF((VLOOKUP($DJ215,'AB AP'!$D$19:$I$32,5,0))="+","áno","nie"))</f>
        <v/>
      </c>
      <c r="EC215" s="163" t="str">
        <f>IF(ISNA(VLOOKUP($DJ215,'AB AP'!$D$19:$I$32,6,0)),"",IF((VLOOKUP($DJ215,'AB AP'!$D$19:$I$32,6,0))="+","áno","nie"))</f>
        <v/>
      </c>
      <c r="ED215" t="str">
        <f t="shared" si="110"/>
        <v/>
      </c>
      <c r="EE215" s="163" t="str">
        <f t="shared" si="111"/>
        <v/>
      </c>
    </row>
    <row r="216" spans="1:135" x14ac:dyDescent="0.2">
      <c r="A216" s="152">
        <f t="shared" si="92"/>
        <v>0</v>
      </c>
      <c r="B216" s="152">
        <f>SUM(A$2:A216)</f>
        <v>0</v>
      </c>
      <c r="C216" s="152">
        <f t="shared" si="112"/>
        <v>500</v>
      </c>
      <c r="D216" s="152">
        <f>'AB AP'!A369</f>
        <v>0</v>
      </c>
      <c r="E216" s="152">
        <f>'AB AP'!B368</f>
        <v>0</v>
      </c>
      <c r="F216" s="156">
        <f>'AB AP'!D369</f>
        <v>0</v>
      </c>
      <c r="G216" s="156">
        <f>'AB AP'!E369</f>
        <v>0</v>
      </c>
      <c r="H216" s="156">
        <f>'AB AP'!F369</f>
        <v>0</v>
      </c>
      <c r="I216" s="165">
        <f>'AB AP'!K369</f>
        <v>0</v>
      </c>
      <c r="J216" s="151">
        <f>'AB AP'!L369</f>
        <v>0</v>
      </c>
      <c r="K216" s="165">
        <f>'AB AP'!N369</f>
        <v>0</v>
      </c>
      <c r="L216" s="152">
        <f t="shared" si="93"/>
        <v>0</v>
      </c>
      <c r="M216" s="152">
        <f t="shared" si="94"/>
        <v>0</v>
      </c>
      <c r="N216" s="152" t="e">
        <f t="shared" si="90"/>
        <v>#N/A</v>
      </c>
      <c r="O216" s="152" t="e">
        <f t="shared" si="91"/>
        <v>#N/A</v>
      </c>
      <c r="P216" s="165">
        <f>'AB AP'!N369</f>
        <v>0</v>
      </c>
      <c r="Q216" s="165"/>
      <c r="AA216" s="154">
        <v>934</v>
      </c>
      <c r="AB216" s="154" t="s">
        <v>1492</v>
      </c>
      <c r="AC216" s="166">
        <v>934</v>
      </c>
      <c r="AD216"/>
      <c r="AF216"/>
      <c r="AG216"/>
      <c r="BA216" s="152">
        <f t="shared" si="113"/>
        <v>500</v>
      </c>
      <c r="BB216" s="152">
        <f t="shared" si="116"/>
        <v>0</v>
      </c>
      <c r="BC216" s="152">
        <f t="shared" si="116"/>
        <v>0</v>
      </c>
      <c r="BD216" s="152">
        <f t="shared" si="116"/>
        <v>0</v>
      </c>
      <c r="BE216" s="152">
        <f t="shared" si="116"/>
        <v>0</v>
      </c>
      <c r="BF216" s="152">
        <f t="shared" si="116"/>
        <v>0</v>
      </c>
      <c r="BG216" s="152">
        <f t="shared" si="116"/>
        <v>0</v>
      </c>
      <c r="BH216" s="152">
        <f t="shared" si="116"/>
        <v>0</v>
      </c>
      <c r="BI216" s="152">
        <f t="shared" si="116"/>
        <v>0</v>
      </c>
      <c r="BJ216" s="152">
        <f t="shared" si="116"/>
        <v>0</v>
      </c>
      <c r="BK216" s="152">
        <f t="shared" si="116"/>
        <v>0</v>
      </c>
      <c r="BL216" s="152" t="e">
        <f t="shared" si="116"/>
        <v>#N/A</v>
      </c>
      <c r="BM216" s="152" t="e">
        <f t="shared" si="116"/>
        <v>#N/A</v>
      </c>
      <c r="BN216" s="152">
        <f t="shared" si="116"/>
        <v>0</v>
      </c>
      <c r="CA216" s="152" t="str">
        <f t="shared" si="95"/>
        <v/>
      </c>
      <c r="CB216" s="158" t="str">
        <f t="shared" si="96"/>
        <v/>
      </c>
      <c r="CC216" s="158" t="str">
        <f t="shared" si="97"/>
        <v/>
      </c>
      <c r="CD216" s="158" t="str">
        <f t="shared" si="97"/>
        <v/>
      </c>
      <c r="CE216" s="158" t="str">
        <f t="shared" si="97"/>
        <v/>
      </c>
      <c r="CF216" s="158" t="str">
        <f t="shared" si="98"/>
        <v/>
      </c>
      <c r="CG216" s="158" t="str">
        <f t="shared" si="99"/>
        <v/>
      </c>
      <c r="CH216" s="158" t="str">
        <f t="shared" si="100"/>
        <v/>
      </c>
      <c r="CK216" s="167"/>
      <c r="CQ216" s="152">
        <v>59</v>
      </c>
      <c r="DA216" t="str">
        <f t="shared" si="101"/>
        <v/>
      </c>
      <c r="DB216" t="str">
        <f t="shared" si="102"/>
        <v/>
      </c>
      <c r="DC216" t="str">
        <f t="shared" si="114"/>
        <v/>
      </c>
      <c r="DD216" t="str">
        <f t="shared" si="103"/>
        <v/>
      </c>
      <c r="DE216" t="str">
        <f t="shared" si="104"/>
        <v/>
      </c>
      <c r="DF216" t="str">
        <f t="shared" si="105"/>
        <v/>
      </c>
      <c r="DG216" t="str">
        <f t="shared" si="115"/>
        <v/>
      </c>
      <c r="DH216" t="str">
        <f t="shared" si="106"/>
        <v/>
      </c>
      <c r="DJ216" t="str">
        <f t="shared" si="107"/>
        <v/>
      </c>
      <c r="DL216" s="170"/>
      <c r="DQ216">
        <f t="shared" si="108"/>
        <v>0</v>
      </c>
      <c r="DR216" t="e">
        <f t="shared" si="109"/>
        <v>#NUM!</v>
      </c>
      <c r="DS216">
        <v>215</v>
      </c>
      <c r="DU216" s="163" t="str">
        <f>IF($DJ216="","",IF(VLOOKUP($DJ216,'AB AP'!D$19:M$32,9,0)="",VLOOKUP($DJ216,'AB AP'!D$19:M$32,8,0),VLOOKUP($DJ216,'AB AP'!D$19:M$32,9,0)))</f>
        <v/>
      </c>
      <c r="DV216" s="163" t="str">
        <f>IF($DJ216="","",IF(VLOOKUP($DJ216,'AB AP'!D$19:L$33,9,0)="",VLOOKUP($DJ216,'AB AP'!D$19:L$33,8,0),VLOOKUP($DJ216,'AB AP'!D$19:L$33,9,0)))</f>
        <v/>
      </c>
      <c r="DW216" s="163" t="str">
        <f>IF('AB AP'!H221="Agrar Basis",DV216,DU216)</f>
        <v/>
      </c>
      <c r="DZ216" s="163" t="str">
        <f>IF(ISNA(VLOOKUP($DJ216,'AB AP'!$D$19:$I$32,3,0)),"",IF((VLOOKUP($DJ216,'AB AP'!$D$19:$I$32,3,0))="+","áno","nie"))</f>
        <v/>
      </c>
      <c r="EA216" s="163" t="str">
        <f>IF(ISNA(VLOOKUP($DJ216,'AB AP'!$D$19:$I$32,4,0)),"",IF((VLOOKUP($DJ216,'AB AP'!$D$19:$I$32,4,0))="+","áno","nie"))</f>
        <v/>
      </c>
      <c r="EB216" s="163" t="str">
        <f>IF(ISNA(VLOOKUP($DJ216,'AB AP'!$D$19:$I$32,5,0)),"",IF((VLOOKUP($DJ216,'AB AP'!$D$19:$I$32,5,0))="+","áno","nie"))</f>
        <v/>
      </c>
      <c r="EC216" s="163" t="str">
        <f>IF(ISNA(VLOOKUP($DJ216,'AB AP'!$D$19:$I$32,6,0)),"",IF((VLOOKUP($DJ216,'AB AP'!$D$19:$I$32,6,0))="+","áno","nie"))</f>
        <v/>
      </c>
      <c r="ED216" t="str">
        <f t="shared" si="110"/>
        <v/>
      </c>
      <c r="EE216" s="163" t="str">
        <f t="shared" si="111"/>
        <v/>
      </c>
    </row>
    <row r="217" spans="1:135" x14ac:dyDescent="0.2">
      <c r="A217" s="152">
        <f t="shared" si="92"/>
        <v>0</v>
      </c>
      <c r="B217" s="152">
        <f>SUM(A$2:A217)</f>
        <v>0</v>
      </c>
      <c r="C217" s="152">
        <f t="shared" si="112"/>
        <v>500</v>
      </c>
      <c r="D217" s="152">
        <f>'AB AP'!A370</f>
        <v>0</v>
      </c>
      <c r="E217" s="152">
        <f>'AB AP'!B369</f>
        <v>0</v>
      </c>
      <c r="F217" s="156">
        <f>'AB AP'!D370</f>
        <v>0</v>
      </c>
      <c r="G217" s="156">
        <f>'AB AP'!E370</f>
        <v>0</v>
      </c>
      <c r="H217" s="156">
        <f>'AB AP'!F370</f>
        <v>0</v>
      </c>
      <c r="I217" s="165">
        <f>'AB AP'!K370</f>
        <v>0</v>
      </c>
      <c r="J217" s="151">
        <f>'AB AP'!L370</f>
        <v>0</v>
      </c>
      <c r="K217" s="165">
        <f>'AB AP'!N370</f>
        <v>0</v>
      </c>
      <c r="L217" s="152">
        <f t="shared" si="93"/>
        <v>0</v>
      </c>
      <c r="M217" s="152">
        <f t="shared" si="94"/>
        <v>0</v>
      </c>
      <c r="N217" s="152" t="e">
        <f t="shared" si="90"/>
        <v>#N/A</v>
      </c>
      <c r="O217" s="152" t="e">
        <f t="shared" si="91"/>
        <v>#N/A</v>
      </c>
      <c r="P217" s="165">
        <f>'AB AP'!N370</f>
        <v>0</v>
      </c>
      <c r="Q217" s="165"/>
      <c r="AA217" s="154">
        <v>935</v>
      </c>
      <c r="AB217" s="154" t="s">
        <v>1493</v>
      </c>
      <c r="AC217" s="166">
        <v>935</v>
      </c>
      <c r="AD217"/>
      <c r="AF217"/>
      <c r="AG217"/>
      <c r="BA217" s="152">
        <f t="shared" si="113"/>
        <v>500</v>
      </c>
      <c r="BB217" s="152">
        <f t="shared" si="116"/>
        <v>0</v>
      </c>
      <c r="BC217" s="152">
        <f t="shared" si="116"/>
        <v>0</v>
      </c>
      <c r="BD217" s="152">
        <f t="shared" si="116"/>
        <v>0</v>
      </c>
      <c r="BE217" s="152">
        <f t="shared" si="116"/>
        <v>0</v>
      </c>
      <c r="BF217" s="152">
        <f t="shared" si="116"/>
        <v>0</v>
      </c>
      <c r="BG217" s="152">
        <f t="shared" si="116"/>
        <v>0</v>
      </c>
      <c r="BH217" s="152">
        <f t="shared" si="116"/>
        <v>0</v>
      </c>
      <c r="BI217" s="152">
        <f t="shared" si="116"/>
        <v>0</v>
      </c>
      <c r="BJ217" s="152">
        <f t="shared" si="116"/>
        <v>0</v>
      </c>
      <c r="BK217" s="152">
        <f t="shared" si="116"/>
        <v>0</v>
      </c>
      <c r="BL217" s="152" t="e">
        <f t="shared" si="116"/>
        <v>#N/A</v>
      </c>
      <c r="BM217" s="152" t="e">
        <f t="shared" si="116"/>
        <v>#N/A</v>
      </c>
      <c r="BN217" s="152">
        <f t="shared" si="116"/>
        <v>0</v>
      </c>
      <c r="CA217" s="152" t="str">
        <f t="shared" si="95"/>
        <v/>
      </c>
      <c r="CB217" s="158" t="str">
        <f t="shared" si="96"/>
        <v/>
      </c>
      <c r="CC217" s="158" t="str">
        <f t="shared" si="97"/>
        <v/>
      </c>
      <c r="CD217" s="158" t="str">
        <f t="shared" si="97"/>
        <v/>
      </c>
      <c r="CE217" s="158" t="str">
        <f t="shared" si="97"/>
        <v/>
      </c>
      <c r="CF217" s="158" t="str">
        <f t="shared" si="98"/>
        <v/>
      </c>
      <c r="CG217" s="158" t="str">
        <f t="shared" si="99"/>
        <v/>
      </c>
      <c r="CH217" s="158" t="str">
        <f t="shared" si="100"/>
        <v/>
      </c>
      <c r="CK217" s="167"/>
      <c r="CQ217" s="152">
        <v>58</v>
      </c>
      <c r="DA217" t="str">
        <f t="shared" si="101"/>
        <v/>
      </c>
      <c r="DB217" t="str">
        <f t="shared" si="102"/>
        <v/>
      </c>
      <c r="DC217" t="str">
        <f t="shared" si="114"/>
        <v/>
      </c>
      <c r="DD217" t="str">
        <f t="shared" si="103"/>
        <v/>
      </c>
      <c r="DE217" t="str">
        <f t="shared" si="104"/>
        <v/>
      </c>
      <c r="DF217" t="str">
        <f t="shared" si="105"/>
        <v/>
      </c>
      <c r="DG217" t="str">
        <f t="shared" si="115"/>
        <v/>
      </c>
      <c r="DH217" t="str">
        <f t="shared" si="106"/>
        <v/>
      </c>
      <c r="DJ217" t="str">
        <f t="shared" si="107"/>
        <v/>
      </c>
      <c r="DL217" s="170"/>
      <c r="DQ217">
        <f t="shared" si="108"/>
        <v>0</v>
      </c>
      <c r="DR217" t="e">
        <f t="shared" si="109"/>
        <v>#NUM!</v>
      </c>
      <c r="DS217">
        <v>216</v>
      </c>
      <c r="DU217" s="163" t="str">
        <f>IF($DJ217="","",IF(VLOOKUP($DJ217,'AB AP'!D$19:M$32,9,0)="",VLOOKUP($DJ217,'AB AP'!D$19:M$32,8,0),VLOOKUP($DJ217,'AB AP'!D$19:M$32,9,0)))</f>
        <v/>
      </c>
      <c r="DV217" s="163" t="str">
        <f>IF($DJ217="","",IF(VLOOKUP($DJ217,'AB AP'!D$19:L$33,9,0)="",VLOOKUP($DJ217,'AB AP'!D$19:L$33,8,0),VLOOKUP($DJ217,'AB AP'!D$19:L$33,9,0)))</f>
        <v/>
      </c>
      <c r="DW217" s="163" t="str">
        <f>IF('AB AP'!H222="Agrar Basis",DV217,DU217)</f>
        <v/>
      </c>
      <c r="DZ217" s="163" t="str">
        <f>IF(ISNA(VLOOKUP($DJ217,'AB AP'!$D$19:$I$32,3,0)),"",IF((VLOOKUP($DJ217,'AB AP'!$D$19:$I$32,3,0))="+","áno","nie"))</f>
        <v/>
      </c>
      <c r="EA217" s="163" t="str">
        <f>IF(ISNA(VLOOKUP($DJ217,'AB AP'!$D$19:$I$32,4,0)),"",IF((VLOOKUP($DJ217,'AB AP'!$D$19:$I$32,4,0))="+","áno","nie"))</f>
        <v/>
      </c>
      <c r="EB217" s="163" t="str">
        <f>IF(ISNA(VLOOKUP($DJ217,'AB AP'!$D$19:$I$32,5,0)),"",IF((VLOOKUP($DJ217,'AB AP'!$D$19:$I$32,5,0))="+","áno","nie"))</f>
        <v/>
      </c>
      <c r="EC217" s="163" t="str">
        <f>IF(ISNA(VLOOKUP($DJ217,'AB AP'!$D$19:$I$32,6,0)),"",IF((VLOOKUP($DJ217,'AB AP'!$D$19:$I$32,6,0))="+","áno","nie"))</f>
        <v/>
      </c>
      <c r="ED217" t="str">
        <f t="shared" si="110"/>
        <v/>
      </c>
      <c r="EE217" s="163" t="str">
        <f t="shared" si="111"/>
        <v/>
      </c>
    </row>
    <row r="218" spans="1:135" x14ac:dyDescent="0.2">
      <c r="A218" s="152">
        <f t="shared" si="92"/>
        <v>0</v>
      </c>
      <c r="B218" s="152">
        <f>SUM(A$2:A218)</f>
        <v>0</v>
      </c>
      <c r="C218" s="152">
        <f t="shared" si="112"/>
        <v>500</v>
      </c>
      <c r="D218" s="152">
        <f>'AB AP'!A371</f>
        <v>0</v>
      </c>
      <c r="E218" s="152">
        <f>'AB AP'!B370</f>
        <v>0</v>
      </c>
      <c r="F218" s="156">
        <f>'AB AP'!D371</f>
        <v>0</v>
      </c>
      <c r="G218" s="156">
        <f>'AB AP'!E371</f>
        <v>0</v>
      </c>
      <c r="H218" s="156">
        <f>'AB AP'!F371</f>
        <v>0</v>
      </c>
      <c r="I218" s="165">
        <f>'AB AP'!K371</f>
        <v>0</v>
      </c>
      <c r="J218" s="151">
        <f>'AB AP'!L371</f>
        <v>0</v>
      </c>
      <c r="K218" s="165">
        <f>'AB AP'!N371</f>
        <v>0</v>
      </c>
      <c r="L218" s="152">
        <f t="shared" si="93"/>
        <v>0</v>
      </c>
      <c r="M218" s="152">
        <f t="shared" si="94"/>
        <v>0</v>
      </c>
      <c r="N218" s="152" t="e">
        <f t="shared" si="90"/>
        <v>#N/A</v>
      </c>
      <c r="O218" s="152" t="e">
        <f t="shared" si="91"/>
        <v>#N/A</v>
      </c>
      <c r="P218" s="165">
        <f>'AB AP'!N371</f>
        <v>0</v>
      </c>
      <c r="Q218" s="165"/>
      <c r="AA218" s="154">
        <v>936</v>
      </c>
      <c r="AB218" s="154" t="s">
        <v>1494</v>
      </c>
      <c r="AC218" s="166">
        <v>936</v>
      </c>
      <c r="AD218"/>
      <c r="AF218"/>
      <c r="AG218"/>
      <c r="BA218" s="152">
        <f t="shared" si="113"/>
        <v>500</v>
      </c>
      <c r="BB218" s="152">
        <f t="shared" si="116"/>
        <v>0</v>
      </c>
      <c r="BC218" s="152">
        <f t="shared" si="116"/>
        <v>0</v>
      </c>
      <c r="BD218" s="152">
        <f t="shared" si="116"/>
        <v>0</v>
      </c>
      <c r="BE218" s="152">
        <f t="shared" si="116"/>
        <v>0</v>
      </c>
      <c r="BF218" s="152">
        <f t="shared" si="116"/>
        <v>0</v>
      </c>
      <c r="BG218" s="152">
        <f t="shared" si="116"/>
        <v>0</v>
      </c>
      <c r="BH218" s="152">
        <f t="shared" si="116"/>
        <v>0</v>
      </c>
      <c r="BI218" s="152">
        <f t="shared" si="116"/>
        <v>0</v>
      </c>
      <c r="BJ218" s="152">
        <f t="shared" si="116"/>
        <v>0</v>
      </c>
      <c r="BK218" s="152">
        <f t="shared" si="116"/>
        <v>0</v>
      </c>
      <c r="BL218" s="152" t="e">
        <f t="shared" si="116"/>
        <v>#N/A</v>
      </c>
      <c r="BM218" s="152" t="e">
        <f t="shared" si="116"/>
        <v>#N/A</v>
      </c>
      <c r="BN218" s="152">
        <f t="shared" si="116"/>
        <v>0</v>
      </c>
      <c r="CA218" s="152" t="str">
        <f t="shared" si="95"/>
        <v/>
      </c>
      <c r="CB218" s="158" t="str">
        <f t="shared" si="96"/>
        <v/>
      </c>
      <c r="CC218" s="158" t="str">
        <f t="shared" si="97"/>
        <v/>
      </c>
      <c r="CD218" s="158" t="str">
        <f t="shared" si="97"/>
        <v/>
      </c>
      <c r="CE218" s="158" t="str">
        <f t="shared" si="97"/>
        <v/>
      </c>
      <c r="CF218" s="158" t="str">
        <f t="shared" si="98"/>
        <v/>
      </c>
      <c r="CG218" s="158" t="str">
        <f t="shared" si="99"/>
        <v/>
      </c>
      <c r="CH218" s="158" t="str">
        <f t="shared" si="100"/>
        <v/>
      </c>
      <c r="CK218" s="167"/>
      <c r="CQ218" s="152">
        <v>57</v>
      </c>
      <c r="DA218" t="str">
        <f t="shared" si="101"/>
        <v/>
      </c>
      <c r="DB218" t="str">
        <f t="shared" si="102"/>
        <v/>
      </c>
      <c r="DC218" t="str">
        <f t="shared" si="114"/>
        <v/>
      </c>
      <c r="DD218" t="str">
        <f t="shared" si="103"/>
        <v/>
      </c>
      <c r="DE218" t="str">
        <f t="shared" si="104"/>
        <v/>
      </c>
      <c r="DF218" t="str">
        <f t="shared" si="105"/>
        <v/>
      </c>
      <c r="DG218" t="str">
        <f t="shared" si="115"/>
        <v/>
      </c>
      <c r="DH218" t="str">
        <f t="shared" si="106"/>
        <v/>
      </c>
      <c r="DJ218" t="str">
        <f t="shared" si="107"/>
        <v/>
      </c>
      <c r="DL218" s="170"/>
      <c r="DQ218">
        <f t="shared" si="108"/>
        <v>0</v>
      </c>
      <c r="DR218" t="e">
        <f t="shared" si="109"/>
        <v>#NUM!</v>
      </c>
      <c r="DS218">
        <v>217</v>
      </c>
      <c r="DU218" s="163" t="str">
        <f>IF($DJ218="","",IF(VLOOKUP($DJ218,'AB AP'!D$19:M$32,9,0)="",VLOOKUP($DJ218,'AB AP'!D$19:M$32,8,0),VLOOKUP($DJ218,'AB AP'!D$19:M$32,9,0)))</f>
        <v/>
      </c>
      <c r="DV218" s="163" t="str">
        <f>IF($DJ218="","",IF(VLOOKUP($DJ218,'AB AP'!D$19:L$33,9,0)="",VLOOKUP($DJ218,'AB AP'!D$19:L$33,8,0),VLOOKUP($DJ218,'AB AP'!D$19:L$33,9,0)))</f>
        <v/>
      </c>
      <c r="DW218" s="163" t="str">
        <f>IF('AB AP'!H223="Agrar Basis",DV218,DU218)</f>
        <v/>
      </c>
      <c r="DZ218" s="163" t="str">
        <f>IF(ISNA(VLOOKUP($DJ218,'AB AP'!$D$19:$I$32,3,0)),"",IF((VLOOKUP($DJ218,'AB AP'!$D$19:$I$32,3,0))="+","áno","nie"))</f>
        <v/>
      </c>
      <c r="EA218" s="163" t="str">
        <f>IF(ISNA(VLOOKUP($DJ218,'AB AP'!$D$19:$I$32,4,0)),"",IF((VLOOKUP($DJ218,'AB AP'!$D$19:$I$32,4,0))="+","áno","nie"))</f>
        <v/>
      </c>
      <c r="EB218" s="163" t="str">
        <f>IF(ISNA(VLOOKUP($DJ218,'AB AP'!$D$19:$I$32,5,0)),"",IF((VLOOKUP($DJ218,'AB AP'!$D$19:$I$32,5,0))="+","áno","nie"))</f>
        <v/>
      </c>
      <c r="EC218" s="163" t="str">
        <f>IF(ISNA(VLOOKUP($DJ218,'AB AP'!$D$19:$I$32,6,0)),"",IF((VLOOKUP($DJ218,'AB AP'!$D$19:$I$32,6,0))="+","áno","nie"))</f>
        <v/>
      </c>
      <c r="ED218" t="str">
        <f t="shared" si="110"/>
        <v/>
      </c>
      <c r="EE218" s="163" t="str">
        <f t="shared" si="111"/>
        <v/>
      </c>
    </row>
    <row r="219" spans="1:135" x14ac:dyDescent="0.2">
      <c r="A219" s="152">
        <f t="shared" si="92"/>
        <v>0</v>
      </c>
      <c r="B219" s="152">
        <f>SUM(A$2:A219)</f>
        <v>0</v>
      </c>
      <c r="C219" s="152">
        <f t="shared" si="112"/>
        <v>500</v>
      </c>
      <c r="D219" s="152">
        <f>'AB AP'!A372</f>
        <v>0</v>
      </c>
      <c r="E219" s="152">
        <f>'AB AP'!B371</f>
        <v>0</v>
      </c>
      <c r="F219" s="156">
        <f>'AB AP'!D372</f>
        <v>0</v>
      </c>
      <c r="G219" s="156">
        <f>'AB AP'!E372</f>
        <v>0</v>
      </c>
      <c r="H219" s="156">
        <f>'AB AP'!F372</f>
        <v>0</v>
      </c>
      <c r="I219" s="165">
        <f>'AB AP'!K372</f>
        <v>0</v>
      </c>
      <c r="J219" s="151">
        <f>'AB AP'!L372</f>
        <v>0</v>
      </c>
      <c r="K219" s="165">
        <f>'AB AP'!N372</f>
        <v>0</v>
      </c>
      <c r="L219" s="152">
        <f t="shared" si="93"/>
        <v>0</v>
      </c>
      <c r="M219" s="152">
        <f t="shared" si="94"/>
        <v>0</v>
      </c>
      <c r="N219" s="152" t="e">
        <f t="shared" si="90"/>
        <v>#N/A</v>
      </c>
      <c r="O219" s="152" t="e">
        <f t="shared" si="91"/>
        <v>#N/A</v>
      </c>
      <c r="P219" s="165">
        <f>'AB AP'!N372</f>
        <v>0</v>
      </c>
      <c r="Q219" s="165"/>
      <c r="AA219" s="154">
        <v>937</v>
      </c>
      <c r="AB219" s="154" t="s">
        <v>1495</v>
      </c>
      <c r="AC219" s="166">
        <v>937</v>
      </c>
      <c r="AD219"/>
      <c r="AF219"/>
      <c r="AG219"/>
      <c r="BA219" s="152">
        <f t="shared" si="113"/>
        <v>500</v>
      </c>
      <c r="BB219" s="152">
        <f t="shared" si="116"/>
        <v>0</v>
      </c>
      <c r="BC219" s="152">
        <f t="shared" si="116"/>
        <v>0</v>
      </c>
      <c r="BD219" s="152">
        <f t="shared" si="116"/>
        <v>0</v>
      </c>
      <c r="BE219" s="152">
        <f t="shared" si="116"/>
        <v>0</v>
      </c>
      <c r="BF219" s="152">
        <f t="shared" si="116"/>
        <v>0</v>
      </c>
      <c r="BG219" s="152">
        <f t="shared" si="116"/>
        <v>0</v>
      </c>
      <c r="BH219" s="152">
        <f t="shared" si="116"/>
        <v>0</v>
      </c>
      <c r="BI219" s="152">
        <f t="shared" si="116"/>
        <v>0</v>
      </c>
      <c r="BJ219" s="152">
        <f t="shared" si="116"/>
        <v>0</v>
      </c>
      <c r="BK219" s="152">
        <f t="shared" si="116"/>
        <v>0</v>
      </c>
      <c r="BL219" s="152" t="e">
        <f t="shared" si="116"/>
        <v>#N/A</v>
      </c>
      <c r="BM219" s="152" t="e">
        <f t="shared" si="116"/>
        <v>#N/A</v>
      </c>
      <c r="BN219" s="152">
        <f t="shared" si="116"/>
        <v>0</v>
      </c>
      <c r="CA219" s="152" t="str">
        <f t="shared" si="95"/>
        <v/>
      </c>
      <c r="CB219" s="158" t="str">
        <f t="shared" si="96"/>
        <v/>
      </c>
      <c r="CC219" s="158" t="str">
        <f t="shared" si="97"/>
        <v/>
      </c>
      <c r="CD219" s="158" t="str">
        <f t="shared" si="97"/>
        <v/>
      </c>
      <c r="CE219" s="158" t="str">
        <f t="shared" si="97"/>
        <v/>
      </c>
      <c r="CF219" s="158" t="str">
        <f t="shared" si="98"/>
        <v/>
      </c>
      <c r="CG219" s="158" t="str">
        <f t="shared" si="99"/>
        <v/>
      </c>
      <c r="CH219" s="158" t="str">
        <f t="shared" si="100"/>
        <v/>
      </c>
      <c r="CK219" s="167"/>
      <c r="CQ219" s="152">
        <v>56</v>
      </c>
      <c r="DA219" t="str">
        <f t="shared" si="101"/>
        <v/>
      </c>
      <c r="DB219" t="str">
        <f t="shared" si="102"/>
        <v/>
      </c>
      <c r="DC219" t="str">
        <f t="shared" si="114"/>
        <v/>
      </c>
      <c r="DD219" t="str">
        <f t="shared" si="103"/>
        <v/>
      </c>
      <c r="DE219" t="str">
        <f t="shared" si="104"/>
        <v/>
      </c>
      <c r="DF219" t="str">
        <f t="shared" si="105"/>
        <v/>
      </c>
      <c r="DG219" t="str">
        <f t="shared" si="115"/>
        <v/>
      </c>
      <c r="DH219" t="str">
        <f t="shared" si="106"/>
        <v/>
      </c>
      <c r="DJ219" t="str">
        <f t="shared" si="107"/>
        <v/>
      </c>
      <c r="DL219" s="170"/>
      <c r="DQ219">
        <f t="shared" si="108"/>
        <v>0</v>
      </c>
      <c r="DR219" t="e">
        <f t="shared" si="109"/>
        <v>#NUM!</v>
      </c>
      <c r="DS219">
        <v>218</v>
      </c>
      <c r="DU219" s="163" t="str">
        <f>IF($DJ219="","",IF(VLOOKUP($DJ219,'AB AP'!D$19:M$32,9,0)="",VLOOKUP($DJ219,'AB AP'!D$19:M$32,8,0),VLOOKUP($DJ219,'AB AP'!D$19:M$32,9,0)))</f>
        <v/>
      </c>
      <c r="DV219" s="163" t="str">
        <f>IF($DJ219="","",IF(VLOOKUP($DJ219,'AB AP'!D$19:L$33,9,0)="",VLOOKUP($DJ219,'AB AP'!D$19:L$33,8,0),VLOOKUP($DJ219,'AB AP'!D$19:L$33,9,0)))</f>
        <v/>
      </c>
      <c r="DW219" s="163" t="str">
        <f>IF('AB AP'!H224="Agrar Basis",DV219,DU219)</f>
        <v/>
      </c>
      <c r="DZ219" s="163" t="str">
        <f>IF(ISNA(VLOOKUP($DJ219,'AB AP'!$D$19:$I$32,3,0)),"",IF((VLOOKUP($DJ219,'AB AP'!$D$19:$I$32,3,0))="+","áno","nie"))</f>
        <v/>
      </c>
      <c r="EA219" s="163" t="str">
        <f>IF(ISNA(VLOOKUP($DJ219,'AB AP'!$D$19:$I$32,4,0)),"",IF((VLOOKUP($DJ219,'AB AP'!$D$19:$I$32,4,0))="+","áno","nie"))</f>
        <v/>
      </c>
      <c r="EB219" s="163" t="str">
        <f>IF(ISNA(VLOOKUP($DJ219,'AB AP'!$D$19:$I$32,5,0)),"",IF((VLOOKUP($DJ219,'AB AP'!$D$19:$I$32,5,0))="+","áno","nie"))</f>
        <v/>
      </c>
      <c r="EC219" s="163" t="str">
        <f>IF(ISNA(VLOOKUP($DJ219,'AB AP'!$D$19:$I$32,6,0)),"",IF((VLOOKUP($DJ219,'AB AP'!$D$19:$I$32,6,0))="+","áno","nie"))</f>
        <v/>
      </c>
      <c r="ED219" t="str">
        <f t="shared" si="110"/>
        <v/>
      </c>
      <c r="EE219" s="163" t="str">
        <f t="shared" si="111"/>
        <v/>
      </c>
    </row>
    <row r="220" spans="1:135" x14ac:dyDescent="0.2">
      <c r="A220" s="152">
        <f t="shared" si="92"/>
        <v>0</v>
      </c>
      <c r="B220" s="152">
        <f>SUM(A$2:A220)</f>
        <v>0</v>
      </c>
      <c r="C220" s="152">
        <f t="shared" si="112"/>
        <v>500</v>
      </c>
      <c r="D220" s="152">
        <f>'AB AP'!A373</f>
        <v>0</v>
      </c>
      <c r="E220" s="152">
        <f>'AB AP'!B372</f>
        <v>0</v>
      </c>
      <c r="F220" s="156">
        <f>'AB AP'!D373</f>
        <v>0</v>
      </c>
      <c r="G220" s="156">
        <f>'AB AP'!E373</f>
        <v>0</v>
      </c>
      <c r="H220" s="156">
        <f>'AB AP'!F373</f>
        <v>0</v>
      </c>
      <c r="I220" s="165">
        <f>'AB AP'!K373</f>
        <v>0</v>
      </c>
      <c r="J220" s="151">
        <f>'AB AP'!L373</f>
        <v>0</v>
      </c>
      <c r="K220" s="165">
        <f>'AB AP'!N373</f>
        <v>0</v>
      </c>
      <c r="L220" s="152">
        <f t="shared" si="93"/>
        <v>0</v>
      </c>
      <c r="M220" s="152">
        <f t="shared" si="94"/>
        <v>0</v>
      </c>
      <c r="N220" s="152" t="e">
        <f t="shared" si="90"/>
        <v>#N/A</v>
      </c>
      <c r="O220" s="152" t="e">
        <f t="shared" si="91"/>
        <v>#N/A</v>
      </c>
      <c r="P220" s="165">
        <f>'AB AP'!N373</f>
        <v>0</v>
      </c>
      <c r="Q220" s="165"/>
      <c r="AA220" s="154">
        <v>940</v>
      </c>
      <c r="AB220" s="154" t="s">
        <v>1496</v>
      </c>
      <c r="AC220" s="166">
        <v>940</v>
      </c>
      <c r="AD220"/>
      <c r="AF220"/>
      <c r="AG220"/>
      <c r="BA220" s="152">
        <f t="shared" si="113"/>
        <v>500</v>
      </c>
      <c r="BB220" s="152">
        <f t="shared" ref="BB220:BN236" si="117">D220</f>
        <v>0</v>
      </c>
      <c r="BC220" s="152">
        <f t="shared" si="117"/>
        <v>0</v>
      </c>
      <c r="BD220" s="152">
        <f t="shared" si="117"/>
        <v>0</v>
      </c>
      <c r="BE220" s="152">
        <f t="shared" si="117"/>
        <v>0</v>
      </c>
      <c r="BF220" s="152">
        <f t="shared" si="117"/>
        <v>0</v>
      </c>
      <c r="BG220" s="152">
        <f t="shared" si="117"/>
        <v>0</v>
      </c>
      <c r="BH220" s="152">
        <f t="shared" si="117"/>
        <v>0</v>
      </c>
      <c r="BI220" s="152">
        <f t="shared" si="117"/>
        <v>0</v>
      </c>
      <c r="BJ220" s="152">
        <f t="shared" si="117"/>
        <v>0</v>
      </c>
      <c r="BK220" s="152">
        <f t="shared" si="117"/>
        <v>0</v>
      </c>
      <c r="BL220" s="152" t="e">
        <f t="shared" si="117"/>
        <v>#N/A</v>
      </c>
      <c r="BM220" s="152" t="e">
        <f t="shared" si="117"/>
        <v>#N/A</v>
      </c>
      <c r="BN220" s="152">
        <f t="shared" si="117"/>
        <v>0</v>
      </c>
      <c r="CA220" s="152" t="str">
        <f t="shared" si="95"/>
        <v/>
      </c>
      <c r="CB220" s="158" t="str">
        <f t="shared" si="96"/>
        <v/>
      </c>
      <c r="CC220" s="158" t="str">
        <f t="shared" si="97"/>
        <v/>
      </c>
      <c r="CD220" s="158" t="str">
        <f t="shared" si="97"/>
        <v/>
      </c>
      <c r="CE220" s="158" t="str">
        <f t="shared" si="97"/>
        <v/>
      </c>
      <c r="CF220" s="158" t="str">
        <f t="shared" si="98"/>
        <v/>
      </c>
      <c r="CG220" s="158" t="str">
        <f t="shared" si="99"/>
        <v/>
      </c>
      <c r="CH220" s="158" t="str">
        <f t="shared" si="100"/>
        <v/>
      </c>
      <c r="CK220" s="167"/>
      <c r="CQ220" s="152">
        <v>55</v>
      </c>
      <c r="DA220" t="str">
        <f t="shared" si="101"/>
        <v/>
      </c>
      <c r="DB220" t="str">
        <f t="shared" si="102"/>
        <v/>
      </c>
      <c r="DC220" t="str">
        <f t="shared" si="114"/>
        <v/>
      </c>
      <c r="DD220" t="str">
        <f t="shared" si="103"/>
        <v/>
      </c>
      <c r="DE220" t="str">
        <f t="shared" si="104"/>
        <v/>
      </c>
      <c r="DF220" t="str">
        <f t="shared" si="105"/>
        <v/>
      </c>
      <c r="DG220" t="str">
        <f t="shared" si="115"/>
        <v/>
      </c>
      <c r="DH220" t="str">
        <f t="shared" si="106"/>
        <v/>
      </c>
      <c r="DJ220" t="str">
        <f t="shared" si="107"/>
        <v/>
      </c>
      <c r="DL220" s="170"/>
      <c r="DQ220">
        <f t="shared" si="108"/>
        <v>0</v>
      </c>
      <c r="DR220" t="e">
        <f t="shared" si="109"/>
        <v>#NUM!</v>
      </c>
      <c r="DS220">
        <v>219</v>
      </c>
      <c r="DU220" s="163" t="str">
        <f>IF($DJ220="","",IF(VLOOKUP($DJ220,'AB AP'!D$19:M$32,9,0)="",VLOOKUP($DJ220,'AB AP'!D$19:M$32,8,0),VLOOKUP($DJ220,'AB AP'!D$19:M$32,9,0)))</f>
        <v/>
      </c>
      <c r="DV220" s="163" t="str">
        <f>IF($DJ220="","",IF(VLOOKUP($DJ220,'AB AP'!D$19:L$33,9,0)="",VLOOKUP($DJ220,'AB AP'!D$19:L$33,8,0),VLOOKUP($DJ220,'AB AP'!D$19:L$33,9,0)))</f>
        <v/>
      </c>
      <c r="DW220" s="163" t="str">
        <f>IF('AB AP'!H225="Agrar Basis",DV220,DU220)</f>
        <v/>
      </c>
      <c r="DZ220" s="163" t="str">
        <f>IF(ISNA(VLOOKUP($DJ220,'AB AP'!$D$19:$I$32,3,0)),"",IF((VLOOKUP($DJ220,'AB AP'!$D$19:$I$32,3,0))="+","áno","nie"))</f>
        <v/>
      </c>
      <c r="EA220" s="163" t="str">
        <f>IF(ISNA(VLOOKUP($DJ220,'AB AP'!$D$19:$I$32,4,0)),"",IF((VLOOKUP($DJ220,'AB AP'!$D$19:$I$32,4,0))="+","áno","nie"))</f>
        <v/>
      </c>
      <c r="EB220" s="163" t="str">
        <f>IF(ISNA(VLOOKUP($DJ220,'AB AP'!$D$19:$I$32,5,0)),"",IF((VLOOKUP($DJ220,'AB AP'!$D$19:$I$32,5,0))="+","áno","nie"))</f>
        <v/>
      </c>
      <c r="EC220" s="163" t="str">
        <f>IF(ISNA(VLOOKUP($DJ220,'AB AP'!$D$19:$I$32,6,0)),"",IF((VLOOKUP($DJ220,'AB AP'!$D$19:$I$32,6,0))="+","áno","nie"))</f>
        <v/>
      </c>
      <c r="ED220" t="str">
        <f t="shared" si="110"/>
        <v/>
      </c>
      <c r="EE220" s="163" t="str">
        <f t="shared" si="111"/>
        <v/>
      </c>
    </row>
    <row r="221" spans="1:135" x14ac:dyDescent="0.2">
      <c r="A221" s="152">
        <f t="shared" si="92"/>
        <v>0</v>
      </c>
      <c r="B221" s="152">
        <f>SUM(A$2:A221)</f>
        <v>0</v>
      </c>
      <c r="C221" s="152">
        <f t="shared" si="112"/>
        <v>500</v>
      </c>
      <c r="D221" s="152">
        <f>'AB AP'!A374</f>
        <v>0</v>
      </c>
      <c r="E221" s="152">
        <f>'AB AP'!B373</f>
        <v>0</v>
      </c>
      <c r="F221" s="156">
        <f>'AB AP'!D374</f>
        <v>0</v>
      </c>
      <c r="G221" s="156">
        <f>'AB AP'!E374</f>
        <v>0</v>
      </c>
      <c r="H221" s="156">
        <f>'AB AP'!F374</f>
        <v>0</v>
      </c>
      <c r="I221" s="165">
        <f>'AB AP'!K374</f>
        <v>0</v>
      </c>
      <c r="J221" s="151">
        <f>'AB AP'!L374</f>
        <v>0</v>
      </c>
      <c r="K221" s="165">
        <f>'AB AP'!N374</f>
        <v>0</v>
      </c>
      <c r="L221" s="152">
        <f t="shared" si="93"/>
        <v>0</v>
      </c>
      <c r="M221" s="152">
        <f t="shared" si="94"/>
        <v>0</v>
      </c>
      <c r="N221" s="152" t="e">
        <f t="shared" si="90"/>
        <v>#N/A</v>
      </c>
      <c r="O221" s="152" t="e">
        <f t="shared" si="91"/>
        <v>#N/A</v>
      </c>
      <c r="P221" s="165">
        <f>'AB AP'!N374</f>
        <v>0</v>
      </c>
      <c r="Q221" s="165"/>
      <c r="AA221" s="154">
        <v>942</v>
      </c>
      <c r="AB221" s="154" t="s">
        <v>1497</v>
      </c>
      <c r="AC221" s="166">
        <v>942</v>
      </c>
      <c r="AD221"/>
      <c r="AF221"/>
      <c r="AG221"/>
      <c r="BA221" s="152">
        <f t="shared" si="113"/>
        <v>500</v>
      </c>
      <c r="BB221" s="152">
        <f t="shared" si="117"/>
        <v>0</v>
      </c>
      <c r="BC221" s="152">
        <f t="shared" si="117"/>
        <v>0</v>
      </c>
      <c r="BD221" s="152">
        <f t="shared" si="117"/>
        <v>0</v>
      </c>
      <c r="BE221" s="152">
        <f t="shared" si="117"/>
        <v>0</v>
      </c>
      <c r="BF221" s="152">
        <f t="shared" si="117"/>
        <v>0</v>
      </c>
      <c r="BG221" s="152">
        <f t="shared" si="117"/>
        <v>0</v>
      </c>
      <c r="BH221" s="152">
        <f t="shared" si="117"/>
        <v>0</v>
      </c>
      <c r="BI221" s="152">
        <f t="shared" si="117"/>
        <v>0</v>
      </c>
      <c r="BJ221" s="152">
        <f t="shared" si="117"/>
        <v>0</v>
      </c>
      <c r="BK221" s="152">
        <f t="shared" si="117"/>
        <v>0</v>
      </c>
      <c r="BL221" s="152" t="e">
        <f t="shared" si="117"/>
        <v>#N/A</v>
      </c>
      <c r="BM221" s="152" t="e">
        <f t="shared" si="117"/>
        <v>#N/A</v>
      </c>
      <c r="BN221" s="152">
        <f t="shared" si="117"/>
        <v>0</v>
      </c>
      <c r="CA221" s="152" t="str">
        <f t="shared" si="95"/>
        <v/>
      </c>
      <c r="CB221" s="158" t="str">
        <f t="shared" si="96"/>
        <v/>
      </c>
      <c r="CC221" s="158" t="str">
        <f t="shared" si="97"/>
        <v/>
      </c>
      <c r="CD221" s="158" t="str">
        <f t="shared" si="97"/>
        <v/>
      </c>
      <c r="CE221" s="158" t="str">
        <f t="shared" si="97"/>
        <v/>
      </c>
      <c r="CF221" s="158" t="str">
        <f t="shared" si="98"/>
        <v/>
      </c>
      <c r="CG221" s="158" t="str">
        <f t="shared" si="99"/>
        <v/>
      </c>
      <c r="CH221" s="158" t="str">
        <f t="shared" si="100"/>
        <v/>
      </c>
      <c r="CK221" s="167"/>
      <c r="CQ221" s="152">
        <v>54</v>
      </c>
      <c r="DA221" t="str">
        <f t="shared" si="101"/>
        <v/>
      </c>
      <c r="DB221" t="str">
        <f t="shared" si="102"/>
        <v/>
      </c>
      <c r="DC221" t="str">
        <f t="shared" si="114"/>
        <v/>
      </c>
      <c r="DD221" t="str">
        <f t="shared" si="103"/>
        <v/>
      </c>
      <c r="DE221" t="str">
        <f t="shared" si="104"/>
        <v/>
      </c>
      <c r="DF221" t="str">
        <f t="shared" si="105"/>
        <v/>
      </c>
      <c r="DG221" t="str">
        <f t="shared" si="115"/>
        <v/>
      </c>
      <c r="DH221" t="str">
        <f t="shared" si="106"/>
        <v/>
      </c>
      <c r="DJ221" t="str">
        <f t="shared" si="107"/>
        <v/>
      </c>
      <c r="DL221" s="170"/>
      <c r="DQ221">
        <f t="shared" si="108"/>
        <v>0</v>
      </c>
      <c r="DR221" t="e">
        <f t="shared" si="109"/>
        <v>#NUM!</v>
      </c>
      <c r="DS221">
        <v>220</v>
      </c>
      <c r="DU221" s="163" t="str">
        <f>IF($DJ221="","",IF(VLOOKUP($DJ221,'AB AP'!D$19:M$32,9,0)="",VLOOKUP($DJ221,'AB AP'!D$19:M$32,8,0),VLOOKUP($DJ221,'AB AP'!D$19:M$32,9,0)))</f>
        <v/>
      </c>
      <c r="DV221" s="163" t="str">
        <f>IF($DJ221="","",IF(VLOOKUP($DJ221,'AB AP'!D$19:L$33,9,0)="",VLOOKUP($DJ221,'AB AP'!D$19:L$33,8,0),VLOOKUP($DJ221,'AB AP'!D$19:L$33,9,0)))</f>
        <v/>
      </c>
      <c r="DW221" s="163" t="str">
        <f>IF('AB AP'!H226="Agrar Basis",DV221,DU221)</f>
        <v/>
      </c>
      <c r="DZ221" s="163" t="str">
        <f>IF(ISNA(VLOOKUP($DJ221,'AB AP'!$D$19:$I$32,3,0)),"",IF((VLOOKUP($DJ221,'AB AP'!$D$19:$I$32,3,0))="+","áno","nie"))</f>
        <v/>
      </c>
      <c r="EA221" s="163" t="str">
        <f>IF(ISNA(VLOOKUP($DJ221,'AB AP'!$D$19:$I$32,4,0)),"",IF((VLOOKUP($DJ221,'AB AP'!$D$19:$I$32,4,0))="+","áno","nie"))</f>
        <v/>
      </c>
      <c r="EB221" s="163" t="str">
        <f>IF(ISNA(VLOOKUP($DJ221,'AB AP'!$D$19:$I$32,5,0)),"",IF((VLOOKUP($DJ221,'AB AP'!$D$19:$I$32,5,0))="+","áno","nie"))</f>
        <v/>
      </c>
      <c r="EC221" s="163" t="str">
        <f>IF(ISNA(VLOOKUP($DJ221,'AB AP'!$D$19:$I$32,6,0)),"",IF((VLOOKUP($DJ221,'AB AP'!$D$19:$I$32,6,0))="+","áno","nie"))</f>
        <v/>
      </c>
      <c r="ED221" t="str">
        <f t="shared" si="110"/>
        <v/>
      </c>
      <c r="EE221" s="163" t="str">
        <f t="shared" si="111"/>
        <v/>
      </c>
    </row>
    <row r="222" spans="1:135" x14ac:dyDescent="0.2">
      <c r="A222" s="152">
        <f t="shared" si="92"/>
        <v>0</v>
      </c>
      <c r="B222" s="152">
        <f>SUM(A$2:A222)</f>
        <v>0</v>
      </c>
      <c r="C222" s="152">
        <f t="shared" si="112"/>
        <v>500</v>
      </c>
      <c r="D222" s="152">
        <f>'AB AP'!A375</f>
        <v>0</v>
      </c>
      <c r="E222" s="152">
        <f>'AB AP'!B374</f>
        <v>0</v>
      </c>
      <c r="F222" s="156">
        <f>'AB AP'!D375</f>
        <v>0</v>
      </c>
      <c r="G222" s="156">
        <f>'AB AP'!E375</f>
        <v>0</v>
      </c>
      <c r="H222" s="156">
        <f>'AB AP'!F375</f>
        <v>0</v>
      </c>
      <c r="I222" s="165">
        <f>'AB AP'!K375</f>
        <v>0</v>
      </c>
      <c r="J222" s="151">
        <f>'AB AP'!L375</f>
        <v>0</v>
      </c>
      <c r="K222" s="165">
        <f>'AB AP'!N375</f>
        <v>0</v>
      </c>
      <c r="L222" s="152">
        <f t="shared" si="93"/>
        <v>0</v>
      </c>
      <c r="M222" s="152">
        <f t="shared" si="94"/>
        <v>0</v>
      </c>
      <c r="N222" s="152" t="e">
        <f t="shared" si="90"/>
        <v>#N/A</v>
      </c>
      <c r="O222" s="152" t="e">
        <f t="shared" si="91"/>
        <v>#N/A</v>
      </c>
      <c r="P222" s="165">
        <f>'AB AP'!N375</f>
        <v>0</v>
      </c>
      <c r="Q222" s="165"/>
      <c r="AA222" s="154">
        <v>945</v>
      </c>
      <c r="AB222" s="154" t="s">
        <v>1498</v>
      </c>
      <c r="AC222" s="166">
        <v>945</v>
      </c>
      <c r="AD222"/>
      <c r="AF222"/>
      <c r="AG222"/>
      <c r="BA222" s="152">
        <f t="shared" si="113"/>
        <v>500</v>
      </c>
      <c r="BB222" s="152">
        <f t="shared" si="117"/>
        <v>0</v>
      </c>
      <c r="BC222" s="152">
        <f t="shared" si="117"/>
        <v>0</v>
      </c>
      <c r="BD222" s="152">
        <f t="shared" si="117"/>
        <v>0</v>
      </c>
      <c r="BE222" s="152">
        <f t="shared" si="117"/>
        <v>0</v>
      </c>
      <c r="BF222" s="152">
        <f t="shared" si="117"/>
        <v>0</v>
      </c>
      <c r="BG222" s="152">
        <f t="shared" si="117"/>
        <v>0</v>
      </c>
      <c r="BH222" s="152">
        <f t="shared" si="117"/>
        <v>0</v>
      </c>
      <c r="BI222" s="152">
        <f t="shared" si="117"/>
        <v>0</v>
      </c>
      <c r="BJ222" s="152">
        <f t="shared" si="117"/>
        <v>0</v>
      </c>
      <c r="BK222" s="152">
        <f t="shared" si="117"/>
        <v>0</v>
      </c>
      <c r="BL222" s="152" t="e">
        <f t="shared" si="117"/>
        <v>#N/A</v>
      </c>
      <c r="BM222" s="152" t="e">
        <f t="shared" si="117"/>
        <v>#N/A</v>
      </c>
      <c r="BN222" s="152">
        <f t="shared" si="117"/>
        <v>0</v>
      </c>
      <c r="CA222" s="152" t="str">
        <f t="shared" si="95"/>
        <v/>
      </c>
      <c r="CB222" s="158" t="str">
        <f t="shared" si="96"/>
        <v/>
      </c>
      <c r="CC222" s="158" t="str">
        <f t="shared" si="97"/>
        <v/>
      </c>
      <c r="CD222" s="158" t="str">
        <f t="shared" si="97"/>
        <v/>
      </c>
      <c r="CE222" s="158" t="str">
        <f t="shared" si="97"/>
        <v/>
      </c>
      <c r="CF222" s="158" t="str">
        <f t="shared" si="98"/>
        <v/>
      </c>
      <c r="CG222" s="158" t="str">
        <f t="shared" si="99"/>
        <v/>
      </c>
      <c r="CH222" s="158" t="str">
        <f t="shared" si="100"/>
        <v/>
      </c>
      <c r="CK222" s="167"/>
      <c r="CQ222" s="152">
        <v>53</v>
      </c>
      <c r="DA222" t="str">
        <f t="shared" si="101"/>
        <v/>
      </c>
      <c r="DB222" t="str">
        <f t="shared" si="102"/>
        <v/>
      </c>
      <c r="DC222" t="str">
        <f t="shared" si="114"/>
        <v/>
      </c>
      <c r="DD222" t="str">
        <f t="shared" si="103"/>
        <v/>
      </c>
      <c r="DE222" t="str">
        <f t="shared" si="104"/>
        <v/>
      </c>
      <c r="DF222" t="str">
        <f t="shared" si="105"/>
        <v/>
      </c>
      <c r="DG222" t="str">
        <f t="shared" si="115"/>
        <v/>
      </c>
      <c r="DH222" t="str">
        <f t="shared" si="106"/>
        <v/>
      </c>
      <c r="DJ222" t="str">
        <f t="shared" si="107"/>
        <v/>
      </c>
      <c r="DL222" s="170"/>
      <c r="DQ222">
        <f t="shared" si="108"/>
        <v>0</v>
      </c>
      <c r="DR222" t="e">
        <f t="shared" si="109"/>
        <v>#NUM!</v>
      </c>
      <c r="DS222">
        <v>221</v>
      </c>
      <c r="DU222" s="163" t="str">
        <f>IF($DJ222="","",IF(VLOOKUP($DJ222,'AB AP'!D$19:M$32,9,0)="",VLOOKUP($DJ222,'AB AP'!D$19:M$32,8,0),VLOOKUP($DJ222,'AB AP'!D$19:M$32,9,0)))</f>
        <v/>
      </c>
      <c r="DV222" s="163" t="str">
        <f>IF($DJ222="","",IF(VLOOKUP($DJ222,'AB AP'!D$19:L$33,9,0)="",VLOOKUP($DJ222,'AB AP'!D$19:L$33,8,0),VLOOKUP($DJ222,'AB AP'!D$19:L$33,9,0)))</f>
        <v/>
      </c>
      <c r="DW222" s="163" t="str">
        <f>IF('AB AP'!H227="Agrar Basis",DV222,DU222)</f>
        <v/>
      </c>
      <c r="DZ222" s="163" t="str">
        <f>IF(ISNA(VLOOKUP($DJ222,'AB AP'!$D$19:$I$32,3,0)),"",IF((VLOOKUP($DJ222,'AB AP'!$D$19:$I$32,3,0))="+","áno","nie"))</f>
        <v/>
      </c>
      <c r="EA222" s="163" t="str">
        <f>IF(ISNA(VLOOKUP($DJ222,'AB AP'!$D$19:$I$32,4,0)),"",IF((VLOOKUP($DJ222,'AB AP'!$D$19:$I$32,4,0))="+","áno","nie"))</f>
        <v/>
      </c>
      <c r="EB222" s="163" t="str">
        <f>IF(ISNA(VLOOKUP($DJ222,'AB AP'!$D$19:$I$32,5,0)),"",IF((VLOOKUP($DJ222,'AB AP'!$D$19:$I$32,5,0))="+","áno","nie"))</f>
        <v/>
      </c>
      <c r="EC222" s="163" t="str">
        <f>IF(ISNA(VLOOKUP($DJ222,'AB AP'!$D$19:$I$32,6,0)),"",IF((VLOOKUP($DJ222,'AB AP'!$D$19:$I$32,6,0))="+","áno","nie"))</f>
        <v/>
      </c>
      <c r="ED222" t="str">
        <f t="shared" si="110"/>
        <v/>
      </c>
      <c r="EE222" s="163" t="str">
        <f t="shared" si="111"/>
        <v/>
      </c>
    </row>
    <row r="223" spans="1:135" x14ac:dyDescent="0.2">
      <c r="A223" s="152">
        <f t="shared" si="92"/>
        <v>0</v>
      </c>
      <c r="B223" s="152">
        <f>SUM(A$2:A223)</f>
        <v>0</v>
      </c>
      <c r="C223" s="152">
        <f t="shared" si="112"/>
        <v>500</v>
      </c>
      <c r="D223" s="152">
        <f>'AB AP'!A376</f>
        <v>0</v>
      </c>
      <c r="E223" s="152">
        <f>'AB AP'!B375</f>
        <v>0</v>
      </c>
      <c r="F223" s="156">
        <f>'AB AP'!D376</f>
        <v>0</v>
      </c>
      <c r="G223" s="156">
        <f>'AB AP'!E376</f>
        <v>0</v>
      </c>
      <c r="H223" s="156">
        <f>'AB AP'!F376</f>
        <v>0</v>
      </c>
      <c r="I223" s="165">
        <f>'AB AP'!K376</f>
        <v>0</v>
      </c>
      <c r="J223" s="151">
        <f>'AB AP'!L376</f>
        <v>0</v>
      </c>
      <c r="K223" s="165">
        <f>'AB AP'!N376</f>
        <v>0</v>
      </c>
      <c r="L223" s="152">
        <f t="shared" si="93"/>
        <v>0</v>
      </c>
      <c r="M223" s="152">
        <f t="shared" si="94"/>
        <v>0</v>
      </c>
      <c r="N223" s="152" t="e">
        <f t="shared" si="90"/>
        <v>#N/A</v>
      </c>
      <c r="O223" s="152" t="e">
        <f t="shared" si="91"/>
        <v>#N/A</v>
      </c>
      <c r="P223" s="165">
        <f>'AB AP'!N376</f>
        <v>0</v>
      </c>
      <c r="Q223" s="165"/>
      <c r="AA223" s="154">
        <v>947</v>
      </c>
      <c r="AB223" s="154" t="s">
        <v>1499</v>
      </c>
      <c r="AC223" s="166">
        <v>947</v>
      </c>
      <c r="AD223"/>
      <c r="AF223"/>
      <c r="AG223"/>
      <c r="BA223" s="152">
        <f t="shared" si="113"/>
        <v>500</v>
      </c>
      <c r="BB223" s="152">
        <f t="shared" si="117"/>
        <v>0</v>
      </c>
      <c r="BC223" s="152">
        <f t="shared" si="117"/>
        <v>0</v>
      </c>
      <c r="BD223" s="152">
        <f t="shared" si="117"/>
        <v>0</v>
      </c>
      <c r="BE223" s="152">
        <f t="shared" si="117"/>
        <v>0</v>
      </c>
      <c r="BF223" s="152">
        <f t="shared" si="117"/>
        <v>0</v>
      </c>
      <c r="BG223" s="152">
        <f t="shared" si="117"/>
        <v>0</v>
      </c>
      <c r="BH223" s="152">
        <f t="shared" si="117"/>
        <v>0</v>
      </c>
      <c r="BI223" s="152">
        <f t="shared" si="117"/>
        <v>0</v>
      </c>
      <c r="BJ223" s="152">
        <f t="shared" si="117"/>
        <v>0</v>
      </c>
      <c r="BK223" s="152">
        <f t="shared" si="117"/>
        <v>0</v>
      </c>
      <c r="BL223" s="152" t="e">
        <f t="shared" si="117"/>
        <v>#N/A</v>
      </c>
      <c r="BM223" s="152" t="e">
        <f t="shared" si="117"/>
        <v>#N/A</v>
      </c>
      <c r="BN223" s="152">
        <f t="shared" si="117"/>
        <v>0</v>
      </c>
      <c r="CA223" s="152" t="str">
        <f t="shared" si="95"/>
        <v/>
      </c>
      <c r="CB223" s="158" t="str">
        <f t="shared" si="96"/>
        <v/>
      </c>
      <c r="CC223" s="158" t="str">
        <f t="shared" si="97"/>
        <v/>
      </c>
      <c r="CD223" s="158" t="str">
        <f t="shared" si="97"/>
        <v/>
      </c>
      <c r="CE223" s="158" t="str">
        <f t="shared" si="97"/>
        <v/>
      </c>
      <c r="CF223" s="158" t="str">
        <f t="shared" si="98"/>
        <v/>
      </c>
      <c r="CG223" s="158" t="str">
        <f t="shared" si="99"/>
        <v/>
      </c>
      <c r="CH223" s="158" t="str">
        <f t="shared" si="100"/>
        <v/>
      </c>
      <c r="CK223" s="167"/>
      <c r="CQ223" s="152">
        <v>52</v>
      </c>
      <c r="DA223" t="str">
        <f t="shared" si="101"/>
        <v/>
      </c>
      <c r="DB223" t="str">
        <f t="shared" si="102"/>
        <v/>
      </c>
      <c r="DC223" t="str">
        <f t="shared" si="114"/>
        <v/>
      </c>
      <c r="DD223" t="str">
        <f t="shared" si="103"/>
        <v/>
      </c>
      <c r="DE223" t="str">
        <f t="shared" si="104"/>
        <v/>
      </c>
      <c r="DF223" t="str">
        <f t="shared" si="105"/>
        <v/>
      </c>
      <c r="DG223" t="str">
        <f t="shared" si="115"/>
        <v/>
      </c>
      <c r="DH223" t="str">
        <f t="shared" si="106"/>
        <v/>
      </c>
      <c r="DJ223" t="str">
        <f t="shared" si="107"/>
        <v/>
      </c>
      <c r="DL223" s="170"/>
      <c r="DQ223">
        <f t="shared" si="108"/>
        <v>0</v>
      </c>
      <c r="DR223" t="e">
        <f t="shared" si="109"/>
        <v>#NUM!</v>
      </c>
      <c r="DS223">
        <v>222</v>
      </c>
      <c r="DU223" s="163" t="str">
        <f>IF($DJ223="","",IF(VLOOKUP($DJ223,'AB AP'!D$19:M$32,9,0)="",VLOOKUP($DJ223,'AB AP'!D$19:M$32,8,0),VLOOKUP($DJ223,'AB AP'!D$19:M$32,9,0)))</f>
        <v/>
      </c>
      <c r="DV223" s="163" t="str">
        <f>IF($DJ223="","",IF(VLOOKUP($DJ223,'AB AP'!D$19:L$33,9,0)="",VLOOKUP($DJ223,'AB AP'!D$19:L$33,8,0),VLOOKUP($DJ223,'AB AP'!D$19:L$33,9,0)))</f>
        <v/>
      </c>
      <c r="DW223" s="163" t="str">
        <f>IF('AB AP'!H228="Agrar Basis",DV223,DU223)</f>
        <v/>
      </c>
      <c r="DZ223" s="163" t="str">
        <f>IF(ISNA(VLOOKUP($DJ223,'AB AP'!$D$19:$I$32,3,0)),"",IF((VLOOKUP($DJ223,'AB AP'!$D$19:$I$32,3,0))="+","áno","nie"))</f>
        <v/>
      </c>
      <c r="EA223" s="163" t="str">
        <f>IF(ISNA(VLOOKUP($DJ223,'AB AP'!$D$19:$I$32,4,0)),"",IF((VLOOKUP($DJ223,'AB AP'!$D$19:$I$32,4,0))="+","áno","nie"))</f>
        <v/>
      </c>
      <c r="EB223" s="163" t="str">
        <f>IF(ISNA(VLOOKUP($DJ223,'AB AP'!$D$19:$I$32,5,0)),"",IF((VLOOKUP($DJ223,'AB AP'!$D$19:$I$32,5,0))="+","áno","nie"))</f>
        <v/>
      </c>
      <c r="EC223" s="163" t="str">
        <f>IF(ISNA(VLOOKUP($DJ223,'AB AP'!$D$19:$I$32,6,0)),"",IF((VLOOKUP($DJ223,'AB AP'!$D$19:$I$32,6,0))="+","áno","nie"))</f>
        <v/>
      </c>
      <c r="ED223" t="str">
        <f t="shared" si="110"/>
        <v/>
      </c>
      <c r="EE223" s="163" t="str">
        <f t="shared" si="111"/>
        <v/>
      </c>
    </row>
    <row r="224" spans="1:135" x14ac:dyDescent="0.2">
      <c r="A224" s="152">
        <f t="shared" si="92"/>
        <v>0</v>
      </c>
      <c r="B224" s="152">
        <f>SUM(A$2:A224)</f>
        <v>0</v>
      </c>
      <c r="C224" s="152">
        <f t="shared" si="112"/>
        <v>500</v>
      </c>
      <c r="D224" s="152">
        <f>'AB AP'!A377</f>
        <v>0</v>
      </c>
      <c r="E224" s="152">
        <f>'AB AP'!B376</f>
        <v>0</v>
      </c>
      <c r="F224" s="156">
        <f>'AB AP'!D377</f>
        <v>0</v>
      </c>
      <c r="G224" s="156">
        <f>'AB AP'!E377</f>
        <v>0</v>
      </c>
      <c r="H224" s="156">
        <f>'AB AP'!F377</f>
        <v>0</v>
      </c>
      <c r="I224" s="165">
        <f>'AB AP'!K377</f>
        <v>0</v>
      </c>
      <c r="J224" s="151">
        <f>'AB AP'!L377</f>
        <v>0</v>
      </c>
      <c r="K224" s="165">
        <f>'AB AP'!N377</f>
        <v>0</v>
      </c>
      <c r="L224" s="152">
        <f t="shared" si="93"/>
        <v>0</v>
      </c>
      <c r="M224" s="152">
        <f t="shared" si="94"/>
        <v>0</v>
      </c>
      <c r="N224" s="152" t="e">
        <f t="shared" si="90"/>
        <v>#N/A</v>
      </c>
      <c r="O224" s="152" t="e">
        <f t="shared" si="91"/>
        <v>#N/A</v>
      </c>
      <c r="P224" s="165">
        <f>'AB AP'!N377</f>
        <v>0</v>
      </c>
      <c r="Q224" s="165"/>
      <c r="AA224" s="154">
        <v>950</v>
      </c>
      <c r="AB224" s="154" t="s">
        <v>1500</v>
      </c>
      <c r="AC224" s="166">
        <v>950</v>
      </c>
      <c r="AD224"/>
      <c r="AF224"/>
      <c r="AG224"/>
      <c r="BA224" s="152">
        <f t="shared" si="113"/>
        <v>500</v>
      </c>
      <c r="BB224" s="152">
        <f t="shared" si="117"/>
        <v>0</v>
      </c>
      <c r="BC224" s="152">
        <f t="shared" si="117"/>
        <v>0</v>
      </c>
      <c r="BD224" s="152">
        <f t="shared" si="117"/>
        <v>0</v>
      </c>
      <c r="BE224" s="152">
        <f t="shared" si="117"/>
        <v>0</v>
      </c>
      <c r="BF224" s="152">
        <f t="shared" si="117"/>
        <v>0</v>
      </c>
      <c r="BG224" s="152">
        <f t="shared" si="117"/>
        <v>0</v>
      </c>
      <c r="BH224" s="152">
        <f t="shared" si="117"/>
        <v>0</v>
      </c>
      <c r="BI224" s="152">
        <f t="shared" si="117"/>
        <v>0</v>
      </c>
      <c r="BJ224" s="152">
        <f t="shared" si="117"/>
        <v>0</v>
      </c>
      <c r="BK224" s="152">
        <f t="shared" si="117"/>
        <v>0</v>
      </c>
      <c r="BL224" s="152" t="e">
        <f t="shared" si="117"/>
        <v>#N/A</v>
      </c>
      <c r="BM224" s="152" t="e">
        <f t="shared" si="117"/>
        <v>#N/A</v>
      </c>
      <c r="BN224" s="152">
        <f t="shared" si="117"/>
        <v>0</v>
      </c>
      <c r="CA224" s="152" t="str">
        <f t="shared" si="95"/>
        <v/>
      </c>
      <c r="CB224" s="158" t="str">
        <f t="shared" si="96"/>
        <v/>
      </c>
      <c r="CC224" s="158" t="str">
        <f t="shared" si="97"/>
        <v/>
      </c>
      <c r="CD224" s="158" t="str">
        <f t="shared" si="97"/>
        <v/>
      </c>
      <c r="CE224" s="158" t="str">
        <f t="shared" si="97"/>
        <v/>
      </c>
      <c r="CF224" s="158" t="str">
        <f t="shared" si="98"/>
        <v/>
      </c>
      <c r="CG224" s="158" t="str">
        <f t="shared" si="99"/>
        <v/>
      </c>
      <c r="CH224" s="158" t="str">
        <f t="shared" si="100"/>
        <v/>
      </c>
      <c r="CK224" s="167"/>
      <c r="CQ224" s="152">
        <v>51</v>
      </c>
      <c r="DA224" t="str">
        <f t="shared" si="101"/>
        <v/>
      </c>
      <c r="DB224" t="str">
        <f t="shared" si="102"/>
        <v/>
      </c>
      <c r="DC224" t="str">
        <f t="shared" si="114"/>
        <v/>
      </c>
      <c r="DD224" t="str">
        <f t="shared" si="103"/>
        <v/>
      </c>
      <c r="DE224" t="str">
        <f t="shared" si="104"/>
        <v/>
      </c>
      <c r="DF224" t="str">
        <f t="shared" si="105"/>
        <v/>
      </c>
      <c r="DG224" t="str">
        <f t="shared" si="115"/>
        <v/>
      </c>
      <c r="DH224" t="str">
        <f t="shared" si="106"/>
        <v/>
      </c>
      <c r="DJ224" t="str">
        <f t="shared" si="107"/>
        <v/>
      </c>
      <c r="DL224" s="170"/>
      <c r="DQ224">
        <f t="shared" si="108"/>
        <v>0</v>
      </c>
      <c r="DR224" t="e">
        <f t="shared" si="109"/>
        <v>#NUM!</v>
      </c>
      <c r="DS224">
        <v>223</v>
      </c>
      <c r="DU224" s="163" t="str">
        <f>IF($DJ224="","",IF(VLOOKUP($DJ224,'AB AP'!D$19:M$32,9,0)="",VLOOKUP($DJ224,'AB AP'!D$19:M$32,8,0),VLOOKUP($DJ224,'AB AP'!D$19:M$32,9,0)))</f>
        <v/>
      </c>
      <c r="DV224" s="163" t="str">
        <f>IF($DJ224="","",IF(VLOOKUP($DJ224,'AB AP'!D$19:L$33,9,0)="",VLOOKUP($DJ224,'AB AP'!D$19:L$33,8,0),VLOOKUP($DJ224,'AB AP'!D$19:L$33,9,0)))</f>
        <v/>
      </c>
      <c r="DW224" s="163" t="str">
        <f>IF('AB AP'!H229="Agrar Basis",DV224,DU224)</f>
        <v/>
      </c>
      <c r="DZ224" s="163" t="str">
        <f>IF(ISNA(VLOOKUP($DJ224,'AB AP'!$D$19:$I$32,3,0)),"",IF((VLOOKUP($DJ224,'AB AP'!$D$19:$I$32,3,0))="+","áno","nie"))</f>
        <v/>
      </c>
      <c r="EA224" s="163" t="str">
        <f>IF(ISNA(VLOOKUP($DJ224,'AB AP'!$D$19:$I$32,4,0)),"",IF((VLOOKUP($DJ224,'AB AP'!$D$19:$I$32,4,0))="+","áno","nie"))</f>
        <v/>
      </c>
      <c r="EB224" s="163" t="str">
        <f>IF(ISNA(VLOOKUP($DJ224,'AB AP'!$D$19:$I$32,5,0)),"",IF((VLOOKUP($DJ224,'AB AP'!$D$19:$I$32,5,0))="+","áno","nie"))</f>
        <v/>
      </c>
      <c r="EC224" s="163" t="str">
        <f>IF(ISNA(VLOOKUP($DJ224,'AB AP'!$D$19:$I$32,6,0)),"",IF((VLOOKUP($DJ224,'AB AP'!$D$19:$I$32,6,0))="+","áno","nie"))</f>
        <v/>
      </c>
      <c r="ED224" t="str">
        <f t="shared" si="110"/>
        <v/>
      </c>
      <c r="EE224" s="163" t="str">
        <f t="shared" si="111"/>
        <v/>
      </c>
    </row>
    <row r="225" spans="1:135" x14ac:dyDescent="0.2">
      <c r="A225" s="152">
        <f t="shared" si="92"/>
        <v>0</v>
      </c>
      <c r="B225" s="152">
        <f>SUM(A$2:A225)</f>
        <v>0</v>
      </c>
      <c r="C225" s="152">
        <f t="shared" si="112"/>
        <v>500</v>
      </c>
      <c r="D225" s="152">
        <f>'AB AP'!A378</f>
        <v>0</v>
      </c>
      <c r="E225" s="152">
        <f>'AB AP'!B377</f>
        <v>0</v>
      </c>
      <c r="F225" s="156">
        <f>'AB AP'!D378</f>
        <v>0</v>
      </c>
      <c r="G225" s="156">
        <f>'AB AP'!E378</f>
        <v>0</v>
      </c>
      <c r="H225" s="156">
        <f>'AB AP'!F378</f>
        <v>0</v>
      </c>
      <c r="I225" s="165">
        <f>'AB AP'!K378</f>
        <v>0</v>
      </c>
      <c r="J225" s="151">
        <f>'AB AP'!L378</f>
        <v>0</v>
      </c>
      <c r="K225" s="165">
        <f>'AB AP'!N378</f>
        <v>0</v>
      </c>
      <c r="L225" s="152">
        <f t="shared" si="93"/>
        <v>0</v>
      </c>
      <c r="M225" s="152">
        <f t="shared" si="94"/>
        <v>0</v>
      </c>
      <c r="N225" s="152" t="e">
        <f t="shared" si="90"/>
        <v>#N/A</v>
      </c>
      <c r="O225" s="152" t="e">
        <f t="shared" si="91"/>
        <v>#N/A</v>
      </c>
      <c r="P225" s="165">
        <f>'AB AP'!N378</f>
        <v>0</v>
      </c>
      <c r="Q225" s="165"/>
      <c r="AA225" s="154">
        <v>953</v>
      </c>
      <c r="AB225" s="154" t="s">
        <v>1501</v>
      </c>
      <c r="AC225" s="166">
        <v>953</v>
      </c>
      <c r="AD225"/>
      <c r="AF225"/>
      <c r="AG225"/>
      <c r="BA225" s="152">
        <f t="shared" si="113"/>
        <v>500</v>
      </c>
      <c r="BB225" s="152">
        <f t="shared" si="117"/>
        <v>0</v>
      </c>
      <c r="BC225" s="152">
        <f t="shared" si="117"/>
        <v>0</v>
      </c>
      <c r="BD225" s="152">
        <f t="shared" si="117"/>
        <v>0</v>
      </c>
      <c r="BE225" s="152">
        <f t="shared" si="117"/>
        <v>0</v>
      </c>
      <c r="BF225" s="152">
        <f t="shared" si="117"/>
        <v>0</v>
      </c>
      <c r="BG225" s="152">
        <f t="shared" si="117"/>
        <v>0</v>
      </c>
      <c r="BH225" s="152">
        <f t="shared" si="117"/>
        <v>0</v>
      </c>
      <c r="BI225" s="152">
        <f t="shared" si="117"/>
        <v>0</v>
      </c>
      <c r="BJ225" s="152">
        <f t="shared" si="117"/>
        <v>0</v>
      </c>
      <c r="BK225" s="152">
        <f t="shared" si="117"/>
        <v>0</v>
      </c>
      <c r="BL225" s="152" t="e">
        <f t="shared" si="117"/>
        <v>#N/A</v>
      </c>
      <c r="BM225" s="152" t="e">
        <f t="shared" si="117"/>
        <v>#N/A</v>
      </c>
      <c r="BN225" s="152">
        <f t="shared" si="117"/>
        <v>0</v>
      </c>
      <c r="CA225" s="152" t="str">
        <f t="shared" si="95"/>
        <v/>
      </c>
      <c r="CB225" s="158" t="str">
        <f t="shared" si="96"/>
        <v/>
      </c>
      <c r="CC225" s="158" t="str">
        <f t="shared" si="97"/>
        <v/>
      </c>
      <c r="CD225" s="158" t="str">
        <f t="shared" si="97"/>
        <v/>
      </c>
      <c r="CE225" s="158" t="str">
        <f t="shared" si="97"/>
        <v/>
      </c>
      <c r="CF225" s="158" t="str">
        <f t="shared" si="98"/>
        <v/>
      </c>
      <c r="CG225" s="158" t="str">
        <f t="shared" si="99"/>
        <v/>
      </c>
      <c r="CH225" s="158" t="str">
        <f t="shared" si="100"/>
        <v/>
      </c>
      <c r="CK225" s="167"/>
      <c r="CQ225" s="152">
        <v>50</v>
      </c>
      <c r="DA225" t="str">
        <f t="shared" si="101"/>
        <v/>
      </c>
      <c r="DB225" t="str">
        <f t="shared" si="102"/>
        <v/>
      </c>
      <c r="DC225" t="str">
        <f t="shared" si="114"/>
        <v/>
      </c>
      <c r="DD225" t="str">
        <f t="shared" si="103"/>
        <v/>
      </c>
      <c r="DE225" t="str">
        <f t="shared" si="104"/>
        <v/>
      </c>
      <c r="DF225" t="str">
        <f t="shared" si="105"/>
        <v/>
      </c>
      <c r="DG225" t="str">
        <f t="shared" si="115"/>
        <v/>
      </c>
      <c r="DH225" t="str">
        <f t="shared" si="106"/>
        <v/>
      </c>
      <c r="DJ225" t="str">
        <f t="shared" si="107"/>
        <v/>
      </c>
      <c r="DL225" s="170"/>
      <c r="DQ225">
        <f t="shared" si="108"/>
        <v>0</v>
      </c>
      <c r="DR225" t="e">
        <f t="shared" si="109"/>
        <v>#NUM!</v>
      </c>
      <c r="DS225">
        <v>224</v>
      </c>
      <c r="DU225" s="163" t="str">
        <f>IF($DJ225="","",IF(VLOOKUP($DJ225,'AB AP'!D$19:M$32,9,0)="",VLOOKUP($DJ225,'AB AP'!D$19:M$32,8,0),VLOOKUP($DJ225,'AB AP'!D$19:M$32,9,0)))</f>
        <v/>
      </c>
      <c r="DV225" s="163" t="str">
        <f>IF($DJ225="","",IF(VLOOKUP($DJ225,'AB AP'!D$19:L$33,9,0)="",VLOOKUP($DJ225,'AB AP'!D$19:L$33,8,0),VLOOKUP($DJ225,'AB AP'!D$19:L$33,9,0)))</f>
        <v/>
      </c>
      <c r="DW225" s="163" t="str">
        <f>IF('AB AP'!H230="Agrar Basis",DV225,DU225)</f>
        <v/>
      </c>
      <c r="DZ225" s="163" t="str">
        <f>IF(ISNA(VLOOKUP($DJ225,'AB AP'!$D$19:$I$32,3,0)),"",IF((VLOOKUP($DJ225,'AB AP'!$D$19:$I$32,3,0))="+","áno","nie"))</f>
        <v/>
      </c>
      <c r="EA225" s="163" t="str">
        <f>IF(ISNA(VLOOKUP($DJ225,'AB AP'!$D$19:$I$32,4,0)),"",IF((VLOOKUP($DJ225,'AB AP'!$D$19:$I$32,4,0))="+","áno","nie"))</f>
        <v/>
      </c>
      <c r="EB225" s="163" t="str">
        <f>IF(ISNA(VLOOKUP($DJ225,'AB AP'!$D$19:$I$32,5,0)),"",IF((VLOOKUP($DJ225,'AB AP'!$D$19:$I$32,5,0))="+","áno","nie"))</f>
        <v/>
      </c>
      <c r="EC225" s="163" t="str">
        <f>IF(ISNA(VLOOKUP($DJ225,'AB AP'!$D$19:$I$32,6,0)),"",IF((VLOOKUP($DJ225,'AB AP'!$D$19:$I$32,6,0))="+","áno","nie"))</f>
        <v/>
      </c>
      <c r="ED225" t="str">
        <f t="shared" si="110"/>
        <v/>
      </c>
      <c r="EE225" s="163" t="str">
        <f t="shared" si="111"/>
        <v/>
      </c>
    </row>
    <row r="226" spans="1:135" x14ac:dyDescent="0.2">
      <c r="A226" s="152">
        <f t="shared" si="92"/>
        <v>0</v>
      </c>
      <c r="B226" s="152">
        <f>SUM(A$2:A226)</f>
        <v>0</v>
      </c>
      <c r="C226" s="152">
        <f t="shared" si="112"/>
        <v>500</v>
      </c>
      <c r="D226" s="152">
        <f>'AB AP'!A379</f>
        <v>0</v>
      </c>
      <c r="E226" s="152">
        <f>'AB AP'!B378</f>
        <v>0</v>
      </c>
      <c r="F226" s="156">
        <f>'AB AP'!D379</f>
        <v>0</v>
      </c>
      <c r="G226" s="156">
        <f>'AB AP'!E379</f>
        <v>0</v>
      </c>
      <c r="H226" s="156">
        <f>'AB AP'!F379</f>
        <v>0</v>
      </c>
      <c r="I226" s="165">
        <f>'AB AP'!K379</f>
        <v>0</v>
      </c>
      <c r="J226" s="151">
        <f>'AB AP'!L379</f>
        <v>0</v>
      </c>
      <c r="K226" s="165">
        <f>'AB AP'!N379</f>
        <v>0</v>
      </c>
      <c r="L226" s="152">
        <f t="shared" si="93"/>
        <v>0</v>
      </c>
      <c r="M226" s="152">
        <f t="shared" si="94"/>
        <v>0</v>
      </c>
      <c r="N226" s="152" t="e">
        <f t="shared" si="90"/>
        <v>#N/A</v>
      </c>
      <c r="O226" s="152" t="e">
        <f t="shared" si="91"/>
        <v>#N/A</v>
      </c>
      <c r="P226" s="165">
        <f>'AB AP'!N379</f>
        <v>0</v>
      </c>
      <c r="Q226" s="165"/>
      <c r="AA226" s="154">
        <v>954</v>
      </c>
      <c r="AB226" s="154" t="s">
        <v>1502</v>
      </c>
      <c r="AC226" s="166">
        <v>954</v>
      </c>
      <c r="AD226"/>
      <c r="AF226"/>
      <c r="AG226"/>
      <c r="BA226" s="152">
        <f t="shared" si="113"/>
        <v>500</v>
      </c>
      <c r="BB226" s="152">
        <f t="shared" si="117"/>
        <v>0</v>
      </c>
      <c r="BC226" s="152">
        <f t="shared" si="117"/>
        <v>0</v>
      </c>
      <c r="BD226" s="152">
        <f t="shared" si="117"/>
        <v>0</v>
      </c>
      <c r="BE226" s="152">
        <f t="shared" si="117"/>
        <v>0</v>
      </c>
      <c r="BF226" s="152">
        <f t="shared" si="117"/>
        <v>0</v>
      </c>
      <c r="BG226" s="152">
        <f t="shared" si="117"/>
        <v>0</v>
      </c>
      <c r="BH226" s="152">
        <f t="shared" si="117"/>
        <v>0</v>
      </c>
      <c r="BI226" s="152">
        <f t="shared" si="117"/>
        <v>0</v>
      </c>
      <c r="BJ226" s="152">
        <f t="shared" si="117"/>
        <v>0</v>
      </c>
      <c r="BK226" s="152">
        <f t="shared" si="117"/>
        <v>0</v>
      </c>
      <c r="BL226" s="152" t="e">
        <f t="shared" si="117"/>
        <v>#N/A</v>
      </c>
      <c r="BM226" s="152" t="e">
        <f t="shared" si="117"/>
        <v>#N/A</v>
      </c>
      <c r="BN226" s="152">
        <f t="shared" si="117"/>
        <v>0</v>
      </c>
      <c r="CA226" s="152" t="str">
        <f t="shared" si="95"/>
        <v/>
      </c>
      <c r="CB226" s="158" t="str">
        <f t="shared" si="96"/>
        <v/>
      </c>
      <c r="CC226" s="158" t="str">
        <f t="shared" si="97"/>
        <v/>
      </c>
      <c r="CD226" s="158" t="str">
        <f t="shared" si="97"/>
        <v/>
      </c>
      <c r="CE226" s="158" t="str">
        <f t="shared" si="97"/>
        <v/>
      </c>
      <c r="CF226" s="158" t="str">
        <f t="shared" si="98"/>
        <v/>
      </c>
      <c r="CG226" s="158" t="str">
        <f t="shared" si="99"/>
        <v/>
      </c>
      <c r="CH226" s="158" t="str">
        <f t="shared" si="100"/>
        <v/>
      </c>
      <c r="CK226" s="167"/>
      <c r="CQ226" s="152">
        <v>49</v>
      </c>
      <c r="DA226" t="str">
        <f t="shared" si="101"/>
        <v/>
      </c>
      <c r="DB226" t="str">
        <f t="shared" si="102"/>
        <v/>
      </c>
      <c r="DC226" t="str">
        <f t="shared" si="114"/>
        <v/>
      </c>
      <c r="DD226" t="str">
        <f t="shared" si="103"/>
        <v/>
      </c>
      <c r="DE226" t="str">
        <f t="shared" si="104"/>
        <v/>
      </c>
      <c r="DF226" t="str">
        <f t="shared" si="105"/>
        <v/>
      </c>
      <c r="DG226" t="str">
        <f t="shared" si="115"/>
        <v/>
      </c>
      <c r="DH226" t="str">
        <f t="shared" si="106"/>
        <v/>
      </c>
      <c r="DJ226" t="str">
        <f t="shared" si="107"/>
        <v/>
      </c>
      <c r="DL226" s="170"/>
      <c r="DQ226">
        <f t="shared" si="108"/>
        <v>0</v>
      </c>
      <c r="DR226" t="e">
        <f t="shared" si="109"/>
        <v>#NUM!</v>
      </c>
      <c r="DS226">
        <v>225</v>
      </c>
      <c r="DU226" s="163" t="str">
        <f>IF($DJ226="","",IF(VLOOKUP($DJ226,'AB AP'!D$19:M$32,9,0)="",VLOOKUP($DJ226,'AB AP'!D$19:M$32,8,0),VLOOKUP($DJ226,'AB AP'!D$19:M$32,9,0)))</f>
        <v/>
      </c>
      <c r="DV226" s="163" t="str">
        <f>IF($DJ226="","",IF(VLOOKUP($DJ226,'AB AP'!D$19:L$33,9,0)="",VLOOKUP($DJ226,'AB AP'!D$19:L$33,8,0),VLOOKUP($DJ226,'AB AP'!D$19:L$33,9,0)))</f>
        <v/>
      </c>
      <c r="DW226" s="163" t="str">
        <f>IF('AB AP'!H231="Agrar Basis",DV226,DU226)</f>
        <v/>
      </c>
      <c r="DZ226" s="163" t="str">
        <f>IF(ISNA(VLOOKUP($DJ226,'AB AP'!$D$19:$I$32,3,0)),"",IF((VLOOKUP($DJ226,'AB AP'!$D$19:$I$32,3,0))="+","áno","nie"))</f>
        <v/>
      </c>
      <c r="EA226" s="163" t="str">
        <f>IF(ISNA(VLOOKUP($DJ226,'AB AP'!$D$19:$I$32,4,0)),"",IF((VLOOKUP($DJ226,'AB AP'!$D$19:$I$32,4,0))="+","áno","nie"))</f>
        <v/>
      </c>
      <c r="EB226" s="163" t="str">
        <f>IF(ISNA(VLOOKUP($DJ226,'AB AP'!$D$19:$I$32,5,0)),"",IF((VLOOKUP($DJ226,'AB AP'!$D$19:$I$32,5,0))="+","áno","nie"))</f>
        <v/>
      </c>
      <c r="EC226" s="163" t="str">
        <f>IF(ISNA(VLOOKUP($DJ226,'AB AP'!$D$19:$I$32,6,0)),"",IF((VLOOKUP($DJ226,'AB AP'!$D$19:$I$32,6,0))="+","áno","nie"))</f>
        <v/>
      </c>
      <c r="ED226" t="str">
        <f t="shared" si="110"/>
        <v/>
      </c>
      <c r="EE226" s="163" t="str">
        <f t="shared" si="111"/>
        <v/>
      </c>
    </row>
    <row r="227" spans="1:135" x14ac:dyDescent="0.2">
      <c r="A227" s="152">
        <f t="shared" si="92"/>
        <v>0</v>
      </c>
      <c r="B227" s="152">
        <f>SUM(A$2:A227)</f>
        <v>0</v>
      </c>
      <c r="C227" s="152">
        <f t="shared" si="112"/>
        <v>500</v>
      </c>
      <c r="D227" s="152">
        <f>'AB AP'!A380</f>
        <v>0</v>
      </c>
      <c r="E227" s="152">
        <f>'AB AP'!B379</f>
        <v>0</v>
      </c>
      <c r="F227" s="156">
        <f>'AB AP'!D380</f>
        <v>0</v>
      </c>
      <c r="G227" s="156">
        <f>'AB AP'!E380</f>
        <v>0</v>
      </c>
      <c r="H227" s="156">
        <f>'AB AP'!F380</f>
        <v>0</v>
      </c>
      <c r="I227" s="165">
        <f>'AB AP'!K380</f>
        <v>0</v>
      </c>
      <c r="J227" s="151">
        <f>'AB AP'!L380</f>
        <v>0</v>
      </c>
      <c r="K227" s="165">
        <f>'AB AP'!N380</f>
        <v>0</v>
      </c>
      <c r="L227" s="152">
        <f t="shared" si="93"/>
        <v>0</v>
      </c>
      <c r="M227" s="152">
        <f t="shared" si="94"/>
        <v>0</v>
      </c>
      <c r="N227" s="152" t="e">
        <f t="shared" si="90"/>
        <v>#N/A</v>
      </c>
      <c r="O227" s="152" t="e">
        <f t="shared" si="91"/>
        <v>#N/A</v>
      </c>
      <c r="P227" s="165">
        <f>'AB AP'!N380</f>
        <v>0</v>
      </c>
      <c r="Q227" s="165"/>
      <c r="AA227" s="154">
        <v>957</v>
      </c>
      <c r="AB227" s="154" t="s">
        <v>1503</v>
      </c>
      <c r="AC227" s="166">
        <v>957</v>
      </c>
      <c r="AD227"/>
      <c r="AF227"/>
      <c r="AG227"/>
      <c r="BA227" s="152">
        <f t="shared" si="113"/>
        <v>500</v>
      </c>
      <c r="BB227" s="152">
        <f t="shared" si="117"/>
        <v>0</v>
      </c>
      <c r="BC227" s="152">
        <f t="shared" si="117"/>
        <v>0</v>
      </c>
      <c r="BD227" s="152">
        <f t="shared" si="117"/>
        <v>0</v>
      </c>
      <c r="BE227" s="152">
        <f t="shared" si="117"/>
        <v>0</v>
      </c>
      <c r="BF227" s="152">
        <f t="shared" si="117"/>
        <v>0</v>
      </c>
      <c r="BG227" s="152">
        <f t="shared" si="117"/>
        <v>0</v>
      </c>
      <c r="BH227" s="152">
        <f t="shared" si="117"/>
        <v>0</v>
      </c>
      <c r="BI227" s="152">
        <f t="shared" si="117"/>
        <v>0</v>
      </c>
      <c r="BJ227" s="152">
        <f t="shared" si="117"/>
        <v>0</v>
      </c>
      <c r="BK227" s="152">
        <f t="shared" si="117"/>
        <v>0</v>
      </c>
      <c r="BL227" s="152" t="e">
        <f t="shared" si="117"/>
        <v>#N/A</v>
      </c>
      <c r="BM227" s="152" t="e">
        <f t="shared" si="117"/>
        <v>#N/A</v>
      </c>
      <c r="BN227" s="152">
        <f t="shared" si="117"/>
        <v>0</v>
      </c>
      <c r="CA227" s="152" t="str">
        <f t="shared" si="95"/>
        <v/>
      </c>
      <c r="CB227" s="158" t="str">
        <f t="shared" si="96"/>
        <v/>
      </c>
      <c r="CC227" s="158" t="str">
        <f t="shared" si="97"/>
        <v/>
      </c>
      <c r="CD227" s="158" t="str">
        <f t="shared" si="97"/>
        <v/>
      </c>
      <c r="CE227" s="158" t="str">
        <f t="shared" si="97"/>
        <v/>
      </c>
      <c r="CF227" s="158" t="str">
        <f t="shared" si="98"/>
        <v/>
      </c>
      <c r="CG227" s="158" t="str">
        <f t="shared" si="99"/>
        <v/>
      </c>
      <c r="CH227" s="158" t="str">
        <f t="shared" si="100"/>
        <v/>
      </c>
      <c r="CK227" s="167"/>
      <c r="CQ227" s="152">
        <v>48</v>
      </c>
      <c r="DA227" t="str">
        <f t="shared" si="101"/>
        <v/>
      </c>
      <c r="DB227" t="str">
        <f t="shared" si="102"/>
        <v/>
      </c>
      <c r="DC227" t="str">
        <f t="shared" si="114"/>
        <v/>
      </c>
      <c r="DD227" t="str">
        <f t="shared" si="103"/>
        <v/>
      </c>
      <c r="DE227" t="str">
        <f t="shared" si="104"/>
        <v/>
      </c>
      <c r="DF227" t="str">
        <f t="shared" si="105"/>
        <v/>
      </c>
      <c r="DG227" t="str">
        <f t="shared" si="115"/>
        <v/>
      </c>
      <c r="DH227" t="str">
        <f t="shared" si="106"/>
        <v/>
      </c>
      <c r="DJ227" t="str">
        <f t="shared" si="107"/>
        <v/>
      </c>
      <c r="DL227" s="170"/>
      <c r="DQ227">
        <f t="shared" si="108"/>
        <v>0</v>
      </c>
      <c r="DR227" t="e">
        <f t="shared" si="109"/>
        <v>#NUM!</v>
      </c>
      <c r="DS227">
        <v>226</v>
      </c>
      <c r="DU227" s="163" t="str">
        <f>IF($DJ227="","",IF(VLOOKUP($DJ227,'AB AP'!D$19:M$32,9,0)="",VLOOKUP($DJ227,'AB AP'!D$19:M$32,8,0),VLOOKUP($DJ227,'AB AP'!D$19:M$32,9,0)))</f>
        <v/>
      </c>
      <c r="DV227" s="163" t="str">
        <f>IF($DJ227="","",IF(VLOOKUP($DJ227,'AB AP'!D$19:L$33,9,0)="",VLOOKUP($DJ227,'AB AP'!D$19:L$33,8,0),VLOOKUP($DJ227,'AB AP'!D$19:L$33,9,0)))</f>
        <v/>
      </c>
      <c r="DW227" s="163" t="str">
        <f>IF('AB AP'!H232="Agrar Basis",DV227,DU227)</f>
        <v/>
      </c>
      <c r="DZ227" s="163" t="str">
        <f>IF(ISNA(VLOOKUP($DJ227,'AB AP'!$D$19:$I$32,3,0)),"",IF((VLOOKUP($DJ227,'AB AP'!$D$19:$I$32,3,0))="+","áno","nie"))</f>
        <v/>
      </c>
      <c r="EA227" s="163" t="str">
        <f>IF(ISNA(VLOOKUP($DJ227,'AB AP'!$D$19:$I$32,4,0)),"",IF((VLOOKUP($DJ227,'AB AP'!$D$19:$I$32,4,0))="+","áno","nie"))</f>
        <v/>
      </c>
      <c r="EB227" s="163" t="str">
        <f>IF(ISNA(VLOOKUP($DJ227,'AB AP'!$D$19:$I$32,5,0)),"",IF((VLOOKUP($DJ227,'AB AP'!$D$19:$I$32,5,0))="+","áno","nie"))</f>
        <v/>
      </c>
      <c r="EC227" s="163" t="str">
        <f>IF(ISNA(VLOOKUP($DJ227,'AB AP'!$D$19:$I$32,6,0)),"",IF((VLOOKUP($DJ227,'AB AP'!$D$19:$I$32,6,0))="+","áno","nie"))</f>
        <v/>
      </c>
      <c r="ED227" t="str">
        <f t="shared" si="110"/>
        <v/>
      </c>
      <c r="EE227" s="163" t="str">
        <f t="shared" si="111"/>
        <v/>
      </c>
    </row>
    <row r="228" spans="1:135" x14ac:dyDescent="0.2">
      <c r="A228" s="152">
        <f t="shared" si="92"/>
        <v>0</v>
      </c>
      <c r="B228" s="152">
        <f>SUM(A$2:A228)</f>
        <v>0</v>
      </c>
      <c r="C228" s="152">
        <f t="shared" si="112"/>
        <v>500</v>
      </c>
      <c r="D228" s="152">
        <f>'AB AP'!A381</f>
        <v>0</v>
      </c>
      <c r="E228" s="152">
        <f>'AB AP'!B380</f>
        <v>0</v>
      </c>
      <c r="F228" s="156">
        <f>'AB AP'!D381</f>
        <v>0</v>
      </c>
      <c r="G228" s="156">
        <f>'AB AP'!E381</f>
        <v>0</v>
      </c>
      <c r="H228" s="156">
        <f>'AB AP'!F381</f>
        <v>0</v>
      </c>
      <c r="I228" s="165">
        <f>'AB AP'!K381</f>
        <v>0</v>
      </c>
      <c r="J228" s="151">
        <f>'AB AP'!L381</f>
        <v>0</v>
      </c>
      <c r="K228" s="165">
        <f>'AB AP'!N381</f>
        <v>0</v>
      </c>
      <c r="L228" s="152">
        <f t="shared" si="93"/>
        <v>0</v>
      </c>
      <c r="M228" s="152">
        <f t="shared" si="94"/>
        <v>0</v>
      </c>
      <c r="N228" s="152" t="e">
        <f t="shared" si="90"/>
        <v>#N/A</v>
      </c>
      <c r="O228" s="152" t="e">
        <f t="shared" si="91"/>
        <v>#N/A</v>
      </c>
      <c r="P228" s="165">
        <f>'AB AP'!N381</f>
        <v>0</v>
      </c>
      <c r="Q228" s="165"/>
      <c r="AA228" s="154">
        <v>960</v>
      </c>
      <c r="AB228" s="154" t="s">
        <v>1504</v>
      </c>
      <c r="AC228" s="166">
        <v>960</v>
      </c>
      <c r="AD228"/>
      <c r="AF228"/>
      <c r="AG228"/>
      <c r="BA228" s="152">
        <f t="shared" si="113"/>
        <v>500</v>
      </c>
      <c r="BB228" s="152">
        <f t="shared" si="117"/>
        <v>0</v>
      </c>
      <c r="BC228" s="152">
        <f t="shared" si="117"/>
        <v>0</v>
      </c>
      <c r="BD228" s="152">
        <f t="shared" si="117"/>
        <v>0</v>
      </c>
      <c r="BE228" s="152">
        <f t="shared" si="117"/>
        <v>0</v>
      </c>
      <c r="BF228" s="152">
        <f t="shared" si="117"/>
        <v>0</v>
      </c>
      <c r="BG228" s="152">
        <f t="shared" si="117"/>
        <v>0</v>
      </c>
      <c r="BH228" s="152">
        <f t="shared" si="117"/>
        <v>0</v>
      </c>
      <c r="BI228" s="152">
        <f t="shared" si="117"/>
        <v>0</v>
      </c>
      <c r="BJ228" s="152">
        <f t="shared" si="117"/>
        <v>0</v>
      </c>
      <c r="BK228" s="152">
        <f t="shared" si="117"/>
        <v>0</v>
      </c>
      <c r="BL228" s="152" t="e">
        <f t="shared" si="117"/>
        <v>#N/A</v>
      </c>
      <c r="BM228" s="152" t="e">
        <f t="shared" si="117"/>
        <v>#N/A</v>
      </c>
      <c r="BN228" s="152">
        <f t="shared" si="117"/>
        <v>0</v>
      </c>
      <c r="CA228" s="152" t="str">
        <f t="shared" si="95"/>
        <v/>
      </c>
      <c r="CB228" s="158" t="str">
        <f t="shared" si="96"/>
        <v/>
      </c>
      <c r="CC228" s="158" t="str">
        <f t="shared" si="97"/>
        <v/>
      </c>
      <c r="CD228" s="158" t="str">
        <f t="shared" si="97"/>
        <v/>
      </c>
      <c r="CE228" s="158" t="str">
        <f t="shared" si="97"/>
        <v/>
      </c>
      <c r="CF228" s="158" t="str">
        <f t="shared" si="98"/>
        <v/>
      </c>
      <c r="CG228" s="158" t="str">
        <f t="shared" si="99"/>
        <v/>
      </c>
      <c r="CH228" s="158" t="str">
        <f t="shared" si="100"/>
        <v/>
      </c>
      <c r="CK228" s="167"/>
      <c r="CQ228" s="152">
        <v>47</v>
      </c>
      <c r="DA228" t="str">
        <f t="shared" si="101"/>
        <v/>
      </c>
      <c r="DB228" t="str">
        <f t="shared" si="102"/>
        <v/>
      </c>
      <c r="DC228" t="str">
        <f t="shared" si="114"/>
        <v/>
      </c>
      <c r="DD228" t="str">
        <f t="shared" si="103"/>
        <v/>
      </c>
      <c r="DE228" t="str">
        <f t="shared" si="104"/>
        <v/>
      </c>
      <c r="DF228" t="str">
        <f t="shared" si="105"/>
        <v/>
      </c>
      <c r="DG228" t="str">
        <f t="shared" si="115"/>
        <v/>
      </c>
      <c r="DH228" t="str">
        <f t="shared" si="106"/>
        <v/>
      </c>
      <c r="DJ228" t="str">
        <f t="shared" si="107"/>
        <v/>
      </c>
      <c r="DL228" s="170"/>
      <c r="DQ228">
        <f t="shared" si="108"/>
        <v>0</v>
      </c>
      <c r="DR228" t="e">
        <f t="shared" si="109"/>
        <v>#NUM!</v>
      </c>
      <c r="DS228">
        <v>227</v>
      </c>
      <c r="DU228" s="163" t="str">
        <f>IF($DJ228="","",IF(VLOOKUP($DJ228,'AB AP'!D$19:M$32,9,0)="",VLOOKUP($DJ228,'AB AP'!D$19:M$32,8,0),VLOOKUP($DJ228,'AB AP'!D$19:M$32,9,0)))</f>
        <v/>
      </c>
      <c r="DV228" s="163" t="str">
        <f>IF($DJ228="","",IF(VLOOKUP($DJ228,'AB AP'!D$19:L$33,9,0)="",VLOOKUP($DJ228,'AB AP'!D$19:L$33,8,0),VLOOKUP($DJ228,'AB AP'!D$19:L$33,9,0)))</f>
        <v/>
      </c>
      <c r="DW228" s="163" t="str">
        <f>IF('AB AP'!H233="Agrar Basis",DV228,DU228)</f>
        <v/>
      </c>
      <c r="DZ228" s="163" t="str">
        <f>IF(ISNA(VLOOKUP($DJ228,'AB AP'!$D$19:$I$32,3,0)),"",IF((VLOOKUP($DJ228,'AB AP'!$D$19:$I$32,3,0))="+","áno","nie"))</f>
        <v/>
      </c>
      <c r="EA228" s="163" t="str">
        <f>IF(ISNA(VLOOKUP($DJ228,'AB AP'!$D$19:$I$32,4,0)),"",IF((VLOOKUP($DJ228,'AB AP'!$D$19:$I$32,4,0))="+","áno","nie"))</f>
        <v/>
      </c>
      <c r="EB228" s="163" t="str">
        <f>IF(ISNA(VLOOKUP($DJ228,'AB AP'!$D$19:$I$32,5,0)),"",IF((VLOOKUP($DJ228,'AB AP'!$D$19:$I$32,5,0))="+","áno","nie"))</f>
        <v/>
      </c>
      <c r="EC228" s="163" t="str">
        <f>IF(ISNA(VLOOKUP($DJ228,'AB AP'!$D$19:$I$32,6,0)),"",IF((VLOOKUP($DJ228,'AB AP'!$D$19:$I$32,6,0))="+","áno","nie"))</f>
        <v/>
      </c>
      <c r="ED228" t="str">
        <f t="shared" si="110"/>
        <v/>
      </c>
      <c r="EE228" s="163" t="str">
        <f t="shared" si="111"/>
        <v/>
      </c>
    </row>
    <row r="229" spans="1:135" x14ac:dyDescent="0.2">
      <c r="A229" s="152">
        <f t="shared" si="92"/>
        <v>0</v>
      </c>
      <c r="B229" s="152">
        <f>SUM(A$2:A229)</f>
        <v>0</v>
      </c>
      <c r="C229" s="152">
        <f t="shared" si="112"/>
        <v>500</v>
      </c>
      <c r="D229" s="152">
        <f>'AB AP'!A382</f>
        <v>0</v>
      </c>
      <c r="E229" s="152">
        <f>'AB AP'!B381</f>
        <v>0</v>
      </c>
      <c r="F229" s="156">
        <f>'AB AP'!D382</f>
        <v>0</v>
      </c>
      <c r="G229" s="156">
        <f>'AB AP'!E382</f>
        <v>0</v>
      </c>
      <c r="H229" s="156">
        <f>'AB AP'!F382</f>
        <v>0</v>
      </c>
      <c r="I229" s="165">
        <f>'AB AP'!K382</f>
        <v>0</v>
      </c>
      <c r="J229" s="151">
        <f>'AB AP'!L382</f>
        <v>0</v>
      </c>
      <c r="K229" s="165">
        <f>'AB AP'!N382</f>
        <v>0</v>
      </c>
      <c r="L229" s="152">
        <f t="shared" si="93"/>
        <v>0</v>
      </c>
      <c r="M229" s="152">
        <f t="shared" si="94"/>
        <v>0</v>
      </c>
      <c r="N229" s="152" t="e">
        <f t="shared" si="90"/>
        <v>#N/A</v>
      </c>
      <c r="O229" s="152" t="e">
        <f t="shared" si="91"/>
        <v>#N/A</v>
      </c>
      <c r="P229" s="165">
        <f>'AB AP'!N382</f>
        <v>0</v>
      </c>
      <c r="Q229" s="165"/>
      <c r="AA229" s="154">
        <v>961</v>
      </c>
      <c r="AB229" s="154" t="s">
        <v>1505</v>
      </c>
      <c r="AC229" s="166">
        <v>961</v>
      </c>
      <c r="AD229"/>
      <c r="AF229"/>
      <c r="AG229"/>
      <c r="BA229" s="152">
        <f t="shared" si="113"/>
        <v>500</v>
      </c>
      <c r="BB229" s="152">
        <f t="shared" si="117"/>
        <v>0</v>
      </c>
      <c r="BC229" s="152">
        <f t="shared" si="117"/>
        <v>0</v>
      </c>
      <c r="BD229" s="152">
        <f t="shared" si="117"/>
        <v>0</v>
      </c>
      <c r="BE229" s="152">
        <f t="shared" si="117"/>
        <v>0</v>
      </c>
      <c r="BF229" s="152">
        <f t="shared" si="117"/>
        <v>0</v>
      </c>
      <c r="BG229" s="152">
        <f t="shared" si="117"/>
        <v>0</v>
      </c>
      <c r="BH229" s="152">
        <f t="shared" si="117"/>
        <v>0</v>
      </c>
      <c r="BI229" s="152">
        <f t="shared" si="117"/>
        <v>0</v>
      </c>
      <c r="BJ229" s="152">
        <f t="shared" si="117"/>
        <v>0</v>
      </c>
      <c r="BK229" s="152">
        <f t="shared" si="117"/>
        <v>0</v>
      </c>
      <c r="BL229" s="152" t="e">
        <f t="shared" si="117"/>
        <v>#N/A</v>
      </c>
      <c r="BM229" s="152" t="e">
        <f t="shared" si="117"/>
        <v>#N/A</v>
      </c>
      <c r="BN229" s="152">
        <f t="shared" si="117"/>
        <v>0</v>
      </c>
      <c r="CA229" s="152" t="str">
        <f t="shared" si="95"/>
        <v/>
      </c>
      <c r="CB229" s="158" t="str">
        <f t="shared" si="96"/>
        <v/>
      </c>
      <c r="CC229" s="158" t="str">
        <f t="shared" si="97"/>
        <v/>
      </c>
      <c r="CD229" s="158" t="str">
        <f t="shared" si="97"/>
        <v/>
      </c>
      <c r="CE229" s="158" t="str">
        <f t="shared" si="97"/>
        <v/>
      </c>
      <c r="CF229" s="158" t="str">
        <f t="shared" si="98"/>
        <v/>
      </c>
      <c r="CG229" s="158" t="str">
        <f t="shared" si="99"/>
        <v/>
      </c>
      <c r="CH229" s="158" t="str">
        <f t="shared" si="100"/>
        <v/>
      </c>
      <c r="CK229" s="167"/>
      <c r="CQ229" s="152">
        <v>46</v>
      </c>
      <c r="DA229" t="str">
        <f t="shared" si="101"/>
        <v/>
      </c>
      <c r="DB229" t="str">
        <f t="shared" si="102"/>
        <v/>
      </c>
      <c r="DC229" t="str">
        <f t="shared" si="114"/>
        <v/>
      </c>
      <c r="DD229" t="str">
        <f t="shared" si="103"/>
        <v/>
      </c>
      <c r="DE229" t="str">
        <f t="shared" si="104"/>
        <v/>
      </c>
      <c r="DF229" t="str">
        <f t="shared" si="105"/>
        <v/>
      </c>
      <c r="DG229" t="str">
        <f t="shared" si="115"/>
        <v/>
      </c>
      <c r="DH229" t="str">
        <f t="shared" si="106"/>
        <v/>
      </c>
      <c r="DJ229" t="str">
        <f t="shared" si="107"/>
        <v/>
      </c>
      <c r="DL229" s="170"/>
      <c r="DQ229">
        <f t="shared" si="108"/>
        <v>0</v>
      </c>
      <c r="DR229" t="e">
        <f t="shared" si="109"/>
        <v>#NUM!</v>
      </c>
      <c r="DS229">
        <v>228</v>
      </c>
      <c r="DU229" s="163" t="str">
        <f>IF($DJ229="","",IF(VLOOKUP($DJ229,'AB AP'!D$19:M$32,9,0)="",VLOOKUP($DJ229,'AB AP'!D$19:M$32,8,0),VLOOKUP($DJ229,'AB AP'!D$19:M$32,9,0)))</f>
        <v/>
      </c>
      <c r="DV229" s="163" t="str">
        <f>IF($DJ229="","",IF(VLOOKUP($DJ229,'AB AP'!D$19:L$33,9,0)="",VLOOKUP($DJ229,'AB AP'!D$19:L$33,8,0),VLOOKUP($DJ229,'AB AP'!D$19:L$33,9,0)))</f>
        <v/>
      </c>
      <c r="DW229" s="163" t="str">
        <f>IF('AB AP'!H234="Agrar Basis",DV229,DU229)</f>
        <v/>
      </c>
      <c r="DZ229" s="163" t="str">
        <f>IF(ISNA(VLOOKUP($DJ229,'AB AP'!$D$19:$I$32,3,0)),"",IF((VLOOKUP($DJ229,'AB AP'!$D$19:$I$32,3,0))="+","áno","nie"))</f>
        <v/>
      </c>
      <c r="EA229" s="163" t="str">
        <f>IF(ISNA(VLOOKUP($DJ229,'AB AP'!$D$19:$I$32,4,0)),"",IF((VLOOKUP($DJ229,'AB AP'!$D$19:$I$32,4,0))="+","áno","nie"))</f>
        <v/>
      </c>
      <c r="EB229" s="163" t="str">
        <f>IF(ISNA(VLOOKUP($DJ229,'AB AP'!$D$19:$I$32,5,0)),"",IF((VLOOKUP($DJ229,'AB AP'!$D$19:$I$32,5,0))="+","áno","nie"))</f>
        <v/>
      </c>
      <c r="EC229" s="163" t="str">
        <f>IF(ISNA(VLOOKUP($DJ229,'AB AP'!$D$19:$I$32,6,0)),"",IF((VLOOKUP($DJ229,'AB AP'!$D$19:$I$32,6,0))="+","áno","nie"))</f>
        <v/>
      </c>
      <c r="ED229" t="str">
        <f t="shared" si="110"/>
        <v/>
      </c>
      <c r="EE229" s="163" t="str">
        <f t="shared" si="111"/>
        <v/>
      </c>
    </row>
    <row r="230" spans="1:135" x14ac:dyDescent="0.2">
      <c r="A230" s="152">
        <f t="shared" si="92"/>
        <v>0</v>
      </c>
      <c r="B230" s="152">
        <f>SUM(A$2:A230)</f>
        <v>0</v>
      </c>
      <c r="C230" s="152">
        <f t="shared" si="112"/>
        <v>500</v>
      </c>
      <c r="D230" s="152">
        <f>'AB AP'!A383</f>
        <v>0</v>
      </c>
      <c r="E230" s="152">
        <f>'AB AP'!B382</f>
        <v>0</v>
      </c>
      <c r="F230" s="156">
        <f>'AB AP'!D383</f>
        <v>0</v>
      </c>
      <c r="G230" s="156">
        <f>'AB AP'!E383</f>
        <v>0</v>
      </c>
      <c r="H230" s="156">
        <f>'AB AP'!F383</f>
        <v>0</v>
      </c>
      <c r="I230" s="165">
        <f>'AB AP'!K383</f>
        <v>0</v>
      </c>
      <c r="J230" s="151">
        <f>'AB AP'!L383</f>
        <v>0</v>
      </c>
      <c r="K230" s="165">
        <f>'AB AP'!N383</f>
        <v>0</v>
      </c>
      <c r="L230" s="152">
        <f t="shared" si="93"/>
        <v>0</v>
      </c>
      <c r="M230" s="152">
        <f t="shared" si="94"/>
        <v>0</v>
      </c>
      <c r="N230" s="152" t="e">
        <f t="shared" si="90"/>
        <v>#N/A</v>
      </c>
      <c r="O230" s="152" t="e">
        <f t="shared" si="91"/>
        <v>#N/A</v>
      </c>
      <c r="P230" s="165">
        <f>'AB AP'!N383</f>
        <v>0</v>
      </c>
      <c r="Q230" s="165"/>
      <c r="AA230" s="154">
        <v>962</v>
      </c>
      <c r="AB230" s="154" t="s">
        <v>1506</v>
      </c>
      <c r="AC230" s="166">
        <v>962</v>
      </c>
      <c r="AD230"/>
      <c r="AF230"/>
      <c r="AG230"/>
      <c r="BA230" s="152">
        <f t="shared" si="113"/>
        <v>500</v>
      </c>
      <c r="BB230" s="152">
        <f t="shared" si="117"/>
        <v>0</v>
      </c>
      <c r="BC230" s="152">
        <f t="shared" si="117"/>
        <v>0</v>
      </c>
      <c r="BD230" s="152">
        <f t="shared" si="117"/>
        <v>0</v>
      </c>
      <c r="BE230" s="152">
        <f t="shared" si="117"/>
        <v>0</v>
      </c>
      <c r="BF230" s="152">
        <f t="shared" si="117"/>
        <v>0</v>
      </c>
      <c r="BG230" s="152">
        <f t="shared" si="117"/>
        <v>0</v>
      </c>
      <c r="BH230" s="152">
        <f t="shared" si="117"/>
        <v>0</v>
      </c>
      <c r="BI230" s="152">
        <f t="shared" si="117"/>
        <v>0</v>
      </c>
      <c r="BJ230" s="152">
        <f t="shared" si="117"/>
        <v>0</v>
      </c>
      <c r="BK230" s="152">
        <f t="shared" si="117"/>
        <v>0</v>
      </c>
      <c r="BL230" s="152" t="e">
        <f t="shared" si="117"/>
        <v>#N/A</v>
      </c>
      <c r="BM230" s="152" t="e">
        <f t="shared" si="117"/>
        <v>#N/A</v>
      </c>
      <c r="BN230" s="152">
        <f t="shared" si="117"/>
        <v>0</v>
      </c>
      <c r="CA230" s="152" t="str">
        <f t="shared" si="95"/>
        <v/>
      </c>
      <c r="CB230" s="158" t="str">
        <f t="shared" si="96"/>
        <v/>
      </c>
      <c r="CC230" s="158" t="str">
        <f t="shared" si="97"/>
        <v/>
      </c>
      <c r="CD230" s="158" t="str">
        <f t="shared" si="97"/>
        <v/>
      </c>
      <c r="CE230" s="158" t="str">
        <f t="shared" si="97"/>
        <v/>
      </c>
      <c r="CF230" s="158" t="str">
        <f t="shared" si="98"/>
        <v/>
      </c>
      <c r="CG230" s="158" t="str">
        <f t="shared" si="99"/>
        <v/>
      </c>
      <c r="CH230" s="158" t="str">
        <f t="shared" si="100"/>
        <v/>
      </c>
      <c r="CK230" s="167"/>
      <c r="CQ230" s="152">
        <v>45</v>
      </c>
      <c r="DA230" t="str">
        <f t="shared" si="101"/>
        <v/>
      </c>
      <c r="DB230" t="str">
        <f t="shared" si="102"/>
        <v/>
      </c>
      <c r="DC230" t="str">
        <f t="shared" si="114"/>
        <v/>
      </c>
      <c r="DD230" t="str">
        <f t="shared" si="103"/>
        <v/>
      </c>
      <c r="DE230" t="str">
        <f t="shared" si="104"/>
        <v/>
      </c>
      <c r="DF230" t="str">
        <f t="shared" si="105"/>
        <v/>
      </c>
      <c r="DG230" t="str">
        <f t="shared" si="115"/>
        <v/>
      </c>
      <c r="DH230" t="str">
        <f t="shared" si="106"/>
        <v/>
      </c>
      <c r="DJ230" t="str">
        <f t="shared" si="107"/>
        <v/>
      </c>
      <c r="DL230" s="170"/>
      <c r="DQ230">
        <f t="shared" si="108"/>
        <v>0</v>
      </c>
      <c r="DR230" t="e">
        <f t="shared" si="109"/>
        <v>#NUM!</v>
      </c>
      <c r="DS230">
        <v>229</v>
      </c>
      <c r="DU230" s="163" t="str">
        <f>IF($DJ230="","",IF(VLOOKUP($DJ230,'AB AP'!D$19:M$32,9,0)="",VLOOKUP($DJ230,'AB AP'!D$19:M$32,8,0),VLOOKUP($DJ230,'AB AP'!D$19:M$32,9,0)))</f>
        <v/>
      </c>
      <c r="DV230" s="163" t="str">
        <f>IF($DJ230="","",IF(VLOOKUP($DJ230,'AB AP'!D$19:L$33,9,0)="",VLOOKUP($DJ230,'AB AP'!D$19:L$33,8,0),VLOOKUP($DJ230,'AB AP'!D$19:L$33,9,0)))</f>
        <v/>
      </c>
      <c r="DW230" s="163" t="str">
        <f>IF('AB AP'!H235="Agrar Basis",DV230,DU230)</f>
        <v/>
      </c>
      <c r="DZ230" s="163" t="str">
        <f>IF(ISNA(VLOOKUP($DJ230,'AB AP'!$D$19:$I$32,3,0)),"",IF((VLOOKUP($DJ230,'AB AP'!$D$19:$I$32,3,0))="+","áno","nie"))</f>
        <v/>
      </c>
      <c r="EA230" s="163" t="str">
        <f>IF(ISNA(VLOOKUP($DJ230,'AB AP'!$D$19:$I$32,4,0)),"",IF((VLOOKUP($DJ230,'AB AP'!$D$19:$I$32,4,0))="+","áno","nie"))</f>
        <v/>
      </c>
      <c r="EB230" s="163" t="str">
        <f>IF(ISNA(VLOOKUP($DJ230,'AB AP'!$D$19:$I$32,5,0)),"",IF((VLOOKUP($DJ230,'AB AP'!$D$19:$I$32,5,0))="+","áno","nie"))</f>
        <v/>
      </c>
      <c r="EC230" s="163" t="str">
        <f>IF(ISNA(VLOOKUP($DJ230,'AB AP'!$D$19:$I$32,6,0)),"",IF((VLOOKUP($DJ230,'AB AP'!$D$19:$I$32,6,0))="+","áno","nie"))</f>
        <v/>
      </c>
      <c r="ED230" t="str">
        <f t="shared" si="110"/>
        <v/>
      </c>
      <c r="EE230" s="163" t="str">
        <f t="shared" si="111"/>
        <v/>
      </c>
    </row>
    <row r="231" spans="1:135" x14ac:dyDescent="0.2">
      <c r="A231" s="152">
        <f t="shared" si="92"/>
        <v>0</v>
      </c>
      <c r="B231" s="152">
        <f>SUM(A$2:A231)</f>
        <v>0</v>
      </c>
      <c r="C231" s="152">
        <f t="shared" si="112"/>
        <v>500</v>
      </c>
      <c r="D231" s="152">
        <f>'AB AP'!A384</f>
        <v>0</v>
      </c>
      <c r="E231" s="152">
        <f>'AB AP'!B383</f>
        <v>0</v>
      </c>
      <c r="F231" s="156">
        <f>'AB AP'!D384</f>
        <v>0</v>
      </c>
      <c r="G231" s="156">
        <f>'AB AP'!E384</f>
        <v>0</v>
      </c>
      <c r="H231" s="156">
        <f>'AB AP'!F384</f>
        <v>0</v>
      </c>
      <c r="I231" s="165">
        <f>'AB AP'!K384</f>
        <v>0</v>
      </c>
      <c r="J231" s="151">
        <f>'AB AP'!L384</f>
        <v>0</v>
      </c>
      <c r="K231" s="165">
        <f>'AB AP'!N384</f>
        <v>0</v>
      </c>
      <c r="L231" s="152">
        <f t="shared" si="93"/>
        <v>0</v>
      </c>
      <c r="M231" s="152">
        <f t="shared" si="94"/>
        <v>0</v>
      </c>
      <c r="N231" s="152" t="e">
        <f t="shared" si="90"/>
        <v>#N/A</v>
      </c>
      <c r="O231" s="152" t="e">
        <f t="shared" si="91"/>
        <v>#N/A</v>
      </c>
      <c r="P231" s="165">
        <f>'AB AP'!N384</f>
        <v>0</v>
      </c>
      <c r="Q231" s="165"/>
      <c r="AA231" s="154">
        <v>965</v>
      </c>
      <c r="AB231" s="154" t="s">
        <v>1507</v>
      </c>
      <c r="AC231" s="166">
        <v>965</v>
      </c>
      <c r="AD231"/>
      <c r="AF231"/>
      <c r="AG231"/>
      <c r="BA231" s="152">
        <f t="shared" si="113"/>
        <v>500</v>
      </c>
      <c r="BB231" s="152">
        <f t="shared" si="117"/>
        <v>0</v>
      </c>
      <c r="BC231" s="152">
        <f t="shared" si="117"/>
        <v>0</v>
      </c>
      <c r="BD231" s="152">
        <f t="shared" si="117"/>
        <v>0</v>
      </c>
      <c r="BE231" s="152">
        <f t="shared" si="117"/>
        <v>0</v>
      </c>
      <c r="BF231" s="152">
        <f t="shared" si="117"/>
        <v>0</v>
      </c>
      <c r="BG231" s="152">
        <f t="shared" si="117"/>
        <v>0</v>
      </c>
      <c r="BH231" s="152">
        <f t="shared" si="117"/>
        <v>0</v>
      </c>
      <c r="BI231" s="152">
        <f t="shared" si="117"/>
        <v>0</v>
      </c>
      <c r="BJ231" s="152">
        <f t="shared" si="117"/>
        <v>0</v>
      </c>
      <c r="BK231" s="152">
        <f t="shared" si="117"/>
        <v>0</v>
      </c>
      <c r="BL231" s="152" t="e">
        <f t="shared" si="117"/>
        <v>#N/A</v>
      </c>
      <c r="BM231" s="152" t="e">
        <f t="shared" si="117"/>
        <v>#N/A</v>
      </c>
      <c r="BN231" s="152">
        <f t="shared" si="117"/>
        <v>0</v>
      </c>
      <c r="CA231" s="152" t="str">
        <f t="shared" si="95"/>
        <v/>
      </c>
      <c r="CB231" s="158" t="str">
        <f t="shared" si="96"/>
        <v/>
      </c>
      <c r="CC231" s="158" t="str">
        <f t="shared" si="97"/>
        <v/>
      </c>
      <c r="CD231" s="158" t="str">
        <f t="shared" si="97"/>
        <v/>
      </c>
      <c r="CE231" s="158" t="str">
        <f t="shared" si="97"/>
        <v/>
      </c>
      <c r="CF231" s="158" t="str">
        <f t="shared" si="98"/>
        <v/>
      </c>
      <c r="CG231" s="158" t="str">
        <f t="shared" si="99"/>
        <v/>
      </c>
      <c r="CH231" s="158" t="str">
        <f t="shared" si="100"/>
        <v/>
      </c>
      <c r="CK231" s="167"/>
      <c r="CQ231" s="152">
        <v>44</v>
      </c>
      <c r="DA231" t="str">
        <f t="shared" si="101"/>
        <v/>
      </c>
      <c r="DB231" t="str">
        <f t="shared" si="102"/>
        <v/>
      </c>
      <c r="DC231" t="str">
        <f t="shared" si="114"/>
        <v/>
      </c>
      <c r="DD231" t="str">
        <f t="shared" si="103"/>
        <v/>
      </c>
      <c r="DE231" t="str">
        <f t="shared" si="104"/>
        <v/>
      </c>
      <c r="DF231" t="str">
        <f t="shared" si="105"/>
        <v/>
      </c>
      <c r="DG231" t="str">
        <f t="shared" si="115"/>
        <v/>
      </c>
      <c r="DH231" t="str">
        <f t="shared" si="106"/>
        <v/>
      </c>
      <c r="DJ231" t="str">
        <f t="shared" si="107"/>
        <v/>
      </c>
      <c r="DL231" s="170"/>
      <c r="DQ231">
        <f t="shared" si="108"/>
        <v>0</v>
      </c>
      <c r="DR231" t="e">
        <f t="shared" si="109"/>
        <v>#NUM!</v>
      </c>
      <c r="DS231">
        <v>230</v>
      </c>
      <c r="DU231" s="163" t="str">
        <f>IF($DJ231="","",IF(VLOOKUP($DJ231,'AB AP'!D$19:M$32,9,0)="",VLOOKUP($DJ231,'AB AP'!D$19:M$32,8,0),VLOOKUP($DJ231,'AB AP'!D$19:M$32,9,0)))</f>
        <v/>
      </c>
      <c r="DV231" s="163" t="str">
        <f>IF($DJ231="","",IF(VLOOKUP($DJ231,'AB AP'!D$19:L$33,9,0)="",VLOOKUP($DJ231,'AB AP'!D$19:L$33,8,0),VLOOKUP($DJ231,'AB AP'!D$19:L$33,9,0)))</f>
        <v/>
      </c>
      <c r="DW231" s="163" t="str">
        <f>IF('AB AP'!H236="Agrar Basis",DV231,DU231)</f>
        <v/>
      </c>
      <c r="DZ231" s="163" t="str">
        <f>IF(ISNA(VLOOKUP($DJ231,'AB AP'!$D$19:$I$32,3,0)),"",IF((VLOOKUP($DJ231,'AB AP'!$D$19:$I$32,3,0))="+","áno","nie"))</f>
        <v/>
      </c>
      <c r="EA231" s="163" t="str">
        <f>IF(ISNA(VLOOKUP($DJ231,'AB AP'!$D$19:$I$32,4,0)),"",IF((VLOOKUP($DJ231,'AB AP'!$D$19:$I$32,4,0))="+","áno","nie"))</f>
        <v/>
      </c>
      <c r="EB231" s="163" t="str">
        <f>IF(ISNA(VLOOKUP($DJ231,'AB AP'!$D$19:$I$32,5,0)),"",IF((VLOOKUP($DJ231,'AB AP'!$D$19:$I$32,5,0))="+","áno","nie"))</f>
        <v/>
      </c>
      <c r="EC231" s="163" t="str">
        <f>IF(ISNA(VLOOKUP($DJ231,'AB AP'!$D$19:$I$32,6,0)),"",IF((VLOOKUP($DJ231,'AB AP'!$D$19:$I$32,6,0))="+","áno","nie"))</f>
        <v/>
      </c>
      <c r="ED231" t="str">
        <f t="shared" si="110"/>
        <v/>
      </c>
      <c r="EE231" s="163" t="str">
        <f t="shared" si="111"/>
        <v/>
      </c>
    </row>
    <row r="232" spans="1:135" x14ac:dyDescent="0.2">
      <c r="A232" s="152">
        <f t="shared" si="92"/>
        <v>0</v>
      </c>
      <c r="B232" s="152">
        <f>SUM(A$2:A232)</f>
        <v>0</v>
      </c>
      <c r="C232" s="152">
        <f t="shared" si="112"/>
        <v>500</v>
      </c>
      <c r="D232" s="152">
        <f>'AB AP'!A385</f>
        <v>0</v>
      </c>
      <c r="E232" s="152">
        <f>'AB AP'!B384</f>
        <v>0</v>
      </c>
      <c r="F232" s="156">
        <f>'AB AP'!D385</f>
        <v>0</v>
      </c>
      <c r="G232" s="156">
        <f>'AB AP'!E385</f>
        <v>0</v>
      </c>
      <c r="H232" s="156">
        <f>'AB AP'!F385</f>
        <v>0</v>
      </c>
      <c r="I232" s="165">
        <f>'AB AP'!K385</f>
        <v>0</v>
      </c>
      <c r="J232" s="151">
        <f>'AB AP'!L385</f>
        <v>0</v>
      </c>
      <c r="K232" s="165">
        <f>'AB AP'!N385</f>
        <v>0</v>
      </c>
      <c r="L232" s="152">
        <f t="shared" si="93"/>
        <v>0</v>
      </c>
      <c r="M232" s="152">
        <f t="shared" si="94"/>
        <v>0</v>
      </c>
      <c r="N232" s="152" t="e">
        <f t="shared" si="90"/>
        <v>#N/A</v>
      </c>
      <c r="O232" s="152" t="e">
        <f t="shared" si="91"/>
        <v>#N/A</v>
      </c>
      <c r="P232" s="165">
        <f>'AB AP'!N385</f>
        <v>0</v>
      </c>
      <c r="Q232" s="165"/>
      <c r="AA232" s="154">
        <v>967</v>
      </c>
      <c r="AB232" s="154" t="s">
        <v>1508</v>
      </c>
      <c r="AC232" s="166">
        <v>967</v>
      </c>
      <c r="AD232"/>
      <c r="AF232"/>
      <c r="AG232"/>
      <c r="BA232" s="152">
        <f t="shared" si="113"/>
        <v>500</v>
      </c>
      <c r="BB232" s="152">
        <f t="shared" si="117"/>
        <v>0</v>
      </c>
      <c r="BC232" s="152">
        <f t="shared" si="117"/>
        <v>0</v>
      </c>
      <c r="BD232" s="152">
        <f t="shared" si="117"/>
        <v>0</v>
      </c>
      <c r="BE232" s="152">
        <f t="shared" si="117"/>
        <v>0</v>
      </c>
      <c r="BF232" s="152">
        <f t="shared" si="117"/>
        <v>0</v>
      </c>
      <c r="BG232" s="152">
        <f t="shared" si="117"/>
        <v>0</v>
      </c>
      <c r="BH232" s="152">
        <f t="shared" si="117"/>
        <v>0</v>
      </c>
      <c r="BI232" s="152">
        <f t="shared" si="117"/>
        <v>0</v>
      </c>
      <c r="BJ232" s="152">
        <f t="shared" si="117"/>
        <v>0</v>
      </c>
      <c r="BK232" s="152">
        <f t="shared" si="117"/>
        <v>0</v>
      </c>
      <c r="BL232" s="152" t="e">
        <f t="shared" si="117"/>
        <v>#N/A</v>
      </c>
      <c r="BM232" s="152" t="e">
        <f t="shared" si="117"/>
        <v>#N/A</v>
      </c>
      <c r="BN232" s="152">
        <f t="shared" si="117"/>
        <v>0</v>
      </c>
      <c r="CA232" s="152" t="str">
        <f t="shared" si="95"/>
        <v/>
      </c>
      <c r="CB232" s="158" t="str">
        <f t="shared" si="96"/>
        <v/>
      </c>
      <c r="CC232" s="158" t="str">
        <f t="shared" si="97"/>
        <v/>
      </c>
      <c r="CD232" s="158" t="str">
        <f t="shared" si="97"/>
        <v/>
      </c>
      <c r="CE232" s="158" t="str">
        <f t="shared" si="97"/>
        <v/>
      </c>
      <c r="CF232" s="158" t="str">
        <f t="shared" si="98"/>
        <v/>
      </c>
      <c r="CG232" s="158" t="str">
        <f t="shared" si="99"/>
        <v/>
      </c>
      <c r="CH232" s="158" t="str">
        <f t="shared" si="100"/>
        <v/>
      </c>
      <c r="CK232" s="167"/>
      <c r="CQ232" s="152">
        <v>43</v>
      </c>
      <c r="DA232" t="str">
        <f t="shared" si="101"/>
        <v/>
      </c>
      <c r="DB232" t="str">
        <f t="shared" si="102"/>
        <v/>
      </c>
      <c r="DC232" t="str">
        <f t="shared" si="114"/>
        <v/>
      </c>
      <c r="DD232" t="str">
        <f t="shared" si="103"/>
        <v/>
      </c>
      <c r="DE232" t="str">
        <f t="shared" si="104"/>
        <v/>
      </c>
      <c r="DF232" t="str">
        <f t="shared" si="105"/>
        <v/>
      </c>
      <c r="DG232" t="str">
        <f t="shared" si="115"/>
        <v/>
      </c>
      <c r="DH232" t="str">
        <f t="shared" si="106"/>
        <v/>
      </c>
      <c r="DJ232" t="str">
        <f t="shared" si="107"/>
        <v/>
      </c>
      <c r="DL232" s="170"/>
      <c r="DQ232">
        <f t="shared" si="108"/>
        <v>0</v>
      </c>
      <c r="DR232" t="e">
        <f t="shared" si="109"/>
        <v>#NUM!</v>
      </c>
      <c r="DS232">
        <v>231</v>
      </c>
      <c r="DU232" s="163" t="str">
        <f>IF($DJ232="","",IF(VLOOKUP($DJ232,'AB AP'!D$19:M$32,9,0)="",VLOOKUP($DJ232,'AB AP'!D$19:M$32,8,0),VLOOKUP($DJ232,'AB AP'!D$19:M$32,9,0)))</f>
        <v/>
      </c>
      <c r="DV232" s="163" t="str">
        <f>IF($DJ232="","",IF(VLOOKUP($DJ232,'AB AP'!D$19:L$33,9,0)="",VLOOKUP($DJ232,'AB AP'!D$19:L$33,8,0),VLOOKUP($DJ232,'AB AP'!D$19:L$33,9,0)))</f>
        <v/>
      </c>
      <c r="DW232" s="163" t="str">
        <f>IF('AB AP'!H237="Agrar Basis",DV232,DU232)</f>
        <v/>
      </c>
      <c r="DZ232" s="163" t="str">
        <f>IF(ISNA(VLOOKUP($DJ232,'AB AP'!$D$19:$I$32,3,0)),"",IF((VLOOKUP($DJ232,'AB AP'!$D$19:$I$32,3,0))="+","áno","nie"))</f>
        <v/>
      </c>
      <c r="EA232" s="163" t="str">
        <f>IF(ISNA(VLOOKUP($DJ232,'AB AP'!$D$19:$I$32,4,0)),"",IF((VLOOKUP($DJ232,'AB AP'!$D$19:$I$32,4,0))="+","áno","nie"))</f>
        <v/>
      </c>
      <c r="EB232" s="163" t="str">
        <f>IF(ISNA(VLOOKUP($DJ232,'AB AP'!$D$19:$I$32,5,0)),"",IF((VLOOKUP($DJ232,'AB AP'!$D$19:$I$32,5,0))="+","áno","nie"))</f>
        <v/>
      </c>
      <c r="EC232" s="163" t="str">
        <f>IF(ISNA(VLOOKUP($DJ232,'AB AP'!$D$19:$I$32,6,0)),"",IF((VLOOKUP($DJ232,'AB AP'!$D$19:$I$32,6,0))="+","áno","nie"))</f>
        <v/>
      </c>
      <c r="ED232" t="str">
        <f t="shared" si="110"/>
        <v/>
      </c>
      <c r="EE232" s="163" t="str">
        <f t="shared" si="111"/>
        <v/>
      </c>
    </row>
    <row r="233" spans="1:135" x14ac:dyDescent="0.2">
      <c r="A233" s="152">
        <f t="shared" si="92"/>
        <v>0</v>
      </c>
      <c r="B233" s="152">
        <f>SUM(A$2:A233)</f>
        <v>0</v>
      </c>
      <c r="C233" s="152">
        <f t="shared" si="112"/>
        <v>500</v>
      </c>
      <c r="D233" s="152">
        <f>'AB AP'!A386</f>
        <v>0</v>
      </c>
      <c r="E233" s="152">
        <f>'AB AP'!B385</f>
        <v>0</v>
      </c>
      <c r="F233" s="156">
        <f>'AB AP'!D386</f>
        <v>0</v>
      </c>
      <c r="G233" s="156">
        <f>'AB AP'!E386</f>
        <v>0</v>
      </c>
      <c r="H233" s="156">
        <f>'AB AP'!F386</f>
        <v>0</v>
      </c>
      <c r="I233" s="165">
        <f>'AB AP'!K386</f>
        <v>0</v>
      </c>
      <c r="J233" s="151">
        <f>'AB AP'!L386</f>
        <v>0</v>
      </c>
      <c r="K233" s="165">
        <f>'AB AP'!N386</f>
        <v>0</v>
      </c>
      <c r="L233" s="152">
        <f t="shared" si="93"/>
        <v>0</v>
      </c>
      <c r="M233" s="152">
        <f t="shared" si="94"/>
        <v>0</v>
      </c>
      <c r="N233" s="152" t="e">
        <f t="shared" si="90"/>
        <v>#N/A</v>
      </c>
      <c r="O233" s="152" t="e">
        <f t="shared" si="91"/>
        <v>#N/A</v>
      </c>
      <c r="P233" s="165">
        <f>'AB AP'!N386</f>
        <v>0</v>
      </c>
      <c r="Q233" s="165"/>
      <c r="AA233" s="154">
        <v>990</v>
      </c>
      <c r="AB233" s="154" t="s">
        <v>1509</v>
      </c>
      <c r="AC233" s="166">
        <v>990</v>
      </c>
      <c r="AD233"/>
      <c r="AF233"/>
      <c r="AG233"/>
      <c r="BA233" s="152">
        <f t="shared" si="113"/>
        <v>500</v>
      </c>
      <c r="BB233" s="152">
        <f t="shared" si="117"/>
        <v>0</v>
      </c>
      <c r="BC233" s="152">
        <f t="shared" si="117"/>
        <v>0</v>
      </c>
      <c r="BD233" s="152">
        <f t="shared" si="117"/>
        <v>0</v>
      </c>
      <c r="BE233" s="152">
        <f t="shared" si="117"/>
        <v>0</v>
      </c>
      <c r="BF233" s="152">
        <f t="shared" si="117"/>
        <v>0</v>
      </c>
      <c r="BG233" s="152">
        <f t="shared" si="117"/>
        <v>0</v>
      </c>
      <c r="BH233" s="152">
        <f t="shared" si="117"/>
        <v>0</v>
      </c>
      <c r="BI233" s="152">
        <f t="shared" si="117"/>
        <v>0</v>
      </c>
      <c r="BJ233" s="152">
        <f t="shared" si="117"/>
        <v>0</v>
      </c>
      <c r="BK233" s="152">
        <f t="shared" si="117"/>
        <v>0</v>
      </c>
      <c r="BL233" s="152" t="e">
        <f t="shared" si="117"/>
        <v>#N/A</v>
      </c>
      <c r="BM233" s="152" t="e">
        <f t="shared" si="117"/>
        <v>#N/A</v>
      </c>
      <c r="BN233" s="152">
        <f t="shared" si="117"/>
        <v>0</v>
      </c>
      <c r="CA233" s="152" t="str">
        <f t="shared" si="95"/>
        <v/>
      </c>
      <c r="CB233" s="158" t="str">
        <f t="shared" si="96"/>
        <v/>
      </c>
      <c r="CC233" s="158" t="str">
        <f t="shared" si="97"/>
        <v/>
      </c>
      <c r="CD233" s="158" t="str">
        <f t="shared" si="97"/>
        <v/>
      </c>
      <c r="CE233" s="158" t="str">
        <f t="shared" si="97"/>
        <v/>
      </c>
      <c r="CF233" s="158" t="str">
        <f t="shared" si="98"/>
        <v/>
      </c>
      <c r="CG233" s="158" t="str">
        <f t="shared" si="99"/>
        <v/>
      </c>
      <c r="CH233" s="158" t="str">
        <f t="shared" si="100"/>
        <v/>
      </c>
      <c r="CK233" s="167"/>
      <c r="CQ233" s="152">
        <v>42</v>
      </c>
      <c r="DA233" t="str">
        <f t="shared" si="101"/>
        <v/>
      </c>
      <c r="DB233" t="str">
        <f t="shared" si="102"/>
        <v/>
      </c>
      <c r="DC233" t="str">
        <f t="shared" si="114"/>
        <v/>
      </c>
      <c r="DD233" t="str">
        <f t="shared" si="103"/>
        <v/>
      </c>
      <c r="DE233" t="str">
        <f t="shared" si="104"/>
        <v/>
      </c>
      <c r="DF233" t="str">
        <f t="shared" si="105"/>
        <v/>
      </c>
      <c r="DG233" t="str">
        <f t="shared" si="115"/>
        <v/>
      </c>
      <c r="DH233" t="str">
        <f t="shared" si="106"/>
        <v/>
      </c>
      <c r="DJ233" t="str">
        <f t="shared" si="107"/>
        <v/>
      </c>
      <c r="DL233" s="170"/>
      <c r="DQ233">
        <f t="shared" si="108"/>
        <v>0</v>
      </c>
      <c r="DR233" t="e">
        <f t="shared" si="109"/>
        <v>#NUM!</v>
      </c>
      <c r="DS233">
        <v>232</v>
      </c>
      <c r="DU233" s="163" t="str">
        <f>IF($DJ233="","",IF(VLOOKUP($DJ233,'AB AP'!D$19:M$32,9,0)="",VLOOKUP($DJ233,'AB AP'!D$19:M$32,8,0),VLOOKUP($DJ233,'AB AP'!D$19:M$32,9,0)))</f>
        <v/>
      </c>
      <c r="DV233" s="163" t="str">
        <f>IF($DJ233="","",IF(VLOOKUP($DJ233,'AB AP'!D$19:L$33,9,0)="",VLOOKUP($DJ233,'AB AP'!D$19:L$33,8,0),VLOOKUP($DJ233,'AB AP'!D$19:L$33,9,0)))</f>
        <v/>
      </c>
      <c r="DW233" s="163" t="str">
        <f>IF('AB AP'!H238="Agrar Basis",DV233,DU233)</f>
        <v/>
      </c>
      <c r="DZ233" s="163" t="str">
        <f>IF(ISNA(VLOOKUP($DJ233,'AB AP'!$D$19:$I$32,3,0)),"",IF((VLOOKUP($DJ233,'AB AP'!$D$19:$I$32,3,0))="+","áno","nie"))</f>
        <v/>
      </c>
      <c r="EA233" s="163" t="str">
        <f>IF(ISNA(VLOOKUP($DJ233,'AB AP'!$D$19:$I$32,4,0)),"",IF((VLOOKUP($DJ233,'AB AP'!$D$19:$I$32,4,0))="+","áno","nie"))</f>
        <v/>
      </c>
      <c r="EB233" s="163" t="str">
        <f>IF(ISNA(VLOOKUP($DJ233,'AB AP'!$D$19:$I$32,5,0)),"",IF((VLOOKUP($DJ233,'AB AP'!$D$19:$I$32,5,0))="+","áno","nie"))</f>
        <v/>
      </c>
      <c r="EC233" s="163" t="str">
        <f>IF(ISNA(VLOOKUP($DJ233,'AB AP'!$D$19:$I$32,6,0)),"",IF((VLOOKUP($DJ233,'AB AP'!$D$19:$I$32,6,0))="+","áno","nie"))</f>
        <v/>
      </c>
      <c r="ED233" t="str">
        <f t="shared" si="110"/>
        <v/>
      </c>
      <c r="EE233" s="163" t="str">
        <f t="shared" si="111"/>
        <v/>
      </c>
    </row>
    <row r="234" spans="1:135" x14ac:dyDescent="0.2">
      <c r="A234" s="152">
        <f t="shared" si="92"/>
        <v>0</v>
      </c>
      <c r="B234" s="152">
        <f>SUM(A$2:A234)</f>
        <v>0</v>
      </c>
      <c r="C234" s="152">
        <f t="shared" si="112"/>
        <v>500</v>
      </c>
      <c r="D234" s="152">
        <f>'AB AP'!A387</f>
        <v>0</v>
      </c>
      <c r="E234" s="152">
        <f>'AB AP'!B386</f>
        <v>0</v>
      </c>
      <c r="F234" s="156">
        <f>'AB AP'!D387</f>
        <v>0</v>
      </c>
      <c r="G234" s="156">
        <f>'AB AP'!E387</f>
        <v>0</v>
      </c>
      <c r="H234" s="156">
        <f>'AB AP'!F387</f>
        <v>0</v>
      </c>
      <c r="I234" s="165">
        <f>'AB AP'!K387</f>
        <v>0</v>
      </c>
      <c r="J234" s="151">
        <f>'AB AP'!L387</f>
        <v>0</v>
      </c>
      <c r="K234" s="165">
        <f>'AB AP'!N387</f>
        <v>0</v>
      </c>
      <c r="L234" s="152">
        <f t="shared" si="93"/>
        <v>0</v>
      </c>
      <c r="M234" s="152">
        <f t="shared" si="94"/>
        <v>0</v>
      </c>
      <c r="N234" s="152" t="e">
        <f t="shared" si="90"/>
        <v>#N/A</v>
      </c>
      <c r="O234" s="152" t="e">
        <f t="shared" si="91"/>
        <v>#N/A</v>
      </c>
      <c r="P234" s="165">
        <f>'AB AP'!N387</f>
        <v>0</v>
      </c>
      <c r="Q234" s="165"/>
      <c r="AA234" s="154">
        <v>991</v>
      </c>
      <c r="AB234" s="154" t="s">
        <v>1510</v>
      </c>
      <c r="AC234" s="166">
        <v>991</v>
      </c>
      <c r="AD234"/>
      <c r="AF234"/>
      <c r="AG234"/>
      <c r="BA234" s="152">
        <f t="shared" si="113"/>
        <v>500</v>
      </c>
      <c r="BB234" s="152">
        <f t="shared" si="117"/>
        <v>0</v>
      </c>
      <c r="BC234" s="152">
        <f t="shared" si="117"/>
        <v>0</v>
      </c>
      <c r="BD234" s="152">
        <f t="shared" si="117"/>
        <v>0</v>
      </c>
      <c r="BE234" s="152">
        <f t="shared" si="117"/>
        <v>0</v>
      </c>
      <c r="BF234" s="152">
        <f t="shared" si="117"/>
        <v>0</v>
      </c>
      <c r="BG234" s="152">
        <f t="shared" si="117"/>
        <v>0</v>
      </c>
      <c r="BH234" s="152">
        <f t="shared" si="117"/>
        <v>0</v>
      </c>
      <c r="BI234" s="152">
        <f t="shared" si="117"/>
        <v>0</v>
      </c>
      <c r="BJ234" s="152">
        <f t="shared" si="117"/>
        <v>0</v>
      </c>
      <c r="BK234" s="152">
        <f t="shared" si="117"/>
        <v>0</v>
      </c>
      <c r="BL234" s="152" t="e">
        <f t="shared" si="117"/>
        <v>#N/A</v>
      </c>
      <c r="BM234" s="152" t="e">
        <f t="shared" si="117"/>
        <v>#N/A</v>
      </c>
      <c r="BN234" s="152">
        <f t="shared" si="117"/>
        <v>0</v>
      </c>
      <c r="CA234" s="152" t="str">
        <f t="shared" si="95"/>
        <v/>
      </c>
      <c r="CB234" s="158" t="str">
        <f t="shared" si="96"/>
        <v/>
      </c>
      <c r="CC234" s="158" t="str">
        <f t="shared" si="97"/>
        <v/>
      </c>
      <c r="CD234" s="158" t="str">
        <f t="shared" si="97"/>
        <v/>
      </c>
      <c r="CE234" s="158" t="str">
        <f t="shared" si="97"/>
        <v/>
      </c>
      <c r="CF234" s="158" t="str">
        <f t="shared" si="98"/>
        <v/>
      </c>
      <c r="CG234" s="158" t="str">
        <f t="shared" si="99"/>
        <v/>
      </c>
      <c r="CH234" s="158" t="str">
        <f t="shared" si="100"/>
        <v/>
      </c>
      <c r="CK234" s="167"/>
      <c r="CQ234" s="152">
        <v>41</v>
      </c>
      <c r="DA234" t="str">
        <f t="shared" si="101"/>
        <v/>
      </c>
      <c r="DB234" t="str">
        <f t="shared" si="102"/>
        <v/>
      </c>
      <c r="DC234" t="str">
        <f t="shared" si="114"/>
        <v/>
      </c>
      <c r="DD234" t="str">
        <f t="shared" si="103"/>
        <v/>
      </c>
      <c r="DE234" t="str">
        <f t="shared" si="104"/>
        <v/>
      </c>
      <c r="DF234" t="str">
        <f t="shared" si="105"/>
        <v/>
      </c>
      <c r="DG234" t="str">
        <f t="shared" si="115"/>
        <v/>
      </c>
      <c r="DH234" t="str">
        <f t="shared" si="106"/>
        <v/>
      </c>
      <c r="DJ234" t="str">
        <f t="shared" si="107"/>
        <v/>
      </c>
      <c r="DL234" s="170"/>
      <c r="DQ234">
        <f t="shared" si="108"/>
        <v>0</v>
      </c>
      <c r="DR234" t="e">
        <f t="shared" si="109"/>
        <v>#NUM!</v>
      </c>
      <c r="DS234">
        <v>233</v>
      </c>
      <c r="DU234" s="163" t="str">
        <f>IF($DJ234="","",IF(VLOOKUP($DJ234,'AB AP'!D$19:M$32,9,0)="",VLOOKUP($DJ234,'AB AP'!D$19:M$32,8,0),VLOOKUP($DJ234,'AB AP'!D$19:M$32,9,0)))</f>
        <v/>
      </c>
      <c r="DV234" s="163" t="str">
        <f>IF($DJ234="","",IF(VLOOKUP($DJ234,'AB AP'!D$19:L$33,9,0)="",VLOOKUP($DJ234,'AB AP'!D$19:L$33,8,0),VLOOKUP($DJ234,'AB AP'!D$19:L$33,9,0)))</f>
        <v/>
      </c>
      <c r="DW234" s="163" t="str">
        <f>IF('AB AP'!H239="Agrar Basis",DV234,DU234)</f>
        <v/>
      </c>
      <c r="DZ234" s="163" t="str">
        <f>IF(ISNA(VLOOKUP($DJ234,'AB AP'!$D$19:$I$32,3,0)),"",IF((VLOOKUP($DJ234,'AB AP'!$D$19:$I$32,3,0))="+","áno","nie"))</f>
        <v/>
      </c>
      <c r="EA234" s="163" t="str">
        <f>IF(ISNA(VLOOKUP($DJ234,'AB AP'!$D$19:$I$32,4,0)),"",IF((VLOOKUP($DJ234,'AB AP'!$D$19:$I$32,4,0))="+","áno","nie"))</f>
        <v/>
      </c>
      <c r="EB234" s="163" t="str">
        <f>IF(ISNA(VLOOKUP($DJ234,'AB AP'!$D$19:$I$32,5,0)),"",IF((VLOOKUP($DJ234,'AB AP'!$D$19:$I$32,5,0))="+","áno","nie"))</f>
        <v/>
      </c>
      <c r="EC234" s="163" t="str">
        <f>IF(ISNA(VLOOKUP($DJ234,'AB AP'!$D$19:$I$32,6,0)),"",IF((VLOOKUP($DJ234,'AB AP'!$D$19:$I$32,6,0))="+","áno","nie"))</f>
        <v/>
      </c>
      <c r="ED234" t="str">
        <f t="shared" si="110"/>
        <v/>
      </c>
      <c r="EE234" s="163" t="str">
        <f t="shared" si="111"/>
        <v/>
      </c>
    </row>
    <row r="235" spans="1:135" x14ac:dyDescent="0.2">
      <c r="A235" s="152">
        <f t="shared" si="92"/>
        <v>0</v>
      </c>
      <c r="B235" s="152">
        <f>SUM(A$2:A235)</f>
        <v>0</v>
      </c>
      <c r="C235" s="152">
        <f t="shared" si="112"/>
        <v>500</v>
      </c>
      <c r="D235" s="152">
        <f>'AB AP'!A388</f>
        <v>0</v>
      </c>
      <c r="E235" s="152">
        <f>'AB AP'!B387</f>
        <v>0</v>
      </c>
      <c r="F235" s="156">
        <f>'AB AP'!D388</f>
        <v>0</v>
      </c>
      <c r="G235" s="156">
        <f>'AB AP'!E388</f>
        <v>0</v>
      </c>
      <c r="H235" s="156">
        <f>'AB AP'!F388</f>
        <v>0</v>
      </c>
      <c r="I235" s="165">
        <f>'AB AP'!K388</f>
        <v>0</v>
      </c>
      <c r="J235" s="151">
        <f>'AB AP'!L388</f>
        <v>0</v>
      </c>
      <c r="K235" s="165">
        <f>'AB AP'!N388</f>
        <v>0</v>
      </c>
      <c r="L235" s="152">
        <f t="shared" si="93"/>
        <v>0</v>
      </c>
      <c r="M235" s="152">
        <f t="shared" si="94"/>
        <v>0</v>
      </c>
      <c r="N235" s="152" t="e">
        <f t="shared" si="90"/>
        <v>#N/A</v>
      </c>
      <c r="O235" s="152" t="e">
        <f t="shared" si="91"/>
        <v>#N/A</v>
      </c>
      <c r="P235" s="165">
        <f>'AB AP'!N388</f>
        <v>0</v>
      </c>
      <c r="Q235" s="165"/>
      <c r="AA235" s="154">
        <v>992</v>
      </c>
      <c r="AB235" s="154" t="s">
        <v>1511</v>
      </c>
      <c r="AC235" s="166">
        <v>992</v>
      </c>
      <c r="AD235"/>
      <c r="AF235"/>
      <c r="AG235"/>
      <c r="BA235" s="152">
        <f t="shared" si="113"/>
        <v>500</v>
      </c>
      <c r="BB235" s="152">
        <f t="shared" si="117"/>
        <v>0</v>
      </c>
      <c r="BC235" s="152">
        <f t="shared" si="117"/>
        <v>0</v>
      </c>
      <c r="BD235" s="152">
        <f t="shared" si="117"/>
        <v>0</v>
      </c>
      <c r="BE235" s="152">
        <f t="shared" si="117"/>
        <v>0</v>
      </c>
      <c r="BF235" s="152">
        <f t="shared" si="117"/>
        <v>0</v>
      </c>
      <c r="BG235" s="152">
        <f t="shared" si="117"/>
        <v>0</v>
      </c>
      <c r="BH235" s="152">
        <f t="shared" si="117"/>
        <v>0</v>
      </c>
      <c r="BI235" s="152">
        <f t="shared" si="117"/>
        <v>0</v>
      </c>
      <c r="BJ235" s="152">
        <f t="shared" si="117"/>
        <v>0</v>
      </c>
      <c r="BK235" s="152">
        <f t="shared" si="117"/>
        <v>0</v>
      </c>
      <c r="BL235" s="152" t="e">
        <f t="shared" si="117"/>
        <v>#N/A</v>
      </c>
      <c r="BM235" s="152" t="e">
        <f t="shared" si="117"/>
        <v>#N/A</v>
      </c>
      <c r="BN235" s="152">
        <f t="shared" si="117"/>
        <v>0</v>
      </c>
      <c r="CA235" s="152" t="str">
        <f t="shared" si="95"/>
        <v/>
      </c>
      <c r="CB235" s="158" t="str">
        <f t="shared" si="96"/>
        <v/>
      </c>
      <c r="CC235" s="158" t="str">
        <f t="shared" si="97"/>
        <v/>
      </c>
      <c r="CD235" s="158" t="str">
        <f t="shared" si="97"/>
        <v/>
      </c>
      <c r="CE235" s="158" t="str">
        <f t="shared" si="97"/>
        <v/>
      </c>
      <c r="CF235" s="158" t="str">
        <f t="shared" si="98"/>
        <v/>
      </c>
      <c r="CG235" s="158" t="str">
        <f t="shared" si="99"/>
        <v/>
      </c>
      <c r="CH235" s="158" t="str">
        <f t="shared" si="100"/>
        <v/>
      </c>
      <c r="CK235" s="167"/>
      <c r="CQ235" s="152">
        <v>40</v>
      </c>
      <c r="DA235" t="str">
        <f t="shared" si="101"/>
        <v/>
      </c>
      <c r="DB235" t="str">
        <f t="shared" si="102"/>
        <v/>
      </c>
      <c r="DC235" t="str">
        <f t="shared" si="114"/>
        <v/>
      </c>
      <c r="DD235" t="str">
        <f t="shared" si="103"/>
        <v/>
      </c>
      <c r="DE235" t="str">
        <f t="shared" si="104"/>
        <v/>
      </c>
      <c r="DF235" t="str">
        <f t="shared" si="105"/>
        <v/>
      </c>
      <c r="DG235" t="str">
        <f t="shared" si="115"/>
        <v/>
      </c>
      <c r="DH235" t="str">
        <f t="shared" si="106"/>
        <v/>
      </c>
      <c r="DJ235" t="str">
        <f t="shared" si="107"/>
        <v/>
      </c>
      <c r="DL235" s="170"/>
      <c r="DQ235">
        <f t="shared" si="108"/>
        <v>0</v>
      </c>
      <c r="DR235" t="e">
        <f t="shared" si="109"/>
        <v>#NUM!</v>
      </c>
      <c r="DS235">
        <v>234</v>
      </c>
      <c r="DU235" s="163" t="str">
        <f>IF($DJ235="","",IF(VLOOKUP($DJ235,'AB AP'!D$19:M$32,9,0)="",VLOOKUP($DJ235,'AB AP'!D$19:M$32,8,0),VLOOKUP($DJ235,'AB AP'!D$19:M$32,9,0)))</f>
        <v/>
      </c>
      <c r="DV235" s="163" t="str">
        <f>IF($DJ235="","",IF(VLOOKUP($DJ235,'AB AP'!D$19:L$33,9,0)="",VLOOKUP($DJ235,'AB AP'!D$19:L$33,8,0),VLOOKUP($DJ235,'AB AP'!D$19:L$33,9,0)))</f>
        <v/>
      </c>
      <c r="DW235" s="163" t="str">
        <f>IF('AB AP'!H240="Agrar Basis",DV235,DU235)</f>
        <v/>
      </c>
      <c r="DZ235" s="163" t="str">
        <f>IF(ISNA(VLOOKUP($DJ235,'AB AP'!$D$19:$I$32,3,0)),"",IF((VLOOKUP($DJ235,'AB AP'!$D$19:$I$32,3,0))="+","áno","nie"))</f>
        <v/>
      </c>
      <c r="EA235" s="163" t="str">
        <f>IF(ISNA(VLOOKUP($DJ235,'AB AP'!$D$19:$I$32,4,0)),"",IF((VLOOKUP($DJ235,'AB AP'!$D$19:$I$32,4,0))="+","áno","nie"))</f>
        <v/>
      </c>
      <c r="EB235" s="163" t="str">
        <f>IF(ISNA(VLOOKUP($DJ235,'AB AP'!$D$19:$I$32,5,0)),"",IF((VLOOKUP($DJ235,'AB AP'!$D$19:$I$32,5,0))="+","áno","nie"))</f>
        <v/>
      </c>
      <c r="EC235" s="163" t="str">
        <f>IF(ISNA(VLOOKUP($DJ235,'AB AP'!$D$19:$I$32,6,0)),"",IF((VLOOKUP($DJ235,'AB AP'!$D$19:$I$32,6,0))="+","áno","nie"))</f>
        <v/>
      </c>
      <c r="ED235" t="str">
        <f t="shared" si="110"/>
        <v/>
      </c>
      <c r="EE235" s="163" t="str">
        <f t="shared" si="111"/>
        <v/>
      </c>
    </row>
    <row r="236" spans="1:135" x14ac:dyDescent="0.2">
      <c r="A236" s="152">
        <f t="shared" si="92"/>
        <v>0</v>
      </c>
      <c r="B236" s="152">
        <f>SUM(A$2:A236)</f>
        <v>0</v>
      </c>
      <c r="C236" s="152">
        <f t="shared" si="112"/>
        <v>500</v>
      </c>
      <c r="D236" s="152">
        <f>'AB AP'!A389</f>
        <v>0</v>
      </c>
      <c r="E236" s="152">
        <f>'AB AP'!B388</f>
        <v>0</v>
      </c>
      <c r="F236" s="156" t="e">
        <f>'AB AP'!#REF!</f>
        <v>#REF!</v>
      </c>
      <c r="G236" s="156" t="e">
        <f>'AB AP'!#REF!</f>
        <v>#REF!</v>
      </c>
      <c r="H236" s="156">
        <f>'AB AP'!F389</f>
        <v>0</v>
      </c>
      <c r="I236" s="165">
        <f>'AB AP'!K389</f>
        <v>0</v>
      </c>
      <c r="J236" s="151">
        <f>'AB AP'!L389</f>
        <v>0</v>
      </c>
      <c r="K236" s="165">
        <f>'AB AP'!N389</f>
        <v>0</v>
      </c>
      <c r="L236" s="152">
        <f t="shared" si="93"/>
        <v>0</v>
      </c>
      <c r="M236" s="152">
        <f t="shared" si="94"/>
        <v>0</v>
      </c>
      <c r="N236" s="152" t="e">
        <f t="shared" si="90"/>
        <v>#N/A</v>
      </c>
      <c r="O236" s="152" t="e">
        <f t="shared" si="91"/>
        <v>#N/A</v>
      </c>
      <c r="P236" s="165">
        <f>'AB AP'!N389</f>
        <v>0</v>
      </c>
      <c r="Q236" s="165"/>
      <c r="AA236" s="154">
        <v>999</v>
      </c>
      <c r="AB236" s="154" t="s">
        <v>1512</v>
      </c>
      <c r="AC236" s="166">
        <v>999</v>
      </c>
      <c r="AD236"/>
      <c r="AF236"/>
      <c r="AG236"/>
      <c r="BA236" s="152">
        <f t="shared" si="113"/>
        <v>500</v>
      </c>
      <c r="BB236" s="152">
        <f t="shared" si="117"/>
        <v>0</v>
      </c>
      <c r="BC236" s="152">
        <f t="shared" si="117"/>
        <v>0</v>
      </c>
      <c r="BD236" s="152" t="e">
        <f t="shared" si="117"/>
        <v>#REF!</v>
      </c>
      <c r="BE236" s="152" t="e">
        <f t="shared" si="117"/>
        <v>#REF!</v>
      </c>
      <c r="BF236" s="152">
        <f t="shared" si="117"/>
        <v>0</v>
      </c>
      <c r="BG236" s="152">
        <f t="shared" si="117"/>
        <v>0</v>
      </c>
      <c r="BH236" s="152">
        <f t="shared" si="117"/>
        <v>0</v>
      </c>
      <c r="BI236" s="152">
        <f t="shared" si="117"/>
        <v>0</v>
      </c>
      <c r="BJ236" s="152">
        <f t="shared" si="117"/>
        <v>0</v>
      </c>
      <c r="BK236" s="152">
        <f t="shared" si="117"/>
        <v>0</v>
      </c>
      <c r="BL236" s="152" t="e">
        <f t="shared" si="117"/>
        <v>#N/A</v>
      </c>
      <c r="BM236" s="152" t="e">
        <f t="shared" si="117"/>
        <v>#N/A</v>
      </c>
      <c r="BN236" s="152">
        <f t="shared" si="117"/>
        <v>0</v>
      </c>
      <c r="CA236" s="152" t="str">
        <f t="shared" si="95"/>
        <v/>
      </c>
      <c r="CB236" s="158" t="str">
        <f t="shared" si="96"/>
        <v/>
      </c>
      <c r="CC236" s="158" t="str">
        <f t="shared" si="97"/>
        <v/>
      </c>
      <c r="CD236" s="158" t="str">
        <f t="shared" si="97"/>
        <v/>
      </c>
      <c r="CE236" s="158" t="str">
        <f t="shared" si="97"/>
        <v/>
      </c>
      <c r="CF236" s="158" t="str">
        <f t="shared" si="98"/>
        <v/>
      </c>
      <c r="CG236" s="158" t="str">
        <f t="shared" si="99"/>
        <v/>
      </c>
      <c r="CH236" s="158" t="str">
        <f t="shared" si="100"/>
        <v/>
      </c>
      <c r="CK236" s="167"/>
      <c r="CQ236" s="152">
        <v>39</v>
      </c>
      <c r="DA236" t="str">
        <f t="shared" si="101"/>
        <v/>
      </c>
      <c r="DB236" t="str">
        <f t="shared" si="102"/>
        <v/>
      </c>
      <c r="DC236" t="str">
        <f t="shared" si="114"/>
        <v/>
      </c>
      <c r="DD236" t="str">
        <f t="shared" si="103"/>
        <v/>
      </c>
      <c r="DE236" t="str">
        <f t="shared" si="104"/>
        <v/>
      </c>
      <c r="DF236" t="str">
        <f t="shared" si="105"/>
        <v/>
      </c>
      <c r="DG236" t="str">
        <f t="shared" si="115"/>
        <v/>
      </c>
      <c r="DH236" t="str">
        <f t="shared" si="106"/>
        <v/>
      </c>
      <c r="DJ236" t="str">
        <f t="shared" si="107"/>
        <v/>
      </c>
      <c r="DL236" s="170"/>
      <c r="DQ236">
        <f t="shared" si="108"/>
        <v>0</v>
      </c>
      <c r="DR236" t="e">
        <f t="shared" si="109"/>
        <v>#NUM!</v>
      </c>
      <c r="DS236">
        <v>235</v>
      </c>
      <c r="DU236" s="163" t="str">
        <f>IF($DJ236="","",IF(VLOOKUP($DJ236,'AB AP'!D$19:M$32,9,0)="",VLOOKUP($DJ236,'AB AP'!D$19:M$32,8,0),VLOOKUP($DJ236,'AB AP'!D$19:M$32,9,0)))</f>
        <v/>
      </c>
      <c r="DV236" s="163" t="str">
        <f>IF($DJ236="","",IF(VLOOKUP($DJ236,'AB AP'!D$19:L$33,9,0)="",VLOOKUP($DJ236,'AB AP'!D$19:L$33,8,0),VLOOKUP($DJ236,'AB AP'!D$19:L$33,9,0)))</f>
        <v/>
      </c>
      <c r="DW236" s="163" t="str">
        <f>IF('AB AP'!H241="Agrar Basis",DV236,DU236)</f>
        <v/>
      </c>
      <c r="DZ236" s="163" t="str">
        <f>IF(ISNA(VLOOKUP($DJ236,'AB AP'!$D$19:$I$32,3,0)),"",IF((VLOOKUP($DJ236,'AB AP'!$D$19:$I$32,3,0))="+","áno","nie"))</f>
        <v/>
      </c>
      <c r="EA236" s="163" t="str">
        <f>IF(ISNA(VLOOKUP($DJ236,'AB AP'!$D$19:$I$32,4,0)),"",IF((VLOOKUP($DJ236,'AB AP'!$D$19:$I$32,4,0))="+","áno","nie"))</f>
        <v/>
      </c>
      <c r="EB236" s="163" t="str">
        <f>IF(ISNA(VLOOKUP($DJ236,'AB AP'!$D$19:$I$32,5,0)),"",IF((VLOOKUP($DJ236,'AB AP'!$D$19:$I$32,5,0))="+","áno","nie"))</f>
        <v/>
      </c>
      <c r="EC236" s="163" t="str">
        <f>IF(ISNA(VLOOKUP($DJ236,'AB AP'!$D$19:$I$32,6,0)),"",IF((VLOOKUP($DJ236,'AB AP'!$D$19:$I$32,6,0))="+","áno","nie"))</f>
        <v/>
      </c>
      <c r="ED236" t="str">
        <f t="shared" si="110"/>
        <v/>
      </c>
      <c r="EE236" s="163" t="str">
        <f t="shared" si="111"/>
        <v/>
      </c>
    </row>
    <row r="237" spans="1:135" x14ac:dyDescent="0.2">
      <c r="A237" s="152">
        <f t="shared" si="92"/>
        <v>0</v>
      </c>
      <c r="B237" s="152">
        <f>SUM(A$2:A237)</f>
        <v>0</v>
      </c>
      <c r="C237" s="152">
        <f t="shared" si="112"/>
        <v>500</v>
      </c>
      <c r="D237" s="152">
        <f>'AB AP'!A390</f>
        <v>0</v>
      </c>
      <c r="E237" s="152">
        <f>'AB AP'!B389</f>
        <v>0</v>
      </c>
      <c r="F237" s="156" t="e">
        <f>'AB AP'!#REF!</f>
        <v>#REF!</v>
      </c>
      <c r="G237" s="156" t="e">
        <f>'AB AP'!#REF!</f>
        <v>#REF!</v>
      </c>
      <c r="H237" s="156">
        <f>'AB AP'!F390</f>
        <v>0</v>
      </c>
      <c r="I237" s="165">
        <f>'AB AP'!K390</f>
        <v>0</v>
      </c>
      <c r="J237" s="151">
        <f>'AB AP'!L390</f>
        <v>0</v>
      </c>
      <c r="K237" s="165">
        <f>'AB AP'!N390</f>
        <v>0</v>
      </c>
      <c r="L237" s="152">
        <f t="shared" si="93"/>
        <v>0</v>
      </c>
      <c r="M237" s="152">
        <f t="shared" si="94"/>
        <v>0</v>
      </c>
      <c r="N237" s="152" t="e">
        <f t="shared" si="90"/>
        <v>#N/A</v>
      </c>
      <c r="O237" s="152" t="e">
        <f t="shared" si="91"/>
        <v>#N/A</v>
      </c>
      <c r="P237" s="165">
        <f>'AB AP'!N390</f>
        <v>0</v>
      </c>
      <c r="Q237" s="165"/>
      <c r="AA237" s="154" t="s">
        <v>1513</v>
      </c>
      <c r="AB237" s="154" t="s">
        <v>1514</v>
      </c>
      <c r="AC237" s="166" t="s">
        <v>1513</v>
      </c>
      <c r="AD237"/>
      <c r="AF237"/>
      <c r="AG237"/>
      <c r="BA237" s="152">
        <f t="shared" si="113"/>
        <v>500</v>
      </c>
      <c r="BB237" s="152">
        <f t="shared" ref="BB237:BN253" si="118">D237</f>
        <v>0</v>
      </c>
      <c r="BC237" s="152">
        <f t="shared" si="118"/>
        <v>0</v>
      </c>
      <c r="BD237" s="152" t="e">
        <f t="shared" si="118"/>
        <v>#REF!</v>
      </c>
      <c r="BE237" s="152" t="e">
        <f t="shared" si="118"/>
        <v>#REF!</v>
      </c>
      <c r="BF237" s="152">
        <f t="shared" si="118"/>
        <v>0</v>
      </c>
      <c r="BG237" s="152">
        <f t="shared" si="118"/>
        <v>0</v>
      </c>
      <c r="BH237" s="152">
        <f t="shared" si="118"/>
        <v>0</v>
      </c>
      <c r="BI237" s="152">
        <f t="shared" si="118"/>
        <v>0</v>
      </c>
      <c r="BJ237" s="152">
        <f t="shared" si="118"/>
        <v>0</v>
      </c>
      <c r="BK237" s="152">
        <f t="shared" si="118"/>
        <v>0</v>
      </c>
      <c r="BL237" s="152" t="e">
        <f t="shared" si="118"/>
        <v>#N/A</v>
      </c>
      <c r="BM237" s="152" t="e">
        <f t="shared" si="118"/>
        <v>#N/A</v>
      </c>
      <c r="BN237" s="152">
        <f t="shared" si="118"/>
        <v>0</v>
      </c>
      <c r="CA237" s="152" t="str">
        <f t="shared" si="95"/>
        <v/>
      </c>
      <c r="CB237" s="158" t="str">
        <f t="shared" si="96"/>
        <v/>
      </c>
      <c r="CC237" s="158" t="str">
        <f t="shared" si="97"/>
        <v/>
      </c>
      <c r="CD237" s="158" t="str">
        <f t="shared" si="97"/>
        <v/>
      </c>
      <c r="CE237" s="158" t="str">
        <f t="shared" si="97"/>
        <v/>
      </c>
      <c r="CF237" s="158" t="str">
        <f t="shared" si="98"/>
        <v/>
      </c>
      <c r="CG237" s="158" t="str">
        <f t="shared" si="99"/>
        <v/>
      </c>
      <c r="CH237" s="158" t="str">
        <f t="shared" si="100"/>
        <v/>
      </c>
      <c r="CK237" s="167"/>
      <c r="CQ237" s="152">
        <v>38</v>
      </c>
      <c r="DA237" t="str">
        <f t="shared" si="101"/>
        <v/>
      </c>
      <c r="DB237" t="str">
        <f t="shared" si="102"/>
        <v/>
      </c>
      <c r="DC237" t="str">
        <f t="shared" si="114"/>
        <v/>
      </c>
      <c r="DD237" t="str">
        <f t="shared" si="103"/>
        <v/>
      </c>
      <c r="DE237" t="str">
        <f t="shared" si="104"/>
        <v/>
      </c>
      <c r="DF237" t="str">
        <f t="shared" si="105"/>
        <v/>
      </c>
      <c r="DG237" t="str">
        <f t="shared" si="115"/>
        <v/>
      </c>
      <c r="DH237" t="str">
        <f t="shared" si="106"/>
        <v/>
      </c>
      <c r="DJ237" t="str">
        <f t="shared" si="107"/>
        <v/>
      </c>
      <c r="DL237" s="170"/>
      <c r="DQ237">
        <f t="shared" si="108"/>
        <v>0</v>
      </c>
      <c r="DR237" t="e">
        <f t="shared" si="109"/>
        <v>#NUM!</v>
      </c>
      <c r="DS237">
        <v>236</v>
      </c>
      <c r="DU237" s="163" t="str">
        <f>IF($DJ237="","",IF(VLOOKUP($DJ237,'AB AP'!D$19:M$32,9,0)="",VLOOKUP($DJ237,'AB AP'!D$19:M$32,8,0),VLOOKUP($DJ237,'AB AP'!D$19:M$32,9,0)))</f>
        <v/>
      </c>
      <c r="DV237" s="163" t="str">
        <f>IF($DJ237="","",IF(VLOOKUP($DJ237,'AB AP'!D$19:L$33,9,0)="",VLOOKUP($DJ237,'AB AP'!D$19:L$33,8,0),VLOOKUP($DJ237,'AB AP'!D$19:L$33,9,0)))</f>
        <v/>
      </c>
      <c r="DW237" s="163" t="str">
        <f>IF('AB AP'!H242="Agrar Basis",DV237,DU237)</f>
        <v/>
      </c>
      <c r="DZ237" s="163" t="str">
        <f>IF(ISNA(VLOOKUP($DJ237,'AB AP'!$D$19:$I$32,3,0)),"",IF((VLOOKUP($DJ237,'AB AP'!$D$19:$I$32,3,0))="+","áno","nie"))</f>
        <v/>
      </c>
      <c r="EA237" s="163" t="str">
        <f>IF(ISNA(VLOOKUP($DJ237,'AB AP'!$D$19:$I$32,4,0)),"",IF((VLOOKUP($DJ237,'AB AP'!$D$19:$I$32,4,0))="+","áno","nie"))</f>
        <v/>
      </c>
      <c r="EB237" s="163" t="str">
        <f>IF(ISNA(VLOOKUP($DJ237,'AB AP'!$D$19:$I$32,5,0)),"",IF((VLOOKUP($DJ237,'AB AP'!$D$19:$I$32,5,0))="+","áno","nie"))</f>
        <v/>
      </c>
      <c r="EC237" s="163" t="str">
        <f>IF(ISNA(VLOOKUP($DJ237,'AB AP'!$D$19:$I$32,6,0)),"",IF((VLOOKUP($DJ237,'AB AP'!$D$19:$I$32,6,0))="+","áno","nie"))</f>
        <v/>
      </c>
      <c r="ED237" t="str">
        <f t="shared" si="110"/>
        <v/>
      </c>
      <c r="EE237" s="163" t="str">
        <f t="shared" si="111"/>
        <v/>
      </c>
    </row>
    <row r="238" spans="1:135" x14ac:dyDescent="0.2">
      <c r="A238" s="152">
        <f t="shared" si="92"/>
        <v>0</v>
      </c>
      <c r="B238" s="152">
        <f>SUM(A$2:A238)</f>
        <v>0</v>
      </c>
      <c r="C238" s="152">
        <f t="shared" si="112"/>
        <v>500</v>
      </c>
      <c r="D238" s="152">
        <f>'AB AP'!A391</f>
        <v>0</v>
      </c>
      <c r="E238" s="152">
        <f>'AB AP'!B390</f>
        <v>0</v>
      </c>
      <c r="F238" s="156" t="e">
        <f>'AB AP'!#REF!</f>
        <v>#REF!</v>
      </c>
      <c r="G238" s="156" t="e">
        <f>'AB AP'!#REF!</f>
        <v>#REF!</v>
      </c>
      <c r="H238" s="156">
        <f>'AB AP'!F391</f>
        <v>0</v>
      </c>
      <c r="I238" s="165">
        <f>'AB AP'!K391</f>
        <v>0</v>
      </c>
      <c r="J238" s="151">
        <f>'AB AP'!L391</f>
        <v>0</v>
      </c>
      <c r="K238" s="165">
        <f>'AB AP'!N391</f>
        <v>0</v>
      </c>
      <c r="L238" s="152">
        <f t="shared" si="93"/>
        <v>0</v>
      </c>
      <c r="M238" s="152">
        <f t="shared" si="94"/>
        <v>0</v>
      </c>
      <c r="N238" s="152" t="e">
        <f t="shared" si="90"/>
        <v>#N/A</v>
      </c>
      <c r="O238" s="152" t="e">
        <f t="shared" si="91"/>
        <v>#N/A</v>
      </c>
      <c r="P238" s="165">
        <f>'AB AP'!N391</f>
        <v>0</v>
      </c>
      <c r="AA238" s="154" t="s">
        <v>1515</v>
      </c>
      <c r="AB238" s="154" t="s">
        <v>1516</v>
      </c>
      <c r="AC238" s="166" t="s">
        <v>1515</v>
      </c>
      <c r="AD238"/>
      <c r="AF238"/>
      <c r="AG238" s="186"/>
      <c r="BA238" s="152">
        <f t="shared" si="113"/>
        <v>500</v>
      </c>
      <c r="BB238" s="152">
        <f t="shared" si="118"/>
        <v>0</v>
      </c>
      <c r="BC238" s="152">
        <f t="shared" si="118"/>
        <v>0</v>
      </c>
      <c r="BD238" s="152" t="e">
        <f t="shared" si="118"/>
        <v>#REF!</v>
      </c>
      <c r="BE238" s="152" t="e">
        <f t="shared" si="118"/>
        <v>#REF!</v>
      </c>
      <c r="BF238" s="152">
        <f t="shared" si="118"/>
        <v>0</v>
      </c>
      <c r="BG238" s="152">
        <f t="shared" si="118"/>
        <v>0</v>
      </c>
      <c r="BH238" s="152">
        <f t="shared" si="118"/>
        <v>0</v>
      </c>
      <c r="BI238" s="152">
        <f t="shared" si="118"/>
        <v>0</v>
      </c>
      <c r="BJ238" s="152">
        <f t="shared" si="118"/>
        <v>0</v>
      </c>
      <c r="BK238" s="152">
        <f t="shared" si="118"/>
        <v>0</v>
      </c>
      <c r="BL238" s="152" t="e">
        <f t="shared" si="118"/>
        <v>#N/A</v>
      </c>
      <c r="BM238" s="152" t="e">
        <f t="shared" si="118"/>
        <v>#N/A</v>
      </c>
      <c r="BN238" s="152">
        <f t="shared" si="118"/>
        <v>0</v>
      </c>
      <c r="CA238" s="152" t="str">
        <f t="shared" si="95"/>
        <v/>
      </c>
      <c r="CB238" s="158" t="str">
        <f t="shared" si="96"/>
        <v/>
      </c>
      <c r="CC238" s="158" t="str">
        <f t="shared" si="97"/>
        <v/>
      </c>
      <c r="CD238" s="158" t="str">
        <f t="shared" si="97"/>
        <v/>
      </c>
      <c r="CE238" s="158" t="str">
        <f t="shared" si="97"/>
        <v/>
      </c>
      <c r="CF238" s="158" t="str">
        <f t="shared" si="98"/>
        <v/>
      </c>
      <c r="CG238" s="158" t="str">
        <f t="shared" si="99"/>
        <v/>
      </c>
      <c r="CH238" s="158" t="str">
        <f t="shared" si="100"/>
        <v/>
      </c>
      <c r="CK238" s="167"/>
      <c r="CQ238" s="152">
        <v>37</v>
      </c>
      <c r="DA238" t="str">
        <f t="shared" si="101"/>
        <v/>
      </c>
      <c r="DB238" t="str">
        <f t="shared" si="102"/>
        <v/>
      </c>
      <c r="DC238" t="str">
        <f t="shared" si="114"/>
        <v/>
      </c>
      <c r="DD238" t="str">
        <f t="shared" si="103"/>
        <v/>
      </c>
      <c r="DE238" t="str">
        <f t="shared" si="104"/>
        <v/>
      </c>
      <c r="DF238" t="str">
        <f t="shared" si="105"/>
        <v/>
      </c>
      <c r="DG238" t="str">
        <f t="shared" si="115"/>
        <v/>
      </c>
      <c r="DH238" t="str">
        <f t="shared" si="106"/>
        <v/>
      </c>
      <c r="DJ238" t="str">
        <f t="shared" si="107"/>
        <v/>
      </c>
      <c r="DL238" s="170"/>
      <c r="DQ238">
        <f t="shared" si="108"/>
        <v>0</v>
      </c>
      <c r="DR238" t="e">
        <f t="shared" si="109"/>
        <v>#NUM!</v>
      </c>
      <c r="DS238">
        <v>237</v>
      </c>
      <c r="DU238" s="163" t="str">
        <f>IF($DJ238="","",IF(VLOOKUP($DJ238,'AB AP'!D$19:M$32,9,0)="",VLOOKUP($DJ238,'AB AP'!D$19:M$32,8,0),VLOOKUP($DJ238,'AB AP'!D$19:M$32,9,0)))</f>
        <v/>
      </c>
      <c r="DV238" s="163" t="str">
        <f>IF($DJ238="","",IF(VLOOKUP($DJ238,'AB AP'!D$19:L$33,9,0)="",VLOOKUP($DJ238,'AB AP'!D$19:L$33,8,0),VLOOKUP($DJ238,'AB AP'!D$19:L$33,9,0)))</f>
        <v/>
      </c>
      <c r="DW238" s="163" t="str">
        <f>IF('AB AP'!H243="Agrar Basis",DV238,DU238)</f>
        <v/>
      </c>
      <c r="DZ238" s="163" t="str">
        <f>IF(ISNA(VLOOKUP($DJ238,'AB AP'!$D$19:$I$32,3,0)),"",IF((VLOOKUP($DJ238,'AB AP'!$D$19:$I$32,3,0))="+","áno","nie"))</f>
        <v/>
      </c>
      <c r="EA238" s="163" t="str">
        <f>IF(ISNA(VLOOKUP($DJ238,'AB AP'!$D$19:$I$32,4,0)),"",IF((VLOOKUP($DJ238,'AB AP'!$D$19:$I$32,4,0))="+","áno","nie"))</f>
        <v/>
      </c>
      <c r="EB238" s="163" t="str">
        <f>IF(ISNA(VLOOKUP($DJ238,'AB AP'!$D$19:$I$32,5,0)),"",IF((VLOOKUP($DJ238,'AB AP'!$D$19:$I$32,5,0))="+","áno","nie"))</f>
        <v/>
      </c>
      <c r="EC238" s="163" t="str">
        <f>IF(ISNA(VLOOKUP($DJ238,'AB AP'!$D$19:$I$32,6,0)),"",IF((VLOOKUP($DJ238,'AB AP'!$D$19:$I$32,6,0))="+","áno","nie"))</f>
        <v/>
      </c>
      <c r="ED238" t="str">
        <f t="shared" si="110"/>
        <v/>
      </c>
      <c r="EE238" s="163" t="str">
        <f t="shared" si="111"/>
        <v/>
      </c>
    </row>
    <row r="239" spans="1:135" x14ac:dyDescent="0.2">
      <c r="A239" s="152">
        <f t="shared" si="92"/>
        <v>0</v>
      </c>
      <c r="B239" s="152">
        <f>SUM(A$2:A239)</f>
        <v>0</v>
      </c>
      <c r="C239" s="152">
        <f t="shared" si="112"/>
        <v>500</v>
      </c>
      <c r="D239" s="152">
        <f>'AB AP'!A392</f>
        <v>0</v>
      </c>
      <c r="E239" s="152">
        <f>'AB AP'!B391</f>
        <v>0</v>
      </c>
      <c r="F239" s="156" t="e">
        <f>'AB AP'!#REF!</f>
        <v>#REF!</v>
      </c>
      <c r="G239" s="156" t="e">
        <f>'AB AP'!#REF!</f>
        <v>#REF!</v>
      </c>
      <c r="H239" s="156">
        <f>'AB AP'!F392</f>
        <v>0</v>
      </c>
      <c r="I239" s="165">
        <f>'AB AP'!K392</f>
        <v>0</v>
      </c>
      <c r="J239" s="151">
        <f>'AB AP'!L392</f>
        <v>0</v>
      </c>
      <c r="K239" s="165">
        <f>'AB AP'!N392</f>
        <v>0</v>
      </c>
      <c r="L239" s="152">
        <f t="shared" si="93"/>
        <v>0</v>
      </c>
      <c r="M239" s="152">
        <f t="shared" si="94"/>
        <v>0</v>
      </c>
      <c r="N239" s="152" t="e">
        <f t="shared" si="90"/>
        <v>#N/A</v>
      </c>
      <c r="O239" s="152" t="e">
        <f t="shared" si="91"/>
        <v>#N/A</v>
      </c>
      <c r="P239" s="165">
        <f>'AB AP'!N392</f>
        <v>0</v>
      </c>
      <c r="AA239" s="154" t="s">
        <v>1517</v>
      </c>
      <c r="AB239" s="154" t="s">
        <v>1518</v>
      </c>
      <c r="AC239" s="166" t="s">
        <v>1517</v>
      </c>
      <c r="AD239"/>
      <c r="AF239"/>
      <c r="AG239" s="186"/>
      <c r="BA239" s="152">
        <f t="shared" si="113"/>
        <v>500</v>
      </c>
      <c r="BB239" s="152">
        <f t="shared" si="118"/>
        <v>0</v>
      </c>
      <c r="BC239" s="152">
        <f t="shared" si="118"/>
        <v>0</v>
      </c>
      <c r="BD239" s="152" t="e">
        <f t="shared" si="118"/>
        <v>#REF!</v>
      </c>
      <c r="BE239" s="152" t="e">
        <f t="shared" si="118"/>
        <v>#REF!</v>
      </c>
      <c r="BF239" s="152">
        <f t="shared" si="118"/>
        <v>0</v>
      </c>
      <c r="BG239" s="152">
        <f t="shared" si="118"/>
        <v>0</v>
      </c>
      <c r="BH239" s="152">
        <f t="shared" si="118"/>
        <v>0</v>
      </c>
      <c r="BI239" s="152">
        <f t="shared" si="118"/>
        <v>0</v>
      </c>
      <c r="BJ239" s="152">
        <f t="shared" si="118"/>
        <v>0</v>
      </c>
      <c r="BK239" s="152">
        <f t="shared" si="118"/>
        <v>0</v>
      </c>
      <c r="BL239" s="152" t="e">
        <f t="shared" si="118"/>
        <v>#N/A</v>
      </c>
      <c r="BM239" s="152" t="e">
        <f t="shared" si="118"/>
        <v>#N/A</v>
      </c>
      <c r="BN239" s="152">
        <f t="shared" si="118"/>
        <v>0</v>
      </c>
      <c r="CA239" s="152" t="str">
        <f t="shared" si="95"/>
        <v/>
      </c>
      <c r="CB239" s="158" t="str">
        <f t="shared" si="96"/>
        <v/>
      </c>
      <c r="CC239" s="158" t="str">
        <f t="shared" si="97"/>
        <v/>
      </c>
      <c r="CD239" s="158" t="str">
        <f t="shared" si="97"/>
        <v/>
      </c>
      <c r="CE239" s="158" t="str">
        <f t="shared" si="97"/>
        <v/>
      </c>
      <c r="CF239" s="158" t="str">
        <f t="shared" si="98"/>
        <v/>
      </c>
      <c r="CG239" s="158" t="str">
        <f t="shared" si="99"/>
        <v/>
      </c>
      <c r="CH239" s="158" t="str">
        <f t="shared" si="100"/>
        <v/>
      </c>
      <c r="CK239" s="167"/>
      <c r="CQ239" s="152">
        <v>36</v>
      </c>
      <c r="DA239" t="str">
        <f t="shared" si="101"/>
        <v/>
      </c>
      <c r="DB239" t="str">
        <f t="shared" si="102"/>
        <v/>
      </c>
      <c r="DC239" t="str">
        <f t="shared" si="114"/>
        <v/>
      </c>
      <c r="DD239" t="str">
        <f t="shared" si="103"/>
        <v/>
      </c>
      <c r="DE239" t="str">
        <f t="shared" si="104"/>
        <v/>
      </c>
      <c r="DF239" t="str">
        <f t="shared" si="105"/>
        <v/>
      </c>
      <c r="DG239" t="str">
        <f t="shared" si="115"/>
        <v/>
      </c>
      <c r="DH239" t="str">
        <f t="shared" si="106"/>
        <v/>
      </c>
      <c r="DJ239" t="str">
        <f t="shared" si="107"/>
        <v/>
      </c>
      <c r="DL239" s="170"/>
      <c r="DQ239">
        <f t="shared" si="108"/>
        <v>0</v>
      </c>
      <c r="DR239" t="e">
        <f t="shared" si="109"/>
        <v>#NUM!</v>
      </c>
      <c r="DS239">
        <v>238</v>
      </c>
      <c r="DU239" s="163" t="str">
        <f>IF($DJ239="","",IF(VLOOKUP($DJ239,'AB AP'!D$19:M$32,9,0)="",VLOOKUP($DJ239,'AB AP'!D$19:M$32,8,0),VLOOKUP($DJ239,'AB AP'!D$19:M$32,9,0)))</f>
        <v/>
      </c>
      <c r="DV239" s="163" t="str">
        <f>IF($DJ239="","",IF(VLOOKUP($DJ239,'AB AP'!D$19:L$33,9,0)="",VLOOKUP($DJ239,'AB AP'!D$19:L$33,8,0),VLOOKUP($DJ239,'AB AP'!D$19:L$33,9,0)))</f>
        <v/>
      </c>
      <c r="DW239" s="163" t="str">
        <f>IF('AB AP'!H244="Agrar Basis",DV239,DU239)</f>
        <v/>
      </c>
      <c r="DZ239" s="163" t="str">
        <f>IF(ISNA(VLOOKUP($DJ239,'AB AP'!$D$19:$I$32,3,0)),"",IF((VLOOKUP($DJ239,'AB AP'!$D$19:$I$32,3,0))="+","áno","nie"))</f>
        <v/>
      </c>
      <c r="EA239" s="163" t="str">
        <f>IF(ISNA(VLOOKUP($DJ239,'AB AP'!$D$19:$I$32,4,0)),"",IF((VLOOKUP($DJ239,'AB AP'!$D$19:$I$32,4,0))="+","áno","nie"))</f>
        <v/>
      </c>
      <c r="EB239" s="163" t="str">
        <f>IF(ISNA(VLOOKUP($DJ239,'AB AP'!$D$19:$I$32,5,0)),"",IF((VLOOKUP($DJ239,'AB AP'!$D$19:$I$32,5,0))="+","áno","nie"))</f>
        <v/>
      </c>
      <c r="EC239" s="163" t="str">
        <f>IF(ISNA(VLOOKUP($DJ239,'AB AP'!$D$19:$I$32,6,0)),"",IF((VLOOKUP($DJ239,'AB AP'!$D$19:$I$32,6,0))="+","áno","nie"))</f>
        <v/>
      </c>
      <c r="ED239" t="str">
        <f t="shared" si="110"/>
        <v/>
      </c>
      <c r="EE239" s="163" t="str">
        <f t="shared" si="111"/>
        <v/>
      </c>
    </row>
    <row r="240" spans="1:135" x14ac:dyDescent="0.2">
      <c r="A240" s="152">
        <f t="shared" si="92"/>
        <v>0</v>
      </c>
      <c r="B240" s="152">
        <f>SUM(A$2:A240)</f>
        <v>0</v>
      </c>
      <c r="C240" s="152">
        <f t="shared" si="112"/>
        <v>500</v>
      </c>
      <c r="D240" s="152">
        <f>'AB AP'!A393</f>
        <v>0</v>
      </c>
      <c r="E240" s="152">
        <f>'AB AP'!B392</f>
        <v>0</v>
      </c>
      <c r="F240" s="156" t="e">
        <f>'AB AP'!#REF!</f>
        <v>#REF!</v>
      </c>
      <c r="G240" s="156" t="e">
        <f>'AB AP'!#REF!</f>
        <v>#REF!</v>
      </c>
      <c r="H240" s="156">
        <f>'AB AP'!F393</f>
        <v>0</v>
      </c>
      <c r="I240" s="165">
        <f>'AB AP'!K393</f>
        <v>0</v>
      </c>
      <c r="J240" s="151">
        <f>'AB AP'!L393</f>
        <v>0</v>
      </c>
      <c r="K240" s="165">
        <f>'AB AP'!N393</f>
        <v>0</v>
      </c>
      <c r="L240" s="152">
        <f t="shared" si="93"/>
        <v>0</v>
      </c>
      <c r="M240" s="152">
        <f t="shared" si="94"/>
        <v>0</v>
      </c>
      <c r="N240" s="152" t="e">
        <f t="shared" si="90"/>
        <v>#N/A</v>
      </c>
      <c r="O240" s="152" t="e">
        <f t="shared" si="91"/>
        <v>#N/A</v>
      </c>
      <c r="P240" s="165">
        <f>'AB AP'!N393</f>
        <v>0</v>
      </c>
      <c r="AA240" s="154" t="s">
        <v>1519</v>
      </c>
      <c r="AB240" s="154" t="s">
        <v>1520</v>
      </c>
      <c r="AC240" s="166" t="s">
        <v>1519</v>
      </c>
      <c r="AD240"/>
      <c r="AF240"/>
      <c r="AG240"/>
      <c r="BA240" s="152">
        <f t="shared" si="113"/>
        <v>500</v>
      </c>
      <c r="BB240" s="152">
        <f t="shared" si="118"/>
        <v>0</v>
      </c>
      <c r="BC240" s="152">
        <f t="shared" si="118"/>
        <v>0</v>
      </c>
      <c r="BD240" s="152" t="e">
        <f t="shared" si="118"/>
        <v>#REF!</v>
      </c>
      <c r="BE240" s="152" t="e">
        <f t="shared" si="118"/>
        <v>#REF!</v>
      </c>
      <c r="BF240" s="152">
        <f t="shared" si="118"/>
        <v>0</v>
      </c>
      <c r="BG240" s="152">
        <f t="shared" si="118"/>
        <v>0</v>
      </c>
      <c r="BH240" s="152">
        <f t="shared" si="118"/>
        <v>0</v>
      </c>
      <c r="BI240" s="152">
        <f t="shared" si="118"/>
        <v>0</v>
      </c>
      <c r="BJ240" s="152">
        <f t="shared" si="118"/>
        <v>0</v>
      </c>
      <c r="BK240" s="152">
        <f t="shared" si="118"/>
        <v>0</v>
      </c>
      <c r="BL240" s="152" t="e">
        <f t="shared" si="118"/>
        <v>#N/A</v>
      </c>
      <c r="BM240" s="152" t="e">
        <f t="shared" si="118"/>
        <v>#N/A</v>
      </c>
      <c r="BN240" s="152">
        <f t="shared" si="118"/>
        <v>0</v>
      </c>
      <c r="CA240" s="152" t="str">
        <f t="shared" si="95"/>
        <v/>
      </c>
      <c r="CB240" s="158" t="str">
        <f t="shared" si="96"/>
        <v/>
      </c>
      <c r="CC240" s="158" t="str">
        <f t="shared" si="97"/>
        <v/>
      </c>
      <c r="CD240" s="158" t="str">
        <f t="shared" si="97"/>
        <v/>
      </c>
      <c r="CE240" s="158" t="str">
        <f t="shared" si="97"/>
        <v/>
      </c>
      <c r="CF240" s="158" t="str">
        <f t="shared" si="98"/>
        <v/>
      </c>
      <c r="CG240" s="158" t="str">
        <f t="shared" si="99"/>
        <v/>
      </c>
      <c r="CH240" s="158" t="str">
        <f t="shared" si="100"/>
        <v/>
      </c>
      <c r="CK240" s="167"/>
      <c r="CQ240" s="152">
        <v>35</v>
      </c>
      <c r="DA240" t="str">
        <f t="shared" si="101"/>
        <v/>
      </c>
      <c r="DB240" t="str">
        <f t="shared" si="102"/>
        <v/>
      </c>
      <c r="DC240" t="str">
        <f t="shared" si="114"/>
        <v/>
      </c>
      <c r="DD240" t="str">
        <f t="shared" si="103"/>
        <v/>
      </c>
      <c r="DE240" t="str">
        <f t="shared" si="104"/>
        <v/>
      </c>
      <c r="DF240" t="str">
        <f t="shared" si="105"/>
        <v/>
      </c>
      <c r="DG240" t="str">
        <f t="shared" si="115"/>
        <v/>
      </c>
      <c r="DH240" t="str">
        <f t="shared" si="106"/>
        <v/>
      </c>
      <c r="DJ240" t="str">
        <f t="shared" si="107"/>
        <v/>
      </c>
      <c r="DL240" s="170"/>
      <c r="DQ240">
        <f t="shared" si="108"/>
        <v>0</v>
      </c>
      <c r="DR240" t="e">
        <f t="shared" si="109"/>
        <v>#NUM!</v>
      </c>
      <c r="DS240">
        <v>239</v>
      </c>
      <c r="DU240" s="163" t="str">
        <f>IF($DJ240="","",IF(VLOOKUP($DJ240,'AB AP'!D$19:M$32,9,0)="",VLOOKUP($DJ240,'AB AP'!D$19:M$32,8,0),VLOOKUP($DJ240,'AB AP'!D$19:M$32,9,0)))</f>
        <v/>
      </c>
      <c r="DV240" s="163" t="str">
        <f>IF($DJ240="","",IF(VLOOKUP($DJ240,'AB AP'!D$19:L$33,9,0)="",VLOOKUP($DJ240,'AB AP'!D$19:L$33,8,0),VLOOKUP($DJ240,'AB AP'!D$19:L$33,9,0)))</f>
        <v/>
      </c>
      <c r="DW240" s="163" t="str">
        <f>IF('AB AP'!H245="Agrar Basis",DV240,DU240)</f>
        <v/>
      </c>
      <c r="DZ240" s="163" t="str">
        <f>IF(ISNA(VLOOKUP($DJ240,'AB AP'!$D$19:$I$32,3,0)),"",IF((VLOOKUP($DJ240,'AB AP'!$D$19:$I$32,3,0))="+","áno","nie"))</f>
        <v/>
      </c>
      <c r="EA240" s="163" t="str">
        <f>IF(ISNA(VLOOKUP($DJ240,'AB AP'!$D$19:$I$32,4,0)),"",IF((VLOOKUP($DJ240,'AB AP'!$D$19:$I$32,4,0))="+","áno","nie"))</f>
        <v/>
      </c>
      <c r="EB240" s="163" t="str">
        <f>IF(ISNA(VLOOKUP($DJ240,'AB AP'!$D$19:$I$32,5,0)),"",IF((VLOOKUP($DJ240,'AB AP'!$D$19:$I$32,5,0))="+","áno","nie"))</f>
        <v/>
      </c>
      <c r="EC240" s="163" t="str">
        <f>IF(ISNA(VLOOKUP($DJ240,'AB AP'!$D$19:$I$32,6,0)),"",IF((VLOOKUP($DJ240,'AB AP'!$D$19:$I$32,6,0))="+","áno","nie"))</f>
        <v/>
      </c>
      <c r="ED240" t="str">
        <f t="shared" si="110"/>
        <v/>
      </c>
      <c r="EE240" s="163" t="str">
        <f t="shared" si="111"/>
        <v/>
      </c>
    </row>
    <row r="241" spans="1:135" x14ac:dyDescent="0.2">
      <c r="A241" s="152">
        <f t="shared" si="92"/>
        <v>0</v>
      </c>
      <c r="B241" s="152">
        <f>SUM(A$2:A241)</f>
        <v>0</v>
      </c>
      <c r="C241" s="152">
        <f t="shared" si="112"/>
        <v>500</v>
      </c>
      <c r="D241" s="152">
        <f>'AB AP'!A394</f>
        <v>0</v>
      </c>
      <c r="E241" s="152">
        <f>'AB AP'!B393</f>
        <v>0</v>
      </c>
      <c r="F241" s="156" t="e">
        <f>'AB AP'!#REF!</f>
        <v>#REF!</v>
      </c>
      <c r="G241" s="156" t="e">
        <f>'AB AP'!#REF!</f>
        <v>#REF!</v>
      </c>
      <c r="H241" s="156">
        <f>'AB AP'!F394</f>
        <v>0</v>
      </c>
      <c r="I241" s="165">
        <f>'AB AP'!K394</f>
        <v>0</v>
      </c>
      <c r="J241" s="151">
        <f>'AB AP'!L394</f>
        <v>0</v>
      </c>
      <c r="K241" s="165">
        <f>'AB AP'!N394</f>
        <v>0</v>
      </c>
      <c r="L241" s="152">
        <f t="shared" si="93"/>
        <v>0</v>
      </c>
      <c r="M241" s="152">
        <f t="shared" si="94"/>
        <v>0</v>
      </c>
      <c r="N241" s="152" t="e">
        <f t="shared" si="90"/>
        <v>#N/A</v>
      </c>
      <c r="O241" s="152" t="e">
        <f t="shared" si="91"/>
        <v>#N/A</v>
      </c>
      <c r="P241" s="165">
        <f>'AB AP'!N394</f>
        <v>0</v>
      </c>
      <c r="AA241" s="154" t="s">
        <v>1521</v>
      </c>
      <c r="AB241" s="154" t="s">
        <v>1522</v>
      </c>
      <c r="AC241" s="166" t="s">
        <v>1521</v>
      </c>
      <c r="AD241"/>
      <c r="AF241"/>
      <c r="AG241"/>
      <c r="BA241" s="152">
        <f t="shared" si="113"/>
        <v>500</v>
      </c>
      <c r="BB241" s="152">
        <f t="shared" si="118"/>
        <v>0</v>
      </c>
      <c r="BC241" s="152">
        <f t="shared" si="118"/>
        <v>0</v>
      </c>
      <c r="BD241" s="152" t="e">
        <f t="shared" si="118"/>
        <v>#REF!</v>
      </c>
      <c r="BE241" s="152" t="e">
        <f t="shared" si="118"/>
        <v>#REF!</v>
      </c>
      <c r="BF241" s="152">
        <f t="shared" si="118"/>
        <v>0</v>
      </c>
      <c r="BG241" s="152">
        <f t="shared" si="118"/>
        <v>0</v>
      </c>
      <c r="BH241" s="152">
        <f t="shared" si="118"/>
        <v>0</v>
      </c>
      <c r="BI241" s="152">
        <f t="shared" si="118"/>
        <v>0</v>
      </c>
      <c r="BJ241" s="152">
        <f t="shared" si="118"/>
        <v>0</v>
      </c>
      <c r="BK241" s="152">
        <f t="shared" si="118"/>
        <v>0</v>
      </c>
      <c r="BL241" s="152" t="e">
        <f t="shared" si="118"/>
        <v>#N/A</v>
      </c>
      <c r="BM241" s="152" t="e">
        <f t="shared" si="118"/>
        <v>#N/A</v>
      </c>
      <c r="BN241" s="152">
        <f t="shared" si="118"/>
        <v>0</v>
      </c>
      <c r="CA241" s="152" t="str">
        <f t="shared" si="95"/>
        <v/>
      </c>
      <c r="CB241" s="158" t="str">
        <f t="shared" si="96"/>
        <v/>
      </c>
      <c r="CC241" s="158" t="str">
        <f t="shared" si="97"/>
        <v/>
      </c>
      <c r="CD241" s="158" t="str">
        <f t="shared" si="97"/>
        <v/>
      </c>
      <c r="CE241" s="158" t="str">
        <f t="shared" si="97"/>
        <v/>
      </c>
      <c r="CF241" s="158" t="str">
        <f t="shared" si="98"/>
        <v/>
      </c>
      <c r="CG241" s="158" t="str">
        <f t="shared" si="99"/>
        <v/>
      </c>
      <c r="CH241" s="158" t="str">
        <f t="shared" si="100"/>
        <v/>
      </c>
      <c r="CK241" s="167"/>
      <c r="CQ241" s="152">
        <v>34</v>
      </c>
      <c r="DA241" t="str">
        <f t="shared" si="101"/>
        <v/>
      </c>
      <c r="DB241" t="str">
        <f t="shared" si="102"/>
        <v/>
      </c>
      <c r="DC241" t="str">
        <f t="shared" si="114"/>
        <v/>
      </c>
      <c r="DD241" t="str">
        <f t="shared" si="103"/>
        <v/>
      </c>
      <c r="DE241" t="str">
        <f t="shared" si="104"/>
        <v/>
      </c>
      <c r="DF241" t="str">
        <f t="shared" si="105"/>
        <v/>
      </c>
      <c r="DG241" t="str">
        <f t="shared" si="115"/>
        <v/>
      </c>
      <c r="DH241" t="str">
        <f t="shared" si="106"/>
        <v/>
      </c>
      <c r="DJ241" t="str">
        <f t="shared" si="107"/>
        <v/>
      </c>
      <c r="DL241" s="170"/>
      <c r="DQ241">
        <f t="shared" si="108"/>
        <v>0</v>
      </c>
      <c r="DR241" t="e">
        <f t="shared" si="109"/>
        <v>#NUM!</v>
      </c>
      <c r="DS241">
        <v>240</v>
      </c>
      <c r="DU241" s="163" t="str">
        <f>IF($DJ241="","",IF(VLOOKUP($DJ241,'AB AP'!D$19:M$32,9,0)="",VLOOKUP($DJ241,'AB AP'!D$19:M$32,8,0),VLOOKUP($DJ241,'AB AP'!D$19:M$32,9,0)))</f>
        <v/>
      </c>
      <c r="DV241" s="163" t="str">
        <f>IF($DJ241="","",IF(VLOOKUP($DJ241,'AB AP'!D$19:L$33,9,0)="",VLOOKUP($DJ241,'AB AP'!D$19:L$33,8,0),VLOOKUP($DJ241,'AB AP'!D$19:L$33,9,0)))</f>
        <v/>
      </c>
      <c r="DW241" s="163" t="str">
        <f>IF('AB AP'!H246="Agrar Basis",DV241,DU241)</f>
        <v/>
      </c>
      <c r="DZ241" s="163" t="str">
        <f>IF(ISNA(VLOOKUP($DJ241,'AB AP'!$D$19:$I$32,3,0)),"",IF((VLOOKUP($DJ241,'AB AP'!$D$19:$I$32,3,0))="+","áno","nie"))</f>
        <v/>
      </c>
      <c r="EA241" s="163" t="str">
        <f>IF(ISNA(VLOOKUP($DJ241,'AB AP'!$D$19:$I$32,4,0)),"",IF((VLOOKUP($DJ241,'AB AP'!$D$19:$I$32,4,0))="+","áno","nie"))</f>
        <v/>
      </c>
      <c r="EB241" s="163" t="str">
        <f>IF(ISNA(VLOOKUP($DJ241,'AB AP'!$D$19:$I$32,5,0)),"",IF((VLOOKUP($DJ241,'AB AP'!$D$19:$I$32,5,0))="+","áno","nie"))</f>
        <v/>
      </c>
      <c r="EC241" s="163" t="str">
        <f>IF(ISNA(VLOOKUP($DJ241,'AB AP'!$D$19:$I$32,6,0)),"",IF((VLOOKUP($DJ241,'AB AP'!$D$19:$I$32,6,0))="+","áno","nie"))</f>
        <v/>
      </c>
      <c r="ED241" t="str">
        <f t="shared" si="110"/>
        <v/>
      </c>
      <c r="EE241" s="163" t="str">
        <f t="shared" si="111"/>
        <v/>
      </c>
    </row>
    <row r="242" spans="1:135" x14ac:dyDescent="0.2">
      <c r="A242" s="152">
        <f t="shared" si="92"/>
        <v>0</v>
      </c>
      <c r="B242" s="152">
        <f>SUM(A$2:A242)</f>
        <v>0</v>
      </c>
      <c r="C242" s="152">
        <f t="shared" si="112"/>
        <v>500</v>
      </c>
      <c r="D242" s="152">
        <f>'AB AP'!A395</f>
        <v>0</v>
      </c>
      <c r="E242" s="152">
        <f>'AB AP'!B394</f>
        <v>0</v>
      </c>
      <c r="F242" s="156" t="e">
        <f>'AB AP'!#REF!</f>
        <v>#REF!</v>
      </c>
      <c r="G242" s="156" t="e">
        <f>'AB AP'!#REF!</f>
        <v>#REF!</v>
      </c>
      <c r="H242" s="156">
        <f>'AB AP'!F395</f>
        <v>0</v>
      </c>
      <c r="I242" s="165">
        <f>'AB AP'!K395</f>
        <v>0</v>
      </c>
      <c r="J242" s="151">
        <f>'AB AP'!L395</f>
        <v>0</v>
      </c>
      <c r="K242" s="165">
        <f>'AB AP'!N395</f>
        <v>0</v>
      </c>
      <c r="L242" s="152">
        <f t="shared" si="93"/>
        <v>0</v>
      </c>
      <c r="M242" s="152">
        <f t="shared" si="94"/>
        <v>0</v>
      </c>
      <c r="N242" s="152" t="e">
        <f t="shared" si="90"/>
        <v>#N/A</v>
      </c>
      <c r="O242" s="152" t="e">
        <f t="shared" si="91"/>
        <v>#N/A</v>
      </c>
      <c r="P242" s="165">
        <f>'AB AP'!N395</f>
        <v>0</v>
      </c>
      <c r="AA242" s="154" t="s">
        <v>1523</v>
      </c>
      <c r="AB242" s="154" t="s">
        <v>1524</v>
      </c>
      <c r="AC242" s="166" t="s">
        <v>1523</v>
      </c>
      <c r="AD242"/>
      <c r="AF242"/>
      <c r="AG242"/>
      <c r="BA242" s="152">
        <f t="shared" si="113"/>
        <v>500</v>
      </c>
      <c r="BB242" s="152">
        <f t="shared" si="118"/>
        <v>0</v>
      </c>
      <c r="BC242" s="152">
        <f t="shared" si="118"/>
        <v>0</v>
      </c>
      <c r="BD242" s="152" t="e">
        <f t="shared" si="118"/>
        <v>#REF!</v>
      </c>
      <c r="BE242" s="152" t="e">
        <f t="shared" si="118"/>
        <v>#REF!</v>
      </c>
      <c r="BF242" s="152">
        <f t="shared" si="118"/>
        <v>0</v>
      </c>
      <c r="BG242" s="152">
        <f t="shared" si="118"/>
        <v>0</v>
      </c>
      <c r="BH242" s="152">
        <f t="shared" si="118"/>
        <v>0</v>
      </c>
      <c r="BI242" s="152">
        <f t="shared" si="118"/>
        <v>0</v>
      </c>
      <c r="BJ242" s="152">
        <f t="shared" si="118"/>
        <v>0</v>
      </c>
      <c r="BK242" s="152">
        <f t="shared" si="118"/>
        <v>0</v>
      </c>
      <c r="BL242" s="152" t="e">
        <f t="shared" si="118"/>
        <v>#N/A</v>
      </c>
      <c r="BM242" s="152" t="e">
        <f t="shared" si="118"/>
        <v>#N/A</v>
      </c>
      <c r="BN242" s="152">
        <f t="shared" si="118"/>
        <v>0</v>
      </c>
      <c r="CA242" s="152" t="str">
        <f t="shared" si="95"/>
        <v/>
      </c>
      <c r="CB242" s="158" t="str">
        <f t="shared" si="96"/>
        <v/>
      </c>
      <c r="CC242" s="158" t="str">
        <f t="shared" si="97"/>
        <v/>
      </c>
      <c r="CD242" s="158" t="str">
        <f t="shared" si="97"/>
        <v/>
      </c>
      <c r="CE242" s="158" t="str">
        <f t="shared" si="97"/>
        <v/>
      </c>
      <c r="CF242" s="158" t="str">
        <f t="shared" si="98"/>
        <v/>
      </c>
      <c r="CG242" s="158" t="str">
        <f t="shared" si="99"/>
        <v/>
      </c>
      <c r="CH242" s="158" t="str">
        <f t="shared" si="100"/>
        <v/>
      </c>
      <c r="CK242" s="167"/>
      <c r="CQ242" s="152">
        <v>33</v>
      </c>
      <c r="DA242" t="str">
        <f t="shared" si="101"/>
        <v/>
      </c>
      <c r="DB242" t="str">
        <f t="shared" si="102"/>
        <v/>
      </c>
      <c r="DC242" t="str">
        <f t="shared" si="114"/>
        <v/>
      </c>
      <c r="DD242" t="str">
        <f t="shared" si="103"/>
        <v/>
      </c>
      <c r="DE242" t="str">
        <f t="shared" si="104"/>
        <v/>
      </c>
      <c r="DF242" t="str">
        <f t="shared" si="105"/>
        <v/>
      </c>
      <c r="DG242" t="str">
        <f t="shared" si="115"/>
        <v/>
      </c>
      <c r="DH242" t="str">
        <f t="shared" si="106"/>
        <v/>
      </c>
      <c r="DJ242" t="str">
        <f t="shared" si="107"/>
        <v/>
      </c>
      <c r="DL242" s="170"/>
      <c r="DQ242">
        <f t="shared" si="108"/>
        <v>0</v>
      </c>
      <c r="DR242" t="e">
        <f t="shared" si="109"/>
        <v>#NUM!</v>
      </c>
      <c r="DS242">
        <v>241</v>
      </c>
      <c r="DU242" s="163" t="str">
        <f>IF($DJ242="","",IF(VLOOKUP($DJ242,'AB AP'!D$19:M$32,9,0)="",VLOOKUP($DJ242,'AB AP'!D$19:M$32,8,0),VLOOKUP($DJ242,'AB AP'!D$19:M$32,9,0)))</f>
        <v/>
      </c>
      <c r="DV242" s="163" t="str">
        <f>IF($DJ242="","",IF(VLOOKUP($DJ242,'AB AP'!D$19:L$33,9,0)="",VLOOKUP($DJ242,'AB AP'!D$19:L$33,8,0),VLOOKUP($DJ242,'AB AP'!D$19:L$33,9,0)))</f>
        <v/>
      </c>
      <c r="DW242" s="163" t="str">
        <f>IF('AB AP'!H247="Agrar Basis",DV242,DU242)</f>
        <v/>
      </c>
      <c r="DZ242" s="163" t="str">
        <f>IF(ISNA(VLOOKUP($DJ242,'AB AP'!$D$19:$I$32,3,0)),"",IF((VLOOKUP($DJ242,'AB AP'!$D$19:$I$32,3,0))="+","áno","nie"))</f>
        <v/>
      </c>
      <c r="EA242" s="163" t="str">
        <f>IF(ISNA(VLOOKUP($DJ242,'AB AP'!$D$19:$I$32,4,0)),"",IF((VLOOKUP($DJ242,'AB AP'!$D$19:$I$32,4,0))="+","áno","nie"))</f>
        <v/>
      </c>
      <c r="EB242" s="163" t="str">
        <f>IF(ISNA(VLOOKUP($DJ242,'AB AP'!$D$19:$I$32,5,0)),"",IF((VLOOKUP($DJ242,'AB AP'!$D$19:$I$32,5,0))="+","áno","nie"))</f>
        <v/>
      </c>
      <c r="EC242" s="163" t="str">
        <f>IF(ISNA(VLOOKUP($DJ242,'AB AP'!$D$19:$I$32,6,0)),"",IF((VLOOKUP($DJ242,'AB AP'!$D$19:$I$32,6,0))="+","áno","nie"))</f>
        <v/>
      </c>
      <c r="ED242" t="str">
        <f t="shared" si="110"/>
        <v/>
      </c>
      <c r="EE242" s="163" t="str">
        <f t="shared" si="111"/>
        <v/>
      </c>
    </row>
    <row r="243" spans="1:135" x14ac:dyDescent="0.2">
      <c r="A243" s="152">
        <f t="shared" si="92"/>
        <v>0</v>
      </c>
      <c r="B243" s="152">
        <f>SUM(A$2:A243)</f>
        <v>0</v>
      </c>
      <c r="C243" s="152">
        <f t="shared" si="112"/>
        <v>500</v>
      </c>
      <c r="D243" s="152">
        <f>'AB AP'!A396</f>
        <v>0</v>
      </c>
      <c r="E243" s="152">
        <f>'AB AP'!B395</f>
        <v>0</v>
      </c>
      <c r="F243" s="156" t="e">
        <f>'AB AP'!#REF!</f>
        <v>#REF!</v>
      </c>
      <c r="G243" s="156" t="e">
        <f>'AB AP'!#REF!</f>
        <v>#REF!</v>
      </c>
      <c r="H243" s="156">
        <f>'AB AP'!F396</f>
        <v>0</v>
      </c>
      <c r="I243" s="165">
        <f>'AB AP'!K396</f>
        <v>0</v>
      </c>
      <c r="J243" s="151">
        <f>'AB AP'!L396</f>
        <v>0</v>
      </c>
      <c r="K243" s="165">
        <f>'AB AP'!N396</f>
        <v>0</v>
      </c>
      <c r="L243" s="152">
        <f t="shared" si="93"/>
        <v>0</v>
      </c>
      <c r="M243" s="152">
        <f t="shared" si="94"/>
        <v>0</v>
      </c>
      <c r="N243" s="152" t="e">
        <f t="shared" si="90"/>
        <v>#N/A</v>
      </c>
      <c r="O243" s="152" t="e">
        <f t="shared" si="91"/>
        <v>#N/A</v>
      </c>
      <c r="P243" s="165">
        <f>'AB AP'!N396</f>
        <v>0</v>
      </c>
      <c r="AA243" s="154" t="s">
        <v>1525</v>
      </c>
      <c r="AB243" s="154" t="s">
        <v>1526</v>
      </c>
      <c r="AC243" s="166" t="s">
        <v>1525</v>
      </c>
      <c r="AD243"/>
      <c r="AF243"/>
      <c r="AG243"/>
      <c r="BA243" s="152">
        <f t="shared" si="113"/>
        <v>500</v>
      </c>
      <c r="BB243" s="152">
        <f t="shared" si="118"/>
        <v>0</v>
      </c>
      <c r="BC243" s="152">
        <f t="shared" si="118"/>
        <v>0</v>
      </c>
      <c r="BD243" s="152" t="e">
        <f t="shared" si="118"/>
        <v>#REF!</v>
      </c>
      <c r="BE243" s="152" t="e">
        <f t="shared" si="118"/>
        <v>#REF!</v>
      </c>
      <c r="BF243" s="152">
        <f t="shared" si="118"/>
        <v>0</v>
      </c>
      <c r="BG243" s="152">
        <f t="shared" si="118"/>
        <v>0</v>
      </c>
      <c r="BH243" s="152">
        <f t="shared" si="118"/>
        <v>0</v>
      </c>
      <c r="BI243" s="152">
        <f t="shared" si="118"/>
        <v>0</v>
      </c>
      <c r="BJ243" s="152">
        <f t="shared" si="118"/>
        <v>0</v>
      </c>
      <c r="BK243" s="152">
        <f t="shared" si="118"/>
        <v>0</v>
      </c>
      <c r="BL243" s="152" t="e">
        <f t="shared" si="118"/>
        <v>#N/A</v>
      </c>
      <c r="BM243" s="152" t="e">
        <f t="shared" si="118"/>
        <v>#N/A</v>
      </c>
      <c r="BN243" s="152">
        <f t="shared" si="118"/>
        <v>0</v>
      </c>
      <c r="CA243" s="152" t="str">
        <f t="shared" si="95"/>
        <v/>
      </c>
      <c r="CB243" s="158" t="str">
        <f t="shared" si="96"/>
        <v/>
      </c>
      <c r="CC243" s="158" t="str">
        <f t="shared" si="97"/>
        <v/>
      </c>
      <c r="CD243" s="158" t="str">
        <f t="shared" si="97"/>
        <v/>
      </c>
      <c r="CE243" s="158" t="str">
        <f t="shared" si="97"/>
        <v/>
      </c>
      <c r="CF243" s="158" t="str">
        <f t="shared" si="98"/>
        <v/>
      </c>
      <c r="CG243" s="158" t="str">
        <f t="shared" si="99"/>
        <v/>
      </c>
      <c r="CH243" s="158" t="str">
        <f t="shared" si="100"/>
        <v/>
      </c>
      <c r="CK243" s="167"/>
      <c r="CQ243" s="152">
        <v>32</v>
      </c>
      <c r="DA243" t="str">
        <f t="shared" si="101"/>
        <v/>
      </c>
      <c r="DB243" t="str">
        <f t="shared" si="102"/>
        <v/>
      </c>
      <c r="DC243" t="str">
        <f t="shared" si="114"/>
        <v/>
      </c>
      <c r="DD243" t="str">
        <f t="shared" si="103"/>
        <v/>
      </c>
      <c r="DE243" t="str">
        <f t="shared" si="104"/>
        <v/>
      </c>
      <c r="DF243" t="str">
        <f t="shared" si="105"/>
        <v/>
      </c>
      <c r="DG243" t="str">
        <f t="shared" si="115"/>
        <v/>
      </c>
      <c r="DH243" t="str">
        <f t="shared" si="106"/>
        <v/>
      </c>
      <c r="DJ243" t="str">
        <f t="shared" si="107"/>
        <v/>
      </c>
      <c r="DL243" s="170"/>
      <c r="DQ243">
        <f t="shared" si="108"/>
        <v>0</v>
      </c>
      <c r="DR243" t="e">
        <f t="shared" si="109"/>
        <v>#NUM!</v>
      </c>
      <c r="DS243">
        <v>242</v>
      </c>
      <c r="DU243" s="163" t="str">
        <f>IF($DJ243="","",IF(VLOOKUP($DJ243,'AB AP'!D$19:M$32,9,0)="",VLOOKUP($DJ243,'AB AP'!D$19:M$32,8,0),VLOOKUP($DJ243,'AB AP'!D$19:M$32,9,0)))</f>
        <v/>
      </c>
      <c r="DV243" s="163" t="str">
        <f>IF($DJ243="","",IF(VLOOKUP($DJ243,'AB AP'!D$19:L$33,9,0)="",VLOOKUP($DJ243,'AB AP'!D$19:L$33,8,0),VLOOKUP($DJ243,'AB AP'!D$19:L$33,9,0)))</f>
        <v/>
      </c>
      <c r="DW243" s="163" t="str">
        <f>IF('AB AP'!H248="Agrar Basis",DV243,DU243)</f>
        <v/>
      </c>
      <c r="DZ243" s="163" t="str">
        <f>IF(ISNA(VLOOKUP($DJ243,'AB AP'!$D$19:$I$32,3,0)),"",IF((VLOOKUP($DJ243,'AB AP'!$D$19:$I$32,3,0))="+","áno","nie"))</f>
        <v/>
      </c>
      <c r="EA243" s="163" t="str">
        <f>IF(ISNA(VLOOKUP($DJ243,'AB AP'!$D$19:$I$32,4,0)),"",IF((VLOOKUP($DJ243,'AB AP'!$D$19:$I$32,4,0))="+","áno","nie"))</f>
        <v/>
      </c>
      <c r="EB243" s="163" t="str">
        <f>IF(ISNA(VLOOKUP($DJ243,'AB AP'!$D$19:$I$32,5,0)),"",IF((VLOOKUP($DJ243,'AB AP'!$D$19:$I$32,5,0))="+","áno","nie"))</f>
        <v/>
      </c>
      <c r="EC243" s="163" t="str">
        <f>IF(ISNA(VLOOKUP($DJ243,'AB AP'!$D$19:$I$32,6,0)),"",IF((VLOOKUP($DJ243,'AB AP'!$D$19:$I$32,6,0))="+","áno","nie"))</f>
        <v/>
      </c>
      <c r="ED243" t="str">
        <f t="shared" si="110"/>
        <v/>
      </c>
      <c r="EE243" s="163" t="str">
        <f t="shared" si="111"/>
        <v/>
      </c>
    </row>
    <row r="244" spans="1:135" x14ac:dyDescent="0.2">
      <c r="A244" s="152">
        <f t="shared" si="92"/>
        <v>0</v>
      </c>
      <c r="B244" s="152">
        <f>SUM(A$2:A244)</f>
        <v>0</v>
      </c>
      <c r="C244" s="152">
        <f t="shared" si="112"/>
        <v>500</v>
      </c>
      <c r="D244" s="152">
        <f>'AB AP'!A397</f>
        <v>0</v>
      </c>
      <c r="E244" s="152">
        <f>'AB AP'!B396</f>
        <v>0</v>
      </c>
      <c r="F244" s="156" t="e">
        <f>'AB AP'!#REF!</f>
        <v>#REF!</v>
      </c>
      <c r="G244" s="156" t="e">
        <f>'AB AP'!#REF!</f>
        <v>#REF!</v>
      </c>
      <c r="H244" s="156">
        <f>'AB AP'!F397</f>
        <v>0</v>
      </c>
      <c r="I244" s="165">
        <f>'AB AP'!K397</f>
        <v>0</v>
      </c>
      <c r="J244" s="151">
        <f>'AB AP'!L397</f>
        <v>0</v>
      </c>
      <c r="K244" s="165">
        <f>'AB AP'!N397</f>
        <v>0</v>
      </c>
      <c r="L244" s="152">
        <f t="shared" si="93"/>
        <v>0</v>
      </c>
      <c r="M244" s="152">
        <f t="shared" si="94"/>
        <v>0</v>
      </c>
      <c r="N244" s="152" t="e">
        <f t="shared" si="90"/>
        <v>#N/A</v>
      </c>
      <c r="O244" s="152" t="e">
        <f t="shared" si="91"/>
        <v>#N/A</v>
      </c>
      <c r="P244" s="165">
        <f>'AB AP'!N397</f>
        <v>0</v>
      </c>
      <c r="AA244" s="154" t="s">
        <v>1527</v>
      </c>
      <c r="AB244" s="154" t="s">
        <v>1528</v>
      </c>
      <c r="AC244" s="166" t="s">
        <v>1527</v>
      </c>
      <c r="AD244"/>
      <c r="AF244"/>
      <c r="AG244"/>
      <c r="BA244" s="152">
        <f t="shared" si="113"/>
        <v>500</v>
      </c>
      <c r="BB244" s="152">
        <f t="shared" si="118"/>
        <v>0</v>
      </c>
      <c r="BC244" s="152">
        <f t="shared" si="118"/>
        <v>0</v>
      </c>
      <c r="BD244" s="152" t="e">
        <f t="shared" si="118"/>
        <v>#REF!</v>
      </c>
      <c r="BE244" s="152" t="e">
        <f t="shared" si="118"/>
        <v>#REF!</v>
      </c>
      <c r="BF244" s="152">
        <f t="shared" si="118"/>
        <v>0</v>
      </c>
      <c r="BG244" s="152">
        <f t="shared" si="118"/>
        <v>0</v>
      </c>
      <c r="BH244" s="152">
        <f t="shared" si="118"/>
        <v>0</v>
      </c>
      <c r="BI244" s="152">
        <f t="shared" si="118"/>
        <v>0</v>
      </c>
      <c r="BJ244" s="152">
        <f t="shared" si="118"/>
        <v>0</v>
      </c>
      <c r="BK244" s="152">
        <f t="shared" si="118"/>
        <v>0</v>
      </c>
      <c r="BL244" s="152" t="e">
        <f t="shared" si="118"/>
        <v>#N/A</v>
      </c>
      <c r="BM244" s="152" t="e">
        <f t="shared" si="118"/>
        <v>#N/A</v>
      </c>
      <c r="BN244" s="152">
        <f t="shared" si="118"/>
        <v>0</v>
      </c>
      <c r="CA244" s="152" t="str">
        <f t="shared" si="95"/>
        <v/>
      </c>
      <c r="CB244" s="158" t="str">
        <f t="shared" si="96"/>
        <v/>
      </c>
      <c r="CC244" s="158" t="str">
        <f t="shared" si="97"/>
        <v/>
      </c>
      <c r="CD244" s="158" t="str">
        <f t="shared" si="97"/>
        <v/>
      </c>
      <c r="CE244" s="158" t="str">
        <f t="shared" si="97"/>
        <v/>
      </c>
      <c r="CF244" s="158" t="str">
        <f t="shared" si="98"/>
        <v/>
      </c>
      <c r="CG244" s="158" t="str">
        <f t="shared" si="99"/>
        <v/>
      </c>
      <c r="CH244" s="158" t="str">
        <f t="shared" si="100"/>
        <v/>
      </c>
      <c r="CK244" s="167"/>
      <c r="CQ244" s="152">
        <v>31</v>
      </c>
      <c r="DA244" t="str">
        <f t="shared" si="101"/>
        <v/>
      </c>
      <c r="DB244" t="str">
        <f t="shared" si="102"/>
        <v/>
      </c>
      <c r="DC244" t="str">
        <f t="shared" si="114"/>
        <v/>
      </c>
      <c r="DD244" t="str">
        <f t="shared" si="103"/>
        <v/>
      </c>
      <c r="DE244" t="str">
        <f t="shared" si="104"/>
        <v/>
      </c>
      <c r="DF244" t="str">
        <f t="shared" si="105"/>
        <v/>
      </c>
      <c r="DG244" t="str">
        <f t="shared" si="115"/>
        <v/>
      </c>
      <c r="DH244" t="str">
        <f t="shared" si="106"/>
        <v/>
      </c>
      <c r="DJ244" t="str">
        <f t="shared" si="107"/>
        <v/>
      </c>
      <c r="DL244" s="170"/>
      <c r="DQ244">
        <f t="shared" si="108"/>
        <v>0</v>
      </c>
      <c r="DR244" t="e">
        <f t="shared" si="109"/>
        <v>#NUM!</v>
      </c>
      <c r="DS244">
        <v>243</v>
      </c>
      <c r="DU244" s="163" t="str">
        <f>IF($DJ244="","",IF(VLOOKUP($DJ244,'AB AP'!D$19:M$32,9,0)="",VLOOKUP($DJ244,'AB AP'!D$19:M$32,8,0),VLOOKUP($DJ244,'AB AP'!D$19:M$32,9,0)))</f>
        <v/>
      </c>
      <c r="DV244" s="163" t="str">
        <f>IF($DJ244="","",IF(VLOOKUP($DJ244,'AB AP'!D$19:L$33,9,0)="",VLOOKUP($DJ244,'AB AP'!D$19:L$33,8,0),VLOOKUP($DJ244,'AB AP'!D$19:L$33,9,0)))</f>
        <v/>
      </c>
      <c r="DW244" s="163" t="str">
        <f>IF('AB AP'!H249="Agrar Basis",DV244,DU244)</f>
        <v/>
      </c>
      <c r="DZ244" s="163" t="str">
        <f>IF(ISNA(VLOOKUP($DJ244,'AB AP'!$D$19:$I$32,3,0)),"",IF((VLOOKUP($DJ244,'AB AP'!$D$19:$I$32,3,0))="+","áno","nie"))</f>
        <v/>
      </c>
      <c r="EA244" s="163" t="str">
        <f>IF(ISNA(VLOOKUP($DJ244,'AB AP'!$D$19:$I$32,4,0)),"",IF((VLOOKUP($DJ244,'AB AP'!$D$19:$I$32,4,0))="+","áno","nie"))</f>
        <v/>
      </c>
      <c r="EB244" s="163" t="str">
        <f>IF(ISNA(VLOOKUP($DJ244,'AB AP'!$D$19:$I$32,5,0)),"",IF((VLOOKUP($DJ244,'AB AP'!$D$19:$I$32,5,0))="+","áno","nie"))</f>
        <v/>
      </c>
      <c r="EC244" s="163" t="str">
        <f>IF(ISNA(VLOOKUP($DJ244,'AB AP'!$D$19:$I$32,6,0)),"",IF((VLOOKUP($DJ244,'AB AP'!$D$19:$I$32,6,0))="+","áno","nie"))</f>
        <v/>
      </c>
      <c r="ED244" t="str">
        <f t="shared" si="110"/>
        <v/>
      </c>
      <c r="EE244" s="163" t="str">
        <f t="shared" si="111"/>
        <v/>
      </c>
    </row>
    <row r="245" spans="1:135" x14ac:dyDescent="0.2">
      <c r="A245" s="152">
        <f t="shared" si="92"/>
        <v>0</v>
      </c>
      <c r="B245" s="152">
        <f>SUM(A$2:A245)</f>
        <v>0</v>
      </c>
      <c r="C245" s="152">
        <f t="shared" si="112"/>
        <v>500</v>
      </c>
      <c r="D245" s="152">
        <f>'AB AP'!A398</f>
        <v>0</v>
      </c>
      <c r="E245" s="152">
        <f>'AB AP'!B397</f>
        <v>0</v>
      </c>
      <c r="F245" s="156" t="e">
        <f>'AB AP'!#REF!</f>
        <v>#REF!</v>
      </c>
      <c r="G245" s="156" t="e">
        <f>'AB AP'!#REF!</f>
        <v>#REF!</v>
      </c>
      <c r="H245" s="156">
        <f>'AB AP'!F398</f>
        <v>0</v>
      </c>
      <c r="I245" s="165">
        <f>'AB AP'!K398</f>
        <v>0</v>
      </c>
      <c r="J245" s="151">
        <f>'AB AP'!L398</f>
        <v>0</v>
      </c>
      <c r="K245" s="165">
        <f>'AB AP'!N398</f>
        <v>0</v>
      </c>
      <c r="L245" s="152">
        <f t="shared" si="93"/>
        <v>0</v>
      </c>
      <c r="M245" s="152">
        <f t="shared" si="94"/>
        <v>0</v>
      </c>
      <c r="N245" s="152" t="e">
        <f t="shared" si="90"/>
        <v>#N/A</v>
      </c>
      <c r="O245" s="152" t="e">
        <f t="shared" si="91"/>
        <v>#N/A</v>
      </c>
      <c r="P245" s="165">
        <f>'AB AP'!N398</f>
        <v>0</v>
      </c>
      <c r="AA245" s="154" t="s">
        <v>1529</v>
      </c>
      <c r="AB245" s="154" t="s">
        <v>1530</v>
      </c>
      <c r="AC245" s="166" t="s">
        <v>1529</v>
      </c>
      <c r="AD245"/>
      <c r="AF245"/>
      <c r="AG245"/>
      <c r="BA245" s="152">
        <f t="shared" si="113"/>
        <v>500</v>
      </c>
      <c r="BB245" s="152">
        <f t="shared" si="118"/>
        <v>0</v>
      </c>
      <c r="BC245" s="152">
        <f t="shared" si="118"/>
        <v>0</v>
      </c>
      <c r="BD245" s="152" t="e">
        <f t="shared" si="118"/>
        <v>#REF!</v>
      </c>
      <c r="BE245" s="152" t="e">
        <f t="shared" si="118"/>
        <v>#REF!</v>
      </c>
      <c r="BF245" s="152">
        <f t="shared" si="118"/>
        <v>0</v>
      </c>
      <c r="BG245" s="152">
        <f t="shared" si="118"/>
        <v>0</v>
      </c>
      <c r="BH245" s="152">
        <f t="shared" si="118"/>
        <v>0</v>
      </c>
      <c r="BI245" s="152">
        <f t="shared" si="118"/>
        <v>0</v>
      </c>
      <c r="BJ245" s="152">
        <f t="shared" si="118"/>
        <v>0</v>
      </c>
      <c r="BK245" s="152">
        <f t="shared" si="118"/>
        <v>0</v>
      </c>
      <c r="BL245" s="152" t="e">
        <f t="shared" si="118"/>
        <v>#N/A</v>
      </c>
      <c r="BM245" s="152" t="e">
        <f t="shared" si="118"/>
        <v>#N/A</v>
      </c>
      <c r="BN245" s="152">
        <f t="shared" si="118"/>
        <v>0</v>
      </c>
      <c r="CA245" s="152" t="str">
        <f t="shared" si="95"/>
        <v/>
      </c>
      <c r="CB245" s="158" t="str">
        <f t="shared" si="96"/>
        <v/>
      </c>
      <c r="CC245" s="158" t="str">
        <f t="shared" si="97"/>
        <v/>
      </c>
      <c r="CD245" s="158" t="str">
        <f t="shared" si="97"/>
        <v/>
      </c>
      <c r="CE245" s="158" t="str">
        <f t="shared" si="97"/>
        <v/>
      </c>
      <c r="CF245" s="158" t="str">
        <f t="shared" si="98"/>
        <v/>
      </c>
      <c r="CG245" s="158" t="str">
        <f t="shared" si="99"/>
        <v/>
      </c>
      <c r="CH245" s="158" t="str">
        <f t="shared" si="100"/>
        <v/>
      </c>
      <c r="CK245" s="167"/>
      <c r="CQ245" s="152">
        <v>30</v>
      </c>
      <c r="DA245" t="str">
        <f t="shared" si="101"/>
        <v/>
      </c>
      <c r="DB245" t="str">
        <f t="shared" si="102"/>
        <v/>
      </c>
      <c r="DC245" t="str">
        <f t="shared" si="114"/>
        <v/>
      </c>
      <c r="DD245" t="str">
        <f t="shared" si="103"/>
        <v/>
      </c>
      <c r="DE245" t="str">
        <f t="shared" si="104"/>
        <v/>
      </c>
      <c r="DF245" t="str">
        <f t="shared" si="105"/>
        <v/>
      </c>
      <c r="DG245" t="str">
        <f t="shared" si="115"/>
        <v/>
      </c>
      <c r="DH245" t="str">
        <f t="shared" si="106"/>
        <v/>
      </c>
      <c r="DJ245" t="str">
        <f t="shared" si="107"/>
        <v/>
      </c>
      <c r="DL245" s="170"/>
      <c r="DQ245">
        <f t="shared" si="108"/>
        <v>0</v>
      </c>
      <c r="DR245" t="e">
        <f t="shared" si="109"/>
        <v>#NUM!</v>
      </c>
      <c r="DS245">
        <v>244</v>
      </c>
      <c r="DU245" s="163" t="str">
        <f>IF($DJ245="","",IF(VLOOKUP($DJ245,'AB AP'!D$19:M$32,9,0)="",VLOOKUP($DJ245,'AB AP'!D$19:M$32,8,0),VLOOKUP($DJ245,'AB AP'!D$19:M$32,9,0)))</f>
        <v/>
      </c>
      <c r="DV245" s="163" t="str">
        <f>IF($DJ245="","",IF(VLOOKUP($DJ245,'AB AP'!D$19:L$33,9,0)="",VLOOKUP($DJ245,'AB AP'!D$19:L$33,8,0),VLOOKUP($DJ245,'AB AP'!D$19:L$33,9,0)))</f>
        <v/>
      </c>
      <c r="DW245" s="163" t="str">
        <f>IF('AB AP'!H250="Agrar Basis",DV245,DU245)</f>
        <v/>
      </c>
      <c r="DZ245" s="163" t="str">
        <f>IF(ISNA(VLOOKUP($DJ245,'AB AP'!$D$19:$I$32,3,0)),"",IF((VLOOKUP($DJ245,'AB AP'!$D$19:$I$32,3,0))="+","áno","nie"))</f>
        <v/>
      </c>
      <c r="EA245" s="163" t="str">
        <f>IF(ISNA(VLOOKUP($DJ245,'AB AP'!$D$19:$I$32,4,0)),"",IF((VLOOKUP($DJ245,'AB AP'!$D$19:$I$32,4,0))="+","áno","nie"))</f>
        <v/>
      </c>
      <c r="EB245" s="163" t="str">
        <f>IF(ISNA(VLOOKUP($DJ245,'AB AP'!$D$19:$I$32,5,0)),"",IF((VLOOKUP($DJ245,'AB AP'!$D$19:$I$32,5,0))="+","áno","nie"))</f>
        <v/>
      </c>
      <c r="EC245" s="163" t="str">
        <f>IF(ISNA(VLOOKUP($DJ245,'AB AP'!$D$19:$I$32,6,0)),"",IF((VLOOKUP($DJ245,'AB AP'!$D$19:$I$32,6,0))="+","áno","nie"))</f>
        <v/>
      </c>
      <c r="ED245" t="str">
        <f t="shared" si="110"/>
        <v/>
      </c>
      <c r="EE245" s="163" t="str">
        <f t="shared" si="111"/>
        <v/>
      </c>
    </row>
    <row r="246" spans="1:135" x14ac:dyDescent="0.2">
      <c r="A246" s="152">
        <f t="shared" si="92"/>
        <v>0</v>
      </c>
      <c r="B246" s="152">
        <f>SUM(A$2:A246)</f>
        <v>0</v>
      </c>
      <c r="C246" s="152">
        <f t="shared" si="112"/>
        <v>500</v>
      </c>
      <c r="D246" s="152">
        <f>'AB AP'!A399</f>
        <v>0</v>
      </c>
      <c r="E246" s="152">
        <f>'AB AP'!B398</f>
        <v>0</v>
      </c>
      <c r="F246" s="156" t="e">
        <f>'AB AP'!#REF!</f>
        <v>#REF!</v>
      </c>
      <c r="G246" s="156" t="e">
        <f>'AB AP'!#REF!</f>
        <v>#REF!</v>
      </c>
      <c r="H246" s="156">
        <f>'AB AP'!F399</f>
        <v>0</v>
      </c>
      <c r="I246" s="165">
        <f>'AB AP'!K399</f>
        <v>0</v>
      </c>
      <c r="J246" s="151">
        <f>'AB AP'!L399</f>
        <v>0</v>
      </c>
      <c r="K246" s="165">
        <f>'AB AP'!N399</f>
        <v>0</v>
      </c>
      <c r="L246" s="152">
        <f t="shared" si="93"/>
        <v>0</v>
      </c>
      <c r="M246" s="152">
        <f t="shared" si="94"/>
        <v>0</v>
      </c>
      <c r="N246" s="152" t="e">
        <f t="shared" si="90"/>
        <v>#N/A</v>
      </c>
      <c r="O246" s="152" t="e">
        <f t="shared" si="91"/>
        <v>#N/A</v>
      </c>
      <c r="P246" s="165">
        <f>'AB AP'!N399</f>
        <v>0</v>
      </c>
      <c r="AA246" s="154" t="s">
        <v>1531</v>
      </c>
      <c r="AB246" s="154" t="s">
        <v>1532</v>
      </c>
      <c r="AC246" s="166" t="s">
        <v>1531</v>
      </c>
      <c r="AD246"/>
      <c r="AF246"/>
      <c r="AG246"/>
      <c r="BA246" s="152">
        <f t="shared" si="113"/>
        <v>500</v>
      </c>
      <c r="BB246" s="152">
        <f t="shared" si="118"/>
        <v>0</v>
      </c>
      <c r="BC246" s="152">
        <f t="shared" si="118"/>
        <v>0</v>
      </c>
      <c r="BD246" s="152" t="e">
        <f t="shared" si="118"/>
        <v>#REF!</v>
      </c>
      <c r="BE246" s="152" t="e">
        <f t="shared" si="118"/>
        <v>#REF!</v>
      </c>
      <c r="BF246" s="152">
        <f t="shared" si="118"/>
        <v>0</v>
      </c>
      <c r="BG246" s="152">
        <f t="shared" si="118"/>
        <v>0</v>
      </c>
      <c r="BH246" s="152">
        <f t="shared" si="118"/>
        <v>0</v>
      </c>
      <c r="BI246" s="152">
        <f t="shared" si="118"/>
        <v>0</v>
      </c>
      <c r="BJ246" s="152">
        <f t="shared" si="118"/>
        <v>0</v>
      </c>
      <c r="BK246" s="152">
        <f t="shared" si="118"/>
        <v>0</v>
      </c>
      <c r="BL246" s="152" t="e">
        <f t="shared" si="118"/>
        <v>#N/A</v>
      </c>
      <c r="BM246" s="152" t="e">
        <f t="shared" si="118"/>
        <v>#N/A</v>
      </c>
      <c r="BN246" s="152">
        <f t="shared" si="118"/>
        <v>0</v>
      </c>
      <c r="CA246" s="152" t="str">
        <f t="shared" si="95"/>
        <v/>
      </c>
      <c r="CB246" s="158" t="str">
        <f t="shared" si="96"/>
        <v/>
      </c>
      <c r="CC246" s="158" t="str">
        <f t="shared" si="97"/>
        <v/>
      </c>
      <c r="CD246" s="158" t="str">
        <f t="shared" si="97"/>
        <v/>
      </c>
      <c r="CE246" s="158" t="str">
        <f t="shared" si="97"/>
        <v/>
      </c>
      <c r="CF246" s="158" t="str">
        <f t="shared" si="98"/>
        <v/>
      </c>
      <c r="CG246" s="158" t="str">
        <f t="shared" si="99"/>
        <v/>
      </c>
      <c r="CH246" s="158" t="str">
        <f t="shared" si="100"/>
        <v/>
      </c>
      <c r="CK246" s="167"/>
      <c r="CQ246" s="152">
        <v>29</v>
      </c>
      <c r="DA246" t="str">
        <f t="shared" si="101"/>
        <v/>
      </c>
      <c r="DB246" t="str">
        <f t="shared" si="102"/>
        <v/>
      </c>
      <c r="DC246" t="str">
        <f t="shared" si="114"/>
        <v/>
      </c>
      <c r="DD246" t="str">
        <f t="shared" si="103"/>
        <v/>
      </c>
      <c r="DE246" t="str">
        <f t="shared" si="104"/>
        <v/>
      </c>
      <c r="DF246" t="str">
        <f t="shared" si="105"/>
        <v/>
      </c>
      <c r="DG246" t="str">
        <f t="shared" si="115"/>
        <v/>
      </c>
      <c r="DH246" t="str">
        <f t="shared" si="106"/>
        <v/>
      </c>
      <c r="DJ246" t="str">
        <f t="shared" si="107"/>
        <v/>
      </c>
      <c r="DL246" s="170"/>
      <c r="DQ246">
        <f t="shared" si="108"/>
        <v>0</v>
      </c>
      <c r="DR246" t="e">
        <f t="shared" si="109"/>
        <v>#NUM!</v>
      </c>
      <c r="DS246">
        <v>245</v>
      </c>
      <c r="DU246" s="163" t="str">
        <f>IF($DJ246="","",IF(VLOOKUP($DJ246,'AB AP'!D$19:M$32,9,0)="",VLOOKUP($DJ246,'AB AP'!D$19:M$32,8,0),VLOOKUP($DJ246,'AB AP'!D$19:M$32,9,0)))</f>
        <v/>
      </c>
      <c r="DV246" s="163" t="str">
        <f>IF($DJ246="","",IF(VLOOKUP($DJ246,'AB AP'!D$19:L$33,9,0)="",VLOOKUP($DJ246,'AB AP'!D$19:L$33,8,0),VLOOKUP($DJ246,'AB AP'!D$19:L$33,9,0)))</f>
        <v/>
      </c>
      <c r="DW246" s="163" t="str">
        <f>IF('AB AP'!H251="Agrar Basis",DV246,DU246)</f>
        <v/>
      </c>
      <c r="DZ246" s="163" t="str">
        <f>IF(ISNA(VLOOKUP($DJ246,'AB AP'!$D$19:$I$32,3,0)),"",IF((VLOOKUP($DJ246,'AB AP'!$D$19:$I$32,3,0))="+","áno","nie"))</f>
        <v/>
      </c>
      <c r="EA246" s="163" t="str">
        <f>IF(ISNA(VLOOKUP($DJ246,'AB AP'!$D$19:$I$32,4,0)),"",IF((VLOOKUP($DJ246,'AB AP'!$D$19:$I$32,4,0))="+","áno","nie"))</f>
        <v/>
      </c>
      <c r="EB246" s="163" t="str">
        <f>IF(ISNA(VLOOKUP($DJ246,'AB AP'!$D$19:$I$32,5,0)),"",IF((VLOOKUP($DJ246,'AB AP'!$D$19:$I$32,5,0))="+","áno","nie"))</f>
        <v/>
      </c>
      <c r="EC246" s="163" t="str">
        <f>IF(ISNA(VLOOKUP($DJ246,'AB AP'!$D$19:$I$32,6,0)),"",IF((VLOOKUP($DJ246,'AB AP'!$D$19:$I$32,6,0))="+","áno","nie"))</f>
        <v/>
      </c>
      <c r="ED246" t="str">
        <f t="shared" si="110"/>
        <v/>
      </c>
      <c r="EE246" s="163" t="str">
        <f t="shared" si="111"/>
        <v/>
      </c>
    </row>
    <row r="247" spans="1:135" x14ac:dyDescent="0.2">
      <c r="A247" s="152">
        <f t="shared" si="92"/>
        <v>0</v>
      </c>
      <c r="B247" s="152">
        <f>SUM(A$2:A247)</f>
        <v>0</v>
      </c>
      <c r="C247" s="152">
        <f t="shared" si="112"/>
        <v>500</v>
      </c>
      <c r="D247" s="152">
        <f>'AB AP'!A400</f>
        <v>0</v>
      </c>
      <c r="E247" s="152">
        <f>'AB AP'!B399</f>
        <v>0</v>
      </c>
      <c r="F247" s="156" t="str">
        <f>'AB AP'!D389</f>
        <v>NAZOV</v>
      </c>
      <c r="G247" s="156" t="str">
        <f>'AB AP'!E389</f>
        <v>KG Name</v>
      </c>
      <c r="H247" s="156">
        <f>'AB AP'!F400</f>
        <v>0</v>
      </c>
      <c r="I247" s="165">
        <f>'AB AP'!K400</f>
        <v>0</v>
      </c>
      <c r="J247" s="151">
        <f>'AB AP'!L400</f>
        <v>0</v>
      </c>
      <c r="K247" s="165">
        <f>'AB AP'!N400</f>
        <v>0</v>
      </c>
      <c r="L247" s="152">
        <f t="shared" si="93"/>
        <v>0</v>
      </c>
      <c r="M247" s="152">
        <f t="shared" si="94"/>
        <v>0</v>
      </c>
      <c r="N247" s="152" t="e">
        <f t="shared" si="90"/>
        <v>#N/A</v>
      </c>
      <c r="O247" s="152" t="e">
        <f t="shared" si="91"/>
        <v>#N/A</v>
      </c>
      <c r="P247" s="165">
        <f>'AB AP'!N400</f>
        <v>0</v>
      </c>
      <c r="AA247" s="154" t="s">
        <v>1533</v>
      </c>
      <c r="AB247" s="154" t="s">
        <v>1534</v>
      </c>
      <c r="AC247" s="166" t="s">
        <v>1533</v>
      </c>
      <c r="AD247"/>
      <c r="AF247"/>
      <c r="AG247"/>
      <c r="BA247" s="152">
        <f t="shared" si="113"/>
        <v>500</v>
      </c>
      <c r="BB247" s="152">
        <f t="shared" si="118"/>
        <v>0</v>
      </c>
      <c r="BC247" s="152">
        <f t="shared" si="118"/>
        <v>0</v>
      </c>
      <c r="BD247" s="152" t="str">
        <f t="shared" si="118"/>
        <v>NAZOV</v>
      </c>
      <c r="BE247" s="152" t="str">
        <f t="shared" si="118"/>
        <v>KG Name</v>
      </c>
      <c r="BF247" s="152">
        <f t="shared" si="118"/>
        <v>0</v>
      </c>
      <c r="BG247" s="152">
        <f t="shared" si="118"/>
        <v>0</v>
      </c>
      <c r="BH247" s="152">
        <f t="shared" si="118"/>
        <v>0</v>
      </c>
      <c r="BI247" s="152">
        <f t="shared" si="118"/>
        <v>0</v>
      </c>
      <c r="BJ247" s="152">
        <f t="shared" si="118"/>
        <v>0</v>
      </c>
      <c r="BK247" s="152">
        <f t="shared" si="118"/>
        <v>0</v>
      </c>
      <c r="BL247" s="152" t="e">
        <f t="shared" si="118"/>
        <v>#N/A</v>
      </c>
      <c r="BM247" s="152" t="e">
        <f t="shared" si="118"/>
        <v>#N/A</v>
      </c>
      <c r="BN247" s="152">
        <f t="shared" si="118"/>
        <v>0</v>
      </c>
      <c r="CA247" s="152" t="str">
        <f t="shared" si="95"/>
        <v/>
      </c>
      <c r="CB247" s="158" t="str">
        <f t="shared" si="96"/>
        <v/>
      </c>
      <c r="CC247" s="158" t="str">
        <f t="shared" si="97"/>
        <v/>
      </c>
      <c r="CD247" s="158" t="str">
        <f t="shared" si="97"/>
        <v/>
      </c>
      <c r="CE247" s="158" t="str">
        <f t="shared" si="97"/>
        <v/>
      </c>
      <c r="CF247" s="158" t="str">
        <f t="shared" si="98"/>
        <v/>
      </c>
      <c r="CG247" s="158" t="str">
        <f t="shared" si="99"/>
        <v/>
      </c>
      <c r="CH247" s="158" t="str">
        <f t="shared" si="100"/>
        <v/>
      </c>
      <c r="CK247" s="167"/>
      <c r="CQ247" s="152">
        <v>28</v>
      </c>
      <c r="DA247" t="str">
        <f t="shared" si="101"/>
        <v/>
      </c>
      <c r="DB247" t="str">
        <f t="shared" si="102"/>
        <v/>
      </c>
      <c r="DC247" t="str">
        <f t="shared" si="114"/>
        <v/>
      </c>
      <c r="DD247" t="str">
        <f t="shared" si="103"/>
        <v/>
      </c>
      <c r="DE247" t="str">
        <f t="shared" si="104"/>
        <v/>
      </c>
      <c r="DF247" t="str">
        <f t="shared" si="105"/>
        <v/>
      </c>
      <c r="DG247" t="str">
        <f t="shared" si="115"/>
        <v/>
      </c>
      <c r="DH247" t="str">
        <f t="shared" si="106"/>
        <v/>
      </c>
      <c r="DJ247" t="str">
        <f t="shared" si="107"/>
        <v/>
      </c>
      <c r="DL247" s="170"/>
      <c r="DQ247">
        <f t="shared" si="108"/>
        <v>0</v>
      </c>
      <c r="DR247" t="e">
        <f t="shared" si="109"/>
        <v>#NUM!</v>
      </c>
      <c r="DS247">
        <v>246</v>
      </c>
      <c r="DU247" s="163" t="str">
        <f>IF($DJ247="","",IF(VLOOKUP($DJ247,'AB AP'!D$19:M$32,9,0)="",VLOOKUP($DJ247,'AB AP'!D$19:M$32,8,0),VLOOKUP($DJ247,'AB AP'!D$19:M$32,9,0)))</f>
        <v/>
      </c>
      <c r="DV247" s="163" t="str">
        <f>IF($DJ247="","",IF(VLOOKUP($DJ247,'AB AP'!D$19:L$33,9,0)="",VLOOKUP($DJ247,'AB AP'!D$19:L$33,8,0),VLOOKUP($DJ247,'AB AP'!D$19:L$33,9,0)))</f>
        <v/>
      </c>
      <c r="DW247" s="163" t="str">
        <f>IF('AB AP'!H252="Agrar Basis",DV247,DU247)</f>
        <v/>
      </c>
      <c r="DZ247" s="163" t="str">
        <f>IF(ISNA(VLOOKUP($DJ247,'AB AP'!$D$19:$I$32,3,0)),"",IF((VLOOKUP($DJ247,'AB AP'!$D$19:$I$32,3,0))="+","áno","nie"))</f>
        <v/>
      </c>
      <c r="EA247" s="163" t="str">
        <f>IF(ISNA(VLOOKUP($DJ247,'AB AP'!$D$19:$I$32,4,0)),"",IF((VLOOKUP($DJ247,'AB AP'!$D$19:$I$32,4,0))="+","áno","nie"))</f>
        <v/>
      </c>
      <c r="EB247" s="163" t="str">
        <f>IF(ISNA(VLOOKUP($DJ247,'AB AP'!$D$19:$I$32,5,0)),"",IF((VLOOKUP($DJ247,'AB AP'!$D$19:$I$32,5,0))="+","áno","nie"))</f>
        <v/>
      </c>
      <c r="EC247" s="163" t="str">
        <f>IF(ISNA(VLOOKUP($DJ247,'AB AP'!$D$19:$I$32,6,0)),"",IF((VLOOKUP($DJ247,'AB AP'!$D$19:$I$32,6,0))="+","áno","nie"))</f>
        <v/>
      </c>
      <c r="ED247" t="str">
        <f t="shared" si="110"/>
        <v/>
      </c>
      <c r="EE247" s="163" t="str">
        <f t="shared" si="111"/>
        <v/>
      </c>
    </row>
    <row r="248" spans="1:135" x14ac:dyDescent="0.2">
      <c r="A248" s="152">
        <f t="shared" si="92"/>
        <v>0</v>
      </c>
      <c r="B248" s="152">
        <f>SUM(A$2:A248)</f>
        <v>0</v>
      </c>
      <c r="C248" s="152">
        <f t="shared" si="112"/>
        <v>500</v>
      </c>
      <c r="D248" s="152">
        <f>'AB AP'!A401</f>
        <v>0</v>
      </c>
      <c r="E248" s="152">
        <f>'AB AP'!B400</f>
        <v>0</v>
      </c>
      <c r="F248" s="156" t="str">
        <f>'AB AP'!D390</f>
        <v>Ábelová</v>
      </c>
      <c r="G248" s="156" t="str">
        <f>'AB AP'!E390</f>
        <v>304  Ábelová</v>
      </c>
      <c r="H248" s="156">
        <f>'AB AP'!F401</f>
        <v>0</v>
      </c>
      <c r="I248" s="165">
        <f>'AB AP'!K401</f>
        <v>0</v>
      </c>
      <c r="J248" s="151">
        <f>'AB AP'!L401</f>
        <v>0</v>
      </c>
      <c r="K248" s="165">
        <f>'AB AP'!N401</f>
        <v>0</v>
      </c>
      <c r="L248" s="152">
        <f t="shared" si="93"/>
        <v>0</v>
      </c>
      <c r="M248" s="152">
        <f t="shared" si="94"/>
        <v>0</v>
      </c>
      <c r="N248" s="152" t="e">
        <f t="shared" si="90"/>
        <v>#N/A</v>
      </c>
      <c r="O248" s="152" t="e">
        <f t="shared" si="91"/>
        <v>#N/A</v>
      </c>
      <c r="P248" s="165">
        <f>'AB AP'!N401</f>
        <v>0</v>
      </c>
      <c r="AA248" s="154" t="s">
        <v>1535</v>
      </c>
      <c r="AB248" s="154" t="s">
        <v>1536</v>
      </c>
      <c r="AC248" s="166" t="s">
        <v>1535</v>
      </c>
      <c r="AD248"/>
      <c r="AF248"/>
      <c r="AG248"/>
      <c r="BA248" s="152">
        <f t="shared" si="113"/>
        <v>500</v>
      </c>
      <c r="BB248" s="152">
        <f t="shared" si="118"/>
        <v>0</v>
      </c>
      <c r="BC248" s="152">
        <f t="shared" si="118"/>
        <v>0</v>
      </c>
      <c r="BD248" s="152" t="str">
        <f t="shared" si="118"/>
        <v>Ábelová</v>
      </c>
      <c r="BE248" s="152" t="str">
        <f t="shared" si="118"/>
        <v>304  Ábelová</v>
      </c>
      <c r="BF248" s="152">
        <f t="shared" si="118"/>
        <v>0</v>
      </c>
      <c r="BG248" s="152">
        <f t="shared" si="118"/>
        <v>0</v>
      </c>
      <c r="BH248" s="152">
        <f t="shared" si="118"/>
        <v>0</v>
      </c>
      <c r="BI248" s="152">
        <f t="shared" si="118"/>
        <v>0</v>
      </c>
      <c r="BJ248" s="152">
        <f t="shared" si="118"/>
        <v>0</v>
      </c>
      <c r="BK248" s="152">
        <f t="shared" si="118"/>
        <v>0</v>
      </c>
      <c r="BL248" s="152" t="e">
        <f t="shared" si="118"/>
        <v>#N/A</v>
      </c>
      <c r="BM248" s="152" t="e">
        <f t="shared" si="118"/>
        <v>#N/A</v>
      </c>
      <c r="BN248" s="152">
        <f t="shared" si="118"/>
        <v>0</v>
      </c>
      <c r="CA248" s="152" t="str">
        <f t="shared" si="95"/>
        <v/>
      </c>
      <c r="CB248" s="158" t="str">
        <f t="shared" si="96"/>
        <v/>
      </c>
      <c r="CC248" s="158" t="str">
        <f t="shared" si="97"/>
        <v/>
      </c>
      <c r="CD248" s="158" t="str">
        <f t="shared" si="97"/>
        <v/>
      </c>
      <c r="CE248" s="158" t="str">
        <f t="shared" si="97"/>
        <v/>
      </c>
      <c r="CF248" s="158" t="str">
        <f t="shared" si="98"/>
        <v/>
      </c>
      <c r="CG248" s="158" t="str">
        <f t="shared" si="99"/>
        <v/>
      </c>
      <c r="CH248" s="158" t="str">
        <f t="shared" si="100"/>
        <v/>
      </c>
      <c r="CK248" s="167"/>
      <c r="CQ248" s="152">
        <v>27</v>
      </c>
      <c r="DA248" t="str">
        <f t="shared" si="101"/>
        <v/>
      </c>
      <c r="DB248" t="str">
        <f t="shared" si="102"/>
        <v/>
      </c>
      <c r="DC248" t="str">
        <f t="shared" si="114"/>
        <v/>
      </c>
      <c r="DD248" t="str">
        <f t="shared" si="103"/>
        <v/>
      </c>
      <c r="DE248" t="str">
        <f t="shared" si="104"/>
        <v/>
      </c>
      <c r="DF248" t="str">
        <f t="shared" si="105"/>
        <v/>
      </c>
      <c r="DG248" t="str">
        <f t="shared" si="115"/>
        <v/>
      </c>
      <c r="DH248" t="str">
        <f t="shared" si="106"/>
        <v/>
      </c>
      <c r="DJ248" t="str">
        <f t="shared" si="107"/>
        <v/>
      </c>
      <c r="DL248" s="170"/>
      <c r="DQ248">
        <f t="shared" si="108"/>
        <v>0</v>
      </c>
      <c r="DR248" t="e">
        <f t="shared" si="109"/>
        <v>#NUM!</v>
      </c>
      <c r="DS248">
        <v>247</v>
      </c>
      <c r="DU248" s="163" t="str">
        <f>IF($DJ248="","",IF(VLOOKUP($DJ248,'AB AP'!D$19:M$32,9,0)="",VLOOKUP($DJ248,'AB AP'!D$19:M$32,8,0),VLOOKUP($DJ248,'AB AP'!D$19:M$32,9,0)))</f>
        <v/>
      </c>
      <c r="DV248" s="163" t="str">
        <f>IF($DJ248="","",IF(VLOOKUP($DJ248,'AB AP'!D$19:L$33,9,0)="",VLOOKUP($DJ248,'AB AP'!D$19:L$33,8,0),VLOOKUP($DJ248,'AB AP'!D$19:L$33,9,0)))</f>
        <v/>
      </c>
      <c r="DW248" s="163" t="str">
        <f>IF('AB AP'!H253="Agrar Basis",DV248,DU248)</f>
        <v/>
      </c>
      <c r="DZ248" s="163" t="str">
        <f>IF(ISNA(VLOOKUP($DJ248,'AB AP'!$D$19:$I$32,3,0)),"",IF((VLOOKUP($DJ248,'AB AP'!$D$19:$I$32,3,0))="+","áno","nie"))</f>
        <v/>
      </c>
      <c r="EA248" s="163" t="str">
        <f>IF(ISNA(VLOOKUP($DJ248,'AB AP'!$D$19:$I$32,4,0)),"",IF((VLOOKUP($DJ248,'AB AP'!$D$19:$I$32,4,0))="+","áno","nie"))</f>
        <v/>
      </c>
      <c r="EB248" s="163" t="str">
        <f>IF(ISNA(VLOOKUP($DJ248,'AB AP'!$D$19:$I$32,5,0)),"",IF((VLOOKUP($DJ248,'AB AP'!$D$19:$I$32,5,0))="+","áno","nie"))</f>
        <v/>
      </c>
      <c r="EC248" s="163" t="str">
        <f>IF(ISNA(VLOOKUP($DJ248,'AB AP'!$D$19:$I$32,6,0)),"",IF((VLOOKUP($DJ248,'AB AP'!$D$19:$I$32,6,0))="+","áno","nie"))</f>
        <v/>
      </c>
      <c r="ED248" t="str">
        <f t="shared" si="110"/>
        <v/>
      </c>
      <c r="EE248" s="163" t="str">
        <f t="shared" si="111"/>
        <v/>
      </c>
    </row>
    <row r="249" spans="1:135" x14ac:dyDescent="0.2">
      <c r="A249" s="152">
        <f t="shared" si="92"/>
        <v>0</v>
      </c>
      <c r="B249" s="152">
        <f>SUM(A$2:A249)</f>
        <v>0</v>
      </c>
      <c r="C249" s="152">
        <f t="shared" si="112"/>
        <v>500</v>
      </c>
      <c r="D249" s="152">
        <f>'AB AP'!A402</f>
        <v>0</v>
      </c>
      <c r="E249" s="152">
        <f>'AB AP'!B401</f>
        <v>0</v>
      </c>
      <c r="F249" s="156" t="str">
        <f>'AB AP'!D391</f>
        <v>Abranovce</v>
      </c>
      <c r="G249" s="156" t="str">
        <f>'AB AP'!E391</f>
        <v>484  Abranovce</v>
      </c>
      <c r="H249" s="156">
        <f>'AB AP'!F402</f>
        <v>0</v>
      </c>
      <c r="I249" s="165">
        <f>'AB AP'!K402</f>
        <v>0</v>
      </c>
      <c r="J249" s="151">
        <f>'AB AP'!L402</f>
        <v>0</v>
      </c>
      <c r="K249" s="165">
        <f>'AB AP'!N402</f>
        <v>0</v>
      </c>
      <c r="L249" s="152">
        <f t="shared" si="93"/>
        <v>0</v>
      </c>
      <c r="M249" s="152">
        <f t="shared" si="94"/>
        <v>0</v>
      </c>
      <c r="N249" s="152" t="e">
        <f t="shared" si="90"/>
        <v>#N/A</v>
      </c>
      <c r="O249" s="152" t="e">
        <f t="shared" si="91"/>
        <v>#N/A</v>
      </c>
      <c r="P249" s="165">
        <f>'AB AP'!N402</f>
        <v>0</v>
      </c>
      <c r="AA249" s="154" t="s">
        <v>1537</v>
      </c>
      <c r="AB249" s="154" t="s">
        <v>1538</v>
      </c>
      <c r="AC249" s="166" t="s">
        <v>1537</v>
      </c>
      <c r="AD249"/>
      <c r="AF249"/>
      <c r="AG249"/>
      <c r="BA249" s="152">
        <f t="shared" si="113"/>
        <v>500</v>
      </c>
      <c r="BB249" s="152">
        <f t="shared" si="118"/>
        <v>0</v>
      </c>
      <c r="BC249" s="152">
        <f t="shared" si="118"/>
        <v>0</v>
      </c>
      <c r="BD249" s="152" t="str">
        <f t="shared" si="118"/>
        <v>Abranovce</v>
      </c>
      <c r="BE249" s="152" t="str">
        <f t="shared" si="118"/>
        <v>484  Abranovce</v>
      </c>
      <c r="BF249" s="152">
        <f t="shared" si="118"/>
        <v>0</v>
      </c>
      <c r="BG249" s="152">
        <f t="shared" si="118"/>
        <v>0</v>
      </c>
      <c r="BH249" s="152">
        <f t="shared" si="118"/>
        <v>0</v>
      </c>
      <c r="BI249" s="152">
        <f t="shared" si="118"/>
        <v>0</v>
      </c>
      <c r="BJ249" s="152">
        <f t="shared" si="118"/>
        <v>0</v>
      </c>
      <c r="BK249" s="152">
        <f t="shared" si="118"/>
        <v>0</v>
      </c>
      <c r="BL249" s="152" t="e">
        <f t="shared" si="118"/>
        <v>#N/A</v>
      </c>
      <c r="BM249" s="152" t="e">
        <f t="shared" si="118"/>
        <v>#N/A</v>
      </c>
      <c r="BN249" s="152">
        <f t="shared" si="118"/>
        <v>0</v>
      </c>
      <c r="CA249" s="152" t="str">
        <f t="shared" si="95"/>
        <v/>
      </c>
      <c r="CB249" s="158" t="str">
        <f t="shared" si="96"/>
        <v/>
      </c>
      <c r="CC249" s="158" t="str">
        <f t="shared" si="97"/>
        <v/>
      </c>
      <c r="CD249" s="158" t="str">
        <f t="shared" si="97"/>
        <v/>
      </c>
      <c r="CE249" s="158" t="str">
        <f t="shared" si="97"/>
        <v/>
      </c>
      <c r="CF249" s="158" t="str">
        <f t="shared" si="98"/>
        <v/>
      </c>
      <c r="CG249" s="158" t="str">
        <f t="shared" si="99"/>
        <v/>
      </c>
      <c r="CH249" s="158" t="str">
        <f t="shared" si="100"/>
        <v/>
      </c>
      <c r="CK249" s="167"/>
      <c r="CQ249" s="152">
        <v>26</v>
      </c>
      <c r="DA249" t="str">
        <f t="shared" si="101"/>
        <v/>
      </c>
      <c r="DB249" t="str">
        <f t="shared" si="102"/>
        <v/>
      </c>
      <c r="DC249" t="str">
        <f t="shared" si="114"/>
        <v/>
      </c>
      <c r="DD249" t="str">
        <f t="shared" si="103"/>
        <v/>
      </c>
      <c r="DE249" t="str">
        <f t="shared" si="104"/>
        <v/>
      </c>
      <c r="DF249" t="str">
        <f t="shared" si="105"/>
        <v/>
      </c>
      <c r="DG249" t="str">
        <f t="shared" si="115"/>
        <v/>
      </c>
      <c r="DH249" t="str">
        <f t="shared" si="106"/>
        <v/>
      </c>
      <c r="DJ249" t="str">
        <f t="shared" si="107"/>
        <v/>
      </c>
      <c r="DL249" s="170"/>
      <c r="DQ249">
        <f t="shared" si="108"/>
        <v>0</v>
      </c>
      <c r="DR249" t="e">
        <f t="shared" si="109"/>
        <v>#NUM!</v>
      </c>
      <c r="DS249">
        <v>248</v>
      </c>
      <c r="DU249" s="163" t="str">
        <f>IF($DJ249="","",IF(VLOOKUP($DJ249,'AB AP'!D$19:M$32,9,0)="",VLOOKUP($DJ249,'AB AP'!D$19:M$32,8,0),VLOOKUP($DJ249,'AB AP'!D$19:M$32,9,0)))</f>
        <v/>
      </c>
      <c r="DV249" s="163" t="str">
        <f>IF($DJ249="","",IF(VLOOKUP($DJ249,'AB AP'!D$19:L$33,9,0)="",VLOOKUP($DJ249,'AB AP'!D$19:L$33,8,0),VLOOKUP($DJ249,'AB AP'!D$19:L$33,9,0)))</f>
        <v/>
      </c>
      <c r="DW249" s="163" t="str">
        <f>IF('AB AP'!H254="Agrar Basis",DV249,DU249)</f>
        <v/>
      </c>
      <c r="DZ249" s="163" t="str">
        <f>IF(ISNA(VLOOKUP($DJ249,'AB AP'!$D$19:$I$32,3,0)),"",IF((VLOOKUP($DJ249,'AB AP'!$D$19:$I$32,3,0))="+","áno","nie"))</f>
        <v/>
      </c>
      <c r="EA249" s="163" t="str">
        <f>IF(ISNA(VLOOKUP($DJ249,'AB AP'!$D$19:$I$32,4,0)),"",IF((VLOOKUP($DJ249,'AB AP'!$D$19:$I$32,4,0))="+","áno","nie"))</f>
        <v/>
      </c>
      <c r="EB249" s="163" t="str">
        <f>IF(ISNA(VLOOKUP($DJ249,'AB AP'!$D$19:$I$32,5,0)),"",IF((VLOOKUP($DJ249,'AB AP'!$D$19:$I$32,5,0))="+","áno","nie"))</f>
        <v/>
      </c>
      <c r="EC249" s="163" t="str">
        <f>IF(ISNA(VLOOKUP($DJ249,'AB AP'!$D$19:$I$32,6,0)),"",IF((VLOOKUP($DJ249,'AB AP'!$D$19:$I$32,6,0))="+","áno","nie"))</f>
        <v/>
      </c>
      <c r="ED249" t="str">
        <f t="shared" si="110"/>
        <v/>
      </c>
      <c r="EE249" s="163" t="str">
        <f t="shared" si="111"/>
        <v/>
      </c>
    </row>
    <row r="250" spans="1:135" x14ac:dyDescent="0.2">
      <c r="A250" s="152">
        <f t="shared" si="92"/>
        <v>0</v>
      </c>
      <c r="B250" s="152">
        <f>SUM(A$2:A250)</f>
        <v>0</v>
      </c>
      <c r="C250" s="152">
        <f t="shared" si="112"/>
        <v>500</v>
      </c>
      <c r="D250" s="152">
        <f>'AB AP'!A403</f>
        <v>0</v>
      </c>
      <c r="E250" s="152">
        <f>'AB AP'!B402</f>
        <v>0</v>
      </c>
      <c r="F250" s="156" t="str">
        <f>'AB AP'!D392</f>
        <v>Babín</v>
      </c>
      <c r="G250" s="156" t="str">
        <f>'AB AP'!E392</f>
        <v>294  Babín</v>
      </c>
      <c r="H250" s="156">
        <f>'AB AP'!F403</f>
        <v>0</v>
      </c>
      <c r="I250" s="165">
        <f>'AB AP'!K403</f>
        <v>0</v>
      </c>
      <c r="J250" s="151">
        <f>'AB AP'!L403</f>
        <v>0</v>
      </c>
      <c r="K250" s="165">
        <f>'AB AP'!N403</f>
        <v>0</v>
      </c>
      <c r="L250" s="152">
        <f t="shared" si="93"/>
        <v>0</v>
      </c>
      <c r="M250" s="152">
        <f t="shared" si="94"/>
        <v>0</v>
      </c>
      <c r="N250" s="152" t="e">
        <f t="shared" si="90"/>
        <v>#N/A</v>
      </c>
      <c r="O250" s="152" t="e">
        <f t="shared" si="91"/>
        <v>#N/A</v>
      </c>
      <c r="P250" s="165">
        <f>'AB AP'!N403</f>
        <v>0</v>
      </c>
      <c r="AA250" s="154" t="s">
        <v>1539</v>
      </c>
      <c r="AB250" s="154" t="s">
        <v>1540</v>
      </c>
      <c r="AC250" s="166" t="s">
        <v>1539</v>
      </c>
      <c r="AD250"/>
      <c r="AF250"/>
      <c r="AG250"/>
      <c r="BA250" s="152">
        <f t="shared" si="113"/>
        <v>500</v>
      </c>
      <c r="BB250" s="152">
        <f t="shared" si="118"/>
        <v>0</v>
      </c>
      <c r="BC250" s="152">
        <f t="shared" si="118"/>
        <v>0</v>
      </c>
      <c r="BD250" s="152" t="str">
        <f t="shared" si="118"/>
        <v>Babín</v>
      </c>
      <c r="BE250" s="152" t="str">
        <f t="shared" si="118"/>
        <v>294  Babín</v>
      </c>
      <c r="BF250" s="152">
        <f t="shared" si="118"/>
        <v>0</v>
      </c>
      <c r="BG250" s="152">
        <f t="shared" si="118"/>
        <v>0</v>
      </c>
      <c r="BH250" s="152">
        <f t="shared" si="118"/>
        <v>0</v>
      </c>
      <c r="BI250" s="152">
        <f t="shared" si="118"/>
        <v>0</v>
      </c>
      <c r="BJ250" s="152">
        <f t="shared" si="118"/>
        <v>0</v>
      </c>
      <c r="BK250" s="152">
        <f t="shared" si="118"/>
        <v>0</v>
      </c>
      <c r="BL250" s="152" t="e">
        <f t="shared" si="118"/>
        <v>#N/A</v>
      </c>
      <c r="BM250" s="152" t="e">
        <f t="shared" si="118"/>
        <v>#N/A</v>
      </c>
      <c r="BN250" s="152">
        <f t="shared" si="118"/>
        <v>0</v>
      </c>
      <c r="CA250" s="152" t="str">
        <f t="shared" si="95"/>
        <v/>
      </c>
      <c r="CB250" s="158" t="str">
        <f t="shared" si="96"/>
        <v/>
      </c>
      <c r="CC250" s="158" t="str">
        <f t="shared" si="97"/>
        <v/>
      </c>
      <c r="CD250" s="158" t="str">
        <f t="shared" si="97"/>
        <v/>
      </c>
      <c r="CE250" s="158" t="str">
        <f t="shared" si="97"/>
        <v/>
      </c>
      <c r="CF250" s="158" t="str">
        <f t="shared" si="98"/>
        <v/>
      </c>
      <c r="CG250" s="158" t="str">
        <f t="shared" si="99"/>
        <v/>
      </c>
      <c r="CH250" s="158" t="str">
        <f t="shared" si="100"/>
        <v/>
      </c>
      <c r="CK250" s="167"/>
      <c r="CQ250" s="152">
        <v>25</v>
      </c>
      <c r="DA250" t="str">
        <f t="shared" si="101"/>
        <v/>
      </c>
      <c r="DB250" t="str">
        <f t="shared" si="102"/>
        <v/>
      </c>
      <c r="DC250" t="str">
        <f t="shared" si="114"/>
        <v/>
      </c>
      <c r="DD250" t="str">
        <f t="shared" si="103"/>
        <v/>
      </c>
      <c r="DE250" t="str">
        <f t="shared" si="104"/>
        <v/>
      </c>
      <c r="DF250" t="str">
        <f t="shared" si="105"/>
        <v/>
      </c>
      <c r="DG250" t="str">
        <f t="shared" si="115"/>
        <v/>
      </c>
      <c r="DH250" t="str">
        <f t="shared" si="106"/>
        <v/>
      </c>
      <c r="DJ250" t="str">
        <f t="shared" si="107"/>
        <v/>
      </c>
      <c r="DL250" s="170"/>
      <c r="DQ250">
        <f t="shared" si="108"/>
        <v>0</v>
      </c>
      <c r="DR250" t="e">
        <f t="shared" si="109"/>
        <v>#NUM!</v>
      </c>
      <c r="DS250">
        <v>249</v>
      </c>
      <c r="DU250" s="163" t="str">
        <f>IF($DJ250="","",IF(VLOOKUP($DJ250,'AB AP'!D$19:M$32,9,0)="",VLOOKUP($DJ250,'AB AP'!D$19:M$32,8,0),VLOOKUP($DJ250,'AB AP'!D$19:M$32,9,0)))</f>
        <v/>
      </c>
      <c r="DV250" s="163" t="str">
        <f>IF($DJ250="","",IF(VLOOKUP($DJ250,'AB AP'!D$19:L$33,9,0)="",VLOOKUP($DJ250,'AB AP'!D$19:L$33,8,0),VLOOKUP($DJ250,'AB AP'!D$19:L$33,9,0)))</f>
        <v/>
      </c>
      <c r="DW250" s="163" t="str">
        <f>IF('AB AP'!H255="Agrar Basis",DV250,DU250)</f>
        <v/>
      </c>
      <c r="DZ250" s="163" t="str">
        <f>IF(ISNA(VLOOKUP($DJ250,'AB AP'!$D$19:$I$32,3,0)),"",IF((VLOOKUP($DJ250,'AB AP'!$D$19:$I$32,3,0))="+","áno","nie"))</f>
        <v/>
      </c>
      <c r="EA250" s="163" t="str">
        <f>IF(ISNA(VLOOKUP($DJ250,'AB AP'!$D$19:$I$32,4,0)),"",IF((VLOOKUP($DJ250,'AB AP'!$D$19:$I$32,4,0))="+","áno","nie"))</f>
        <v/>
      </c>
      <c r="EB250" s="163" t="str">
        <f>IF(ISNA(VLOOKUP($DJ250,'AB AP'!$D$19:$I$32,5,0)),"",IF((VLOOKUP($DJ250,'AB AP'!$D$19:$I$32,5,0))="+","áno","nie"))</f>
        <v/>
      </c>
      <c r="EC250" s="163" t="str">
        <f>IF(ISNA(VLOOKUP($DJ250,'AB AP'!$D$19:$I$32,6,0)),"",IF((VLOOKUP($DJ250,'AB AP'!$D$19:$I$32,6,0))="+","áno","nie"))</f>
        <v/>
      </c>
      <c r="ED250" t="str">
        <f t="shared" si="110"/>
        <v/>
      </c>
      <c r="EE250" s="163" t="str">
        <f t="shared" si="111"/>
        <v/>
      </c>
    </row>
    <row r="251" spans="1:135" x14ac:dyDescent="0.2">
      <c r="A251" s="152">
        <f t="shared" si="92"/>
        <v>0</v>
      </c>
      <c r="B251" s="152">
        <f>SUM(A$2:A251)</f>
        <v>0</v>
      </c>
      <c r="C251" s="152">
        <f t="shared" si="112"/>
        <v>500</v>
      </c>
      <c r="D251" s="152">
        <f>'AB AP'!A404</f>
        <v>0</v>
      </c>
      <c r="E251" s="152">
        <f>'AB AP'!B403</f>
        <v>0</v>
      </c>
      <c r="F251" s="156" t="str">
        <f>'AB AP'!D393</f>
        <v>Babiná</v>
      </c>
      <c r="G251" s="156" t="str">
        <f>'AB AP'!E393</f>
        <v>253  Babiná</v>
      </c>
      <c r="H251" s="156">
        <f>'AB AP'!F404</f>
        <v>0</v>
      </c>
      <c r="I251" s="165">
        <f>'AB AP'!K404</f>
        <v>0</v>
      </c>
      <c r="J251" s="151">
        <f>'AB AP'!L404</f>
        <v>0</v>
      </c>
      <c r="K251" s="165">
        <f>'AB AP'!N404</f>
        <v>0</v>
      </c>
      <c r="L251" s="152">
        <f t="shared" si="93"/>
        <v>0</v>
      </c>
      <c r="M251" s="152">
        <f t="shared" si="94"/>
        <v>0</v>
      </c>
      <c r="N251" s="152" t="e">
        <f t="shared" si="90"/>
        <v>#N/A</v>
      </c>
      <c r="O251" s="152" t="e">
        <f t="shared" si="91"/>
        <v>#N/A</v>
      </c>
      <c r="P251" s="165">
        <f>'AB AP'!N404</f>
        <v>0</v>
      </c>
      <c r="AA251" s="154" t="s">
        <v>1541</v>
      </c>
      <c r="AB251" s="154" t="s">
        <v>1542</v>
      </c>
      <c r="AC251" s="166" t="s">
        <v>1541</v>
      </c>
      <c r="AD251"/>
      <c r="AF251"/>
      <c r="AG251"/>
      <c r="BA251" s="152">
        <f t="shared" si="113"/>
        <v>500</v>
      </c>
      <c r="BB251" s="152">
        <f t="shared" si="118"/>
        <v>0</v>
      </c>
      <c r="BC251" s="152">
        <f t="shared" si="118"/>
        <v>0</v>
      </c>
      <c r="BD251" s="152" t="str">
        <f t="shared" si="118"/>
        <v>Babiná</v>
      </c>
      <c r="BE251" s="152" t="str">
        <f t="shared" si="118"/>
        <v>253  Babiná</v>
      </c>
      <c r="BF251" s="152">
        <f t="shared" si="118"/>
        <v>0</v>
      </c>
      <c r="BG251" s="152">
        <f t="shared" si="118"/>
        <v>0</v>
      </c>
      <c r="BH251" s="152">
        <f t="shared" si="118"/>
        <v>0</v>
      </c>
      <c r="BI251" s="152">
        <f t="shared" si="118"/>
        <v>0</v>
      </c>
      <c r="BJ251" s="152">
        <f t="shared" si="118"/>
        <v>0</v>
      </c>
      <c r="BK251" s="152">
        <f t="shared" si="118"/>
        <v>0</v>
      </c>
      <c r="BL251" s="152" t="e">
        <f t="shared" si="118"/>
        <v>#N/A</v>
      </c>
      <c r="BM251" s="152" t="e">
        <f t="shared" si="118"/>
        <v>#N/A</v>
      </c>
      <c r="BN251" s="152">
        <f t="shared" si="118"/>
        <v>0</v>
      </c>
      <c r="CA251" s="152" t="str">
        <f t="shared" si="95"/>
        <v/>
      </c>
      <c r="CB251" s="158" t="str">
        <f t="shared" si="96"/>
        <v/>
      </c>
      <c r="CC251" s="158" t="str">
        <f t="shared" si="97"/>
        <v/>
      </c>
      <c r="CD251" s="158" t="str">
        <f t="shared" si="97"/>
        <v/>
      </c>
      <c r="CE251" s="158" t="str">
        <f t="shared" si="97"/>
        <v/>
      </c>
      <c r="CF251" s="158" t="str">
        <f t="shared" si="98"/>
        <v/>
      </c>
      <c r="CG251" s="158" t="str">
        <f t="shared" si="99"/>
        <v/>
      </c>
      <c r="CH251" s="158" t="str">
        <f t="shared" si="100"/>
        <v/>
      </c>
      <c r="CK251" s="167"/>
      <c r="CQ251" s="152">
        <v>24</v>
      </c>
      <c r="DA251" t="str">
        <f t="shared" si="101"/>
        <v/>
      </c>
      <c r="DB251" t="str">
        <f t="shared" si="102"/>
        <v/>
      </c>
      <c r="DC251" t="str">
        <f t="shared" si="114"/>
        <v/>
      </c>
      <c r="DD251" t="str">
        <f t="shared" si="103"/>
        <v/>
      </c>
      <c r="DE251" t="str">
        <f t="shared" si="104"/>
        <v/>
      </c>
      <c r="DF251" t="str">
        <f t="shared" si="105"/>
        <v/>
      </c>
      <c r="DG251" t="str">
        <f t="shared" si="115"/>
        <v/>
      </c>
      <c r="DH251" t="str">
        <f t="shared" si="106"/>
        <v/>
      </c>
      <c r="DJ251" t="str">
        <f t="shared" si="107"/>
        <v/>
      </c>
      <c r="DL251" s="170"/>
      <c r="DQ251">
        <f t="shared" si="108"/>
        <v>0</v>
      </c>
      <c r="DR251" t="e">
        <f t="shared" si="109"/>
        <v>#NUM!</v>
      </c>
      <c r="DS251">
        <v>250</v>
      </c>
      <c r="DU251" s="163" t="str">
        <f>IF($DJ251="","",IF(VLOOKUP($DJ251,'AB AP'!D$19:M$32,9,0)="",VLOOKUP($DJ251,'AB AP'!D$19:M$32,8,0),VLOOKUP($DJ251,'AB AP'!D$19:M$32,9,0)))</f>
        <v/>
      </c>
      <c r="DV251" s="163" t="str">
        <f>IF($DJ251="","",IF(VLOOKUP($DJ251,'AB AP'!D$19:L$33,9,0)="",VLOOKUP($DJ251,'AB AP'!D$19:L$33,8,0),VLOOKUP($DJ251,'AB AP'!D$19:L$33,9,0)))</f>
        <v/>
      </c>
      <c r="DW251" s="163" t="str">
        <f>IF('AB AP'!H256="Agrar Basis",DV251,DU251)</f>
        <v/>
      </c>
      <c r="DZ251" s="163" t="str">
        <f>IF(ISNA(VLOOKUP($DJ251,'AB AP'!$D$19:$I$32,3,0)),"",IF((VLOOKUP($DJ251,'AB AP'!$D$19:$I$32,3,0))="+","áno","nie"))</f>
        <v/>
      </c>
      <c r="EA251" s="163" t="str">
        <f>IF(ISNA(VLOOKUP($DJ251,'AB AP'!$D$19:$I$32,4,0)),"",IF((VLOOKUP($DJ251,'AB AP'!$D$19:$I$32,4,0))="+","áno","nie"))</f>
        <v/>
      </c>
      <c r="EB251" s="163" t="str">
        <f>IF(ISNA(VLOOKUP($DJ251,'AB AP'!$D$19:$I$32,5,0)),"",IF((VLOOKUP($DJ251,'AB AP'!$D$19:$I$32,5,0))="+","áno","nie"))</f>
        <v/>
      </c>
      <c r="EC251" s="163" t="str">
        <f>IF(ISNA(VLOOKUP($DJ251,'AB AP'!$D$19:$I$32,6,0)),"",IF((VLOOKUP($DJ251,'AB AP'!$D$19:$I$32,6,0))="+","áno","nie"))</f>
        <v/>
      </c>
      <c r="ED251" t="str">
        <f t="shared" si="110"/>
        <v/>
      </c>
      <c r="EE251" s="163" t="str">
        <f t="shared" si="111"/>
        <v/>
      </c>
    </row>
    <row r="252" spans="1:135" x14ac:dyDescent="0.2">
      <c r="A252" s="152">
        <f t="shared" si="92"/>
        <v>0</v>
      </c>
      <c r="B252" s="152">
        <f>SUM(A$2:A252)</f>
        <v>0</v>
      </c>
      <c r="C252" s="152">
        <f t="shared" si="112"/>
        <v>500</v>
      </c>
      <c r="D252" s="152">
        <f>'AB AP'!A405</f>
        <v>0</v>
      </c>
      <c r="E252" s="152">
        <f>'AB AP'!B404</f>
        <v>0</v>
      </c>
      <c r="F252" s="156" t="str">
        <f>'AB AP'!D394</f>
        <v>Badín</v>
      </c>
      <c r="G252" s="156" t="str">
        <f>'AB AP'!E394</f>
        <v>250  Badín</v>
      </c>
      <c r="H252" s="156">
        <f>'AB AP'!F405</f>
        <v>0</v>
      </c>
      <c r="I252" s="165">
        <f>'AB AP'!K405</f>
        <v>0</v>
      </c>
      <c r="J252" s="151">
        <f>'AB AP'!L405</f>
        <v>0</v>
      </c>
      <c r="K252" s="165">
        <f>'AB AP'!N405</f>
        <v>0</v>
      </c>
      <c r="L252" s="152">
        <f t="shared" si="93"/>
        <v>0</v>
      </c>
      <c r="M252" s="152">
        <f t="shared" si="94"/>
        <v>0</v>
      </c>
      <c r="N252" s="152" t="e">
        <f t="shared" si="90"/>
        <v>#N/A</v>
      </c>
      <c r="O252" s="152" t="e">
        <f t="shared" si="91"/>
        <v>#N/A</v>
      </c>
      <c r="P252" s="165">
        <f>'AB AP'!N405</f>
        <v>0</v>
      </c>
      <c r="AA252" s="154" t="s">
        <v>1543</v>
      </c>
      <c r="AB252" s="154" t="s">
        <v>1544</v>
      </c>
      <c r="AC252" s="166" t="s">
        <v>1543</v>
      </c>
      <c r="AD252"/>
      <c r="AF252"/>
      <c r="AG252"/>
      <c r="BA252" s="152">
        <f t="shared" si="113"/>
        <v>500</v>
      </c>
      <c r="BB252" s="152">
        <f t="shared" si="118"/>
        <v>0</v>
      </c>
      <c r="BC252" s="152">
        <f t="shared" si="118"/>
        <v>0</v>
      </c>
      <c r="BD252" s="152" t="str">
        <f t="shared" si="118"/>
        <v>Badín</v>
      </c>
      <c r="BE252" s="152" t="str">
        <f t="shared" si="118"/>
        <v>250  Badín</v>
      </c>
      <c r="BF252" s="152">
        <f t="shared" si="118"/>
        <v>0</v>
      </c>
      <c r="BG252" s="152">
        <f t="shared" si="118"/>
        <v>0</v>
      </c>
      <c r="BH252" s="152">
        <f t="shared" si="118"/>
        <v>0</v>
      </c>
      <c r="BI252" s="152">
        <f t="shared" si="118"/>
        <v>0</v>
      </c>
      <c r="BJ252" s="152">
        <f t="shared" si="118"/>
        <v>0</v>
      </c>
      <c r="BK252" s="152">
        <f t="shared" si="118"/>
        <v>0</v>
      </c>
      <c r="BL252" s="152" t="e">
        <f t="shared" si="118"/>
        <v>#N/A</v>
      </c>
      <c r="BM252" s="152" t="e">
        <f t="shared" si="118"/>
        <v>#N/A</v>
      </c>
      <c r="BN252" s="152">
        <f t="shared" si="118"/>
        <v>0</v>
      </c>
      <c r="CA252" s="152" t="str">
        <f t="shared" si="95"/>
        <v/>
      </c>
      <c r="CB252" s="158" t="str">
        <f t="shared" si="96"/>
        <v/>
      </c>
      <c r="CC252" s="158" t="str">
        <f t="shared" si="97"/>
        <v/>
      </c>
      <c r="CD252" s="158" t="str">
        <f t="shared" si="97"/>
        <v/>
      </c>
      <c r="CE252" s="158" t="str">
        <f t="shared" si="97"/>
        <v/>
      </c>
      <c r="CF252" s="158" t="str">
        <f t="shared" si="98"/>
        <v/>
      </c>
      <c r="CG252" s="158" t="str">
        <f t="shared" si="99"/>
        <v/>
      </c>
      <c r="CH252" s="158" t="str">
        <f t="shared" si="100"/>
        <v/>
      </c>
      <c r="CK252" s="167"/>
      <c r="CQ252" s="152">
        <v>23</v>
      </c>
      <c r="DA252" t="str">
        <f t="shared" si="101"/>
        <v/>
      </c>
      <c r="DB252" t="str">
        <f t="shared" si="102"/>
        <v/>
      </c>
      <c r="DC252" t="str">
        <f t="shared" si="114"/>
        <v/>
      </c>
      <c r="DD252" t="str">
        <f t="shared" si="103"/>
        <v/>
      </c>
      <c r="DE252" t="str">
        <f t="shared" si="104"/>
        <v/>
      </c>
      <c r="DF252" t="str">
        <f t="shared" si="105"/>
        <v/>
      </c>
      <c r="DG252" t="str">
        <f t="shared" si="115"/>
        <v/>
      </c>
      <c r="DH252" t="str">
        <f t="shared" si="106"/>
        <v/>
      </c>
      <c r="DJ252" t="str">
        <f t="shared" si="107"/>
        <v/>
      </c>
      <c r="DL252" s="170"/>
      <c r="DQ252">
        <f t="shared" si="108"/>
        <v>0</v>
      </c>
      <c r="DR252" t="e">
        <f t="shared" si="109"/>
        <v>#NUM!</v>
      </c>
      <c r="DS252">
        <v>251</v>
      </c>
      <c r="DU252" s="163" t="str">
        <f>IF($DJ252="","",IF(VLOOKUP($DJ252,'AB AP'!D$19:M$32,9,0)="",VLOOKUP($DJ252,'AB AP'!D$19:M$32,8,0),VLOOKUP($DJ252,'AB AP'!D$19:M$32,9,0)))</f>
        <v/>
      </c>
      <c r="DV252" s="163" t="str">
        <f>IF($DJ252="","",IF(VLOOKUP($DJ252,'AB AP'!D$19:L$33,9,0)="",VLOOKUP($DJ252,'AB AP'!D$19:L$33,8,0),VLOOKUP($DJ252,'AB AP'!D$19:L$33,9,0)))</f>
        <v/>
      </c>
      <c r="DW252" s="163" t="str">
        <f>IF('AB AP'!H257="Agrar Basis",DV252,DU252)</f>
        <v/>
      </c>
      <c r="DZ252" s="163" t="str">
        <f>IF(ISNA(VLOOKUP($DJ252,'AB AP'!$D$19:$I$32,3,0)),"",IF((VLOOKUP($DJ252,'AB AP'!$D$19:$I$32,3,0))="+","áno","nie"))</f>
        <v/>
      </c>
      <c r="EA252" s="163" t="str">
        <f>IF(ISNA(VLOOKUP($DJ252,'AB AP'!$D$19:$I$32,4,0)),"",IF((VLOOKUP($DJ252,'AB AP'!$D$19:$I$32,4,0))="+","áno","nie"))</f>
        <v/>
      </c>
      <c r="EB252" s="163" t="str">
        <f>IF(ISNA(VLOOKUP($DJ252,'AB AP'!$D$19:$I$32,5,0)),"",IF((VLOOKUP($DJ252,'AB AP'!$D$19:$I$32,5,0))="+","áno","nie"))</f>
        <v/>
      </c>
      <c r="EC252" s="163" t="str">
        <f>IF(ISNA(VLOOKUP($DJ252,'AB AP'!$D$19:$I$32,6,0)),"",IF((VLOOKUP($DJ252,'AB AP'!$D$19:$I$32,6,0))="+","áno","nie"))</f>
        <v/>
      </c>
      <c r="ED252" t="str">
        <f t="shared" si="110"/>
        <v/>
      </c>
      <c r="EE252" s="163" t="str">
        <f t="shared" si="111"/>
        <v/>
      </c>
    </row>
    <row r="253" spans="1:135" x14ac:dyDescent="0.2">
      <c r="A253" s="152">
        <f t="shared" si="92"/>
        <v>0</v>
      </c>
      <c r="B253" s="152">
        <f>SUM(A$2:A253)</f>
        <v>0</v>
      </c>
      <c r="C253" s="152">
        <f t="shared" si="112"/>
        <v>500</v>
      </c>
      <c r="D253" s="152">
        <f>'AB AP'!A406</f>
        <v>0</v>
      </c>
      <c r="E253" s="152">
        <f>'AB AP'!B405</f>
        <v>0</v>
      </c>
      <c r="F253" s="156" t="str">
        <f>'AB AP'!D395</f>
        <v>Bajč</v>
      </c>
      <c r="G253" s="156" t="str">
        <f>'AB AP'!E395</f>
        <v>125  Bajč</v>
      </c>
      <c r="H253" s="156">
        <f>'AB AP'!F406</f>
        <v>0</v>
      </c>
      <c r="I253" s="165">
        <f>'AB AP'!K406</f>
        <v>0</v>
      </c>
      <c r="J253" s="151">
        <f>'AB AP'!L406</f>
        <v>0</v>
      </c>
      <c r="K253" s="165">
        <f>'AB AP'!N406</f>
        <v>0</v>
      </c>
      <c r="L253" s="152">
        <f t="shared" si="93"/>
        <v>0</v>
      </c>
      <c r="M253" s="152">
        <f t="shared" si="94"/>
        <v>0</v>
      </c>
      <c r="N253" s="152" t="e">
        <f t="shared" si="90"/>
        <v>#N/A</v>
      </c>
      <c r="O253" s="152" t="e">
        <f t="shared" si="91"/>
        <v>#N/A</v>
      </c>
      <c r="P253" s="165">
        <f>'AB AP'!N406</f>
        <v>0</v>
      </c>
      <c r="AA253" s="154" t="s">
        <v>1545</v>
      </c>
      <c r="AB253" s="154" t="s">
        <v>1546</v>
      </c>
      <c r="AC253" s="166" t="s">
        <v>1545</v>
      </c>
      <c r="AD253"/>
      <c r="AF253"/>
      <c r="AG253"/>
      <c r="BA253" s="152">
        <f t="shared" si="113"/>
        <v>500</v>
      </c>
      <c r="BB253" s="152">
        <f t="shared" si="118"/>
        <v>0</v>
      </c>
      <c r="BC253" s="152">
        <f t="shared" si="118"/>
        <v>0</v>
      </c>
      <c r="BD253" s="152" t="str">
        <f t="shared" si="118"/>
        <v>Bajč</v>
      </c>
      <c r="BE253" s="152" t="str">
        <f t="shared" si="118"/>
        <v>125  Bajč</v>
      </c>
      <c r="BF253" s="152">
        <f t="shared" si="118"/>
        <v>0</v>
      </c>
      <c r="BG253" s="152">
        <f t="shared" si="118"/>
        <v>0</v>
      </c>
      <c r="BH253" s="152">
        <f t="shared" si="118"/>
        <v>0</v>
      </c>
      <c r="BI253" s="152">
        <f t="shared" si="118"/>
        <v>0</v>
      </c>
      <c r="BJ253" s="152">
        <f t="shared" si="118"/>
        <v>0</v>
      </c>
      <c r="BK253" s="152">
        <f t="shared" si="118"/>
        <v>0</v>
      </c>
      <c r="BL253" s="152" t="e">
        <f t="shared" si="118"/>
        <v>#N/A</v>
      </c>
      <c r="BM253" s="152" t="e">
        <f t="shared" si="118"/>
        <v>#N/A</v>
      </c>
      <c r="BN253" s="152">
        <f t="shared" si="118"/>
        <v>0</v>
      </c>
      <c r="CA253" s="152" t="str">
        <f t="shared" si="95"/>
        <v/>
      </c>
      <c r="CB253" s="158" t="str">
        <f t="shared" si="96"/>
        <v/>
      </c>
      <c r="CC253" s="158" t="str">
        <f t="shared" si="97"/>
        <v/>
      </c>
      <c r="CD253" s="158" t="str">
        <f t="shared" si="97"/>
        <v/>
      </c>
      <c r="CE253" s="158" t="str">
        <f t="shared" si="97"/>
        <v/>
      </c>
      <c r="CF253" s="158" t="str">
        <f t="shared" si="98"/>
        <v/>
      </c>
      <c r="CG253" s="158" t="str">
        <f t="shared" si="99"/>
        <v/>
      </c>
      <c r="CH253" s="158" t="str">
        <f t="shared" si="100"/>
        <v/>
      </c>
      <c r="CK253" s="167"/>
      <c r="CQ253" s="152">
        <v>22</v>
      </c>
      <c r="DA253" t="str">
        <f t="shared" si="101"/>
        <v/>
      </c>
      <c r="DB253" t="str">
        <f t="shared" si="102"/>
        <v/>
      </c>
      <c r="DC253" t="str">
        <f t="shared" si="114"/>
        <v/>
      </c>
      <c r="DD253" t="str">
        <f t="shared" si="103"/>
        <v/>
      </c>
      <c r="DE253" t="str">
        <f t="shared" si="104"/>
        <v/>
      </c>
      <c r="DF253" t="str">
        <f t="shared" si="105"/>
        <v/>
      </c>
      <c r="DG253" t="str">
        <f t="shared" si="115"/>
        <v/>
      </c>
      <c r="DH253" t="str">
        <f t="shared" si="106"/>
        <v/>
      </c>
      <c r="DJ253" t="str">
        <f t="shared" si="107"/>
        <v/>
      </c>
      <c r="DL253" s="170"/>
      <c r="DQ253">
        <f t="shared" si="108"/>
        <v>0</v>
      </c>
      <c r="DR253" t="e">
        <f t="shared" si="109"/>
        <v>#NUM!</v>
      </c>
      <c r="DS253">
        <v>252</v>
      </c>
      <c r="DU253" s="163" t="str">
        <f>IF($DJ253="","",IF(VLOOKUP($DJ253,'AB AP'!D$19:M$32,9,0)="",VLOOKUP($DJ253,'AB AP'!D$19:M$32,8,0),VLOOKUP($DJ253,'AB AP'!D$19:M$32,9,0)))</f>
        <v/>
      </c>
      <c r="DV253" s="163" t="str">
        <f>IF($DJ253="","",IF(VLOOKUP($DJ253,'AB AP'!D$19:L$33,9,0)="",VLOOKUP($DJ253,'AB AP'!D$19:L$33,8,0),VLOOKUP($DJ253,'AB AP'!D$19:L$33,9,0)))</f>
        <v/>
      </c>
      <c r="DW253" s="163" t="str">
        <f>IF('AB AP'!H258="Agrar Basis",DV253,DU253)</f>
        <v/>
      </c>
      <c r="DZ253" s="163" t="str">
        <f>IF(ISNA(VLOOKUP($DJ253,'AB AP'!$D$19:$I$32,3,0)),"",IF((VLOOKUP($DJ253,'AB AP'!$D$19:$I$32,3,0))="+","áno","nie"))</f>
        <v/>
      </c>
      <c r="EA253" s="163" t="str">
        <f>IF(ISNA(VLOOKUP($DJ253,'AB AP'!$D$19:$I$32,4,0)),"",IF((VLOOKUP($DJ253,'AB AP'!$D$19:$I$32,4,0))="+","áno","nie"))</f>
        <v/>
      </c>
      <c r="EB253" s="163" t="str">
        <f>IF(ISNA(VLOOKUP($DJ253,'AB AP'!$D$19:$I$32,5,0)),"",IF((VLOOKUP($DJ253,'AB AP'!$D$19:$I$32,5,0))="+","áno","nie"))</f>
        <v/>
      </c>
      <c r="EC253" s="163" t="str">
        <f>IF(ISNA(VLOOKUP($DJ253,'AB AP'!$D$19:$I$32,6,0)),"",IF((VLOOKUP($DJ253,'AB AP'!$D$19:$I$32,6,0))="+","áno","nie"))</f>
        <v/>
      </c>
      <c r="ED253" t="str">
        <f t="shared" si="110"/>
        <v/>
      </c>
      <c r="EE253" s="163" t="str">
        <f t="shared" si="111"/>
        <v/>
      </c>
    </row>
    <row r="254" spans="1:135" x14ac:dyDescent="0.2">
      <c r="A254" s="152">
        <f t="shared" si="92"/>
        <v>0</v>
      </c>
      <c r="B254" s="152">
        <f>SUM(A$2:A254)</f>
        <v>0</v>
      </c>
      <c r="C254" s="152">
        <f t="shared" si="112"/>
        <v>500</v>
      </c>
      <c r="D254" s="152">
        <f>'AB AP'!A407</f>
        <v>0</v>
      </c>
      <c r="E254" s="152">
        <f>'AB AP'!B406</f>
        <v>0</v>
      </c>
      <c r="F254" s="156" t="str">
        <f>'AB AP'!D396</f>
        <v>Bajerovce</v>
      </c>
      <c r="G254" s="156" t="str">
        <f>'AB AP'!E396</f>
        <v>436  Bajerovce</v>
      </c>
      <c r="H254" s="156">
        <f>'AB AP'!F407</f>
        <v>0</v>
      </c>
      <c r="I254" s="165">
        <f>'AB AP'!K407</f>
        <v>0</v>
      </c>
      <c r="J254" s="151">
        <f>'AB AP'!L407</f>
        <v>0</v>
      </c>
      <c r="K254" s="165">
        <f>'AB AP'!N407</f>
        <v>0</v>
      </c>
      <c r="L254" s="152">
        <f t="shared" si="93"/>
        <v>0</v>
      </c>
      <c r="M254" s="152">
        <f t="shared" si="94"/>
        <v>0</v>
      </c>
      <c r="N254" s="152" t="e">
        <f t="shared" si="90"/>
        <v>#N/A</v>
      </c>
      <c r="O254" s="152" t="e">
        <f t="shared" si="91"/>
        <v>#N/A</v>
      </c>
      <c r="P254" s="165">
        <f>'AB AP'!N407</f>
        <v>0</v>
      </c>
      <c r="AA254" s="154" t="s">
        <v>1547</v>
      </c>
      <c r="AB254" s="154" t="s">
        <v>1548</v>
      </c>
      <c r="AC254" s="166" t="s">
        <v>1547</v>
      </c>
      <c r="AD254"/>
      <c r="AF254"/>
      <c r="AG254"/>
      <c r="BA254" s="152">
        <f t="shared" si="113"/>
        <v>500</v>
      </c>
      <c r="BB254" s="152">
        <f t="shared" ref="BB254:BN270" si="119">D254</f>
        <v>0</v>
      </c>
      <c r="BC254" s="152">
        <f t="shared" si="119"/>
        <v>0</v>
      </c>
      <c r="BD254" s="152" t="str">
        <f t="shared" si="119"/>
        <v>Bajerovce</v>
      </c>
      <c r="BE254" s="152" t="str">
        <f t="shared" si="119"/>
        <v>436  Bajerovce</v>
      </c>
      <c r="BF254" s="152">
        <f t="shared" si="119"/>
        <v>0</v>
      </c>
      <c r="BG254" s="152">
        <f t="shared" si="119"/>
        <v>0</v>
      </c>
      <c r="BH254" s="152">
        <f t="shared" si="119"/>
        <v>0</v>
      </c>
      <c r="BI254" s="152">
        <f t="shared" si="119"/>
        <v>0</v>
      </c>
      <c r="BJ254" s="152">
        <f t="shared" si="119"/>
        <v>0</v>
      </c>
      <c r="BK254" s="152">
        <f t="shared" si="119"/>
        <v>0</v>
      </c>
      <c r="BL254" s="152" t="e">
        <f t="shared" si="119"/>
        <v>#N/A</v>
      </c>
      <c r="BM254" s="152" t="e">
        <f t="shared" si="119"/>
        <v>#N/A</v>
      </c>
      <c r="BN254" s="152">
        <f t="shared" si="119"/>
        <v>0</v>
      </c>
      <c r="CA254" s="152" t="str">
        <f t="shared" si="95"/>
        <v/>
      </c>
      <c r="CB254" s="158" t="str">
        <f t="shared" si="96"/>
        <v/>
      </c>
      <c r="CC254" s="158" t="str">
        <f t="shared" si="97"/>
        <v/>
      </c>
      <c r="CD254" s="158" t="str">
        <f t="shared" si="97"/>
        <v/>
      </c>
      <c r="CE254" s="158" t="str">
        <f t="shared" si="97"/>
        <v/>
      </c>
      <c r="CF254" s="158" t="str">
        <f t="shared" si="98"/>
        <v/>
      </c>
      <c r="CG254" s="158" t="str">
        <f t="shared" si="99"/>
        <v/>
      </c>
      <c r="CH254" s="158" t="str">
        <f t="shared" si="100"/>
        <v/>
      </c>
      <c r="CK254" s="167"/>
      <c r="CQ254" s="152">
        <v>21</v>
      </c>
      <c r="DA254" t="str">
        <f t="shared" si="101"/>
        <v/>
      </c>
      <c r="DB254" t="str">
        <f t="shared" si="102"/>
        <v/>
      </c>
      <c r="DC254" t="str">
        <f t="shared" si="114"/>
        <v/>
      </c>
      <c r="DD254" t="str">
        <f t="shared" si="103"/>
        <v/>
      </c>
      <c r="DE254" t="str">
        <f t="shared" si="104"/>
        <v/>
      </c>
      <c r="DF254" t="str">
        <f t="shared" si="105"/>
        <v/>
      </c>
      <c r="DG254" t="str">
        <f t="shared" si="115"/>
        <v/>
      </c>
      <c r="DH254" t="str">
        <f t="shared" si="106"/>
        <v/>
      </c>
      <c r="DJ254" t="str">
        <f t="shared" si="107"/>
        <v/>
      </c>
      <c r="DL254" s="170"/>
      <c r="DQ254">
        <f t="shared" si="108"/>
        <v>0</v>
      </c>
      <c r="DR254" t="e">
        <f t="shared" si="109"/>
        <v>#NUM!</v>
      </c>
      <c r="DS254">
        <v>253</v>
      </c>
      <c r="DU254" s="163" t="str">
        <f>IF($DJ254="","",IF(VLOOKUP($DJ254,'AB AP'!D$19:M$32,9,0)="",VLOOKUP($DJ254,'AB AP'!D$19:M$32,8,0),VLOOKUP($DJ254,'AB AP'!D$19:M$32,9,0)))</f>
        <v/>
      </c>
      <c r="DV254" s="163" t="str">
        <f>IF($DJ254="","",IF(VLOOKUP($DJ254,'AB AP'!D$19:L$33,9,0)="",VLOOKUP($DJ254,'AB AP'!D$19:L$33,8,0),VLOOKUP($DJ254,'AB AP'!D$19:L$33,9,0)))</f>
        <v/>
      </c>
      <c r="DW254" s="163" t="str">
        <f>IF('AB AP'!H259="Agrar Basis",DV254,DU254)</f>
        <v/>
      </c>
      <c r="DZ254" s="163" t="str">
        <f>IF(ISNA(VLOOKUP($DJ254,'AB AP'!$D$19:$I$32,3,0)),"",IF((VLOOKUP($DJ254,'AB AP'!$D$19:$I$32,3,0))="+","áno","nie"))</f>
        <v/>
      </c>
      <c r="EA254" s="163" t="str">
        <f>IF(ISNA(VLOOKUP($DJ254,'AB AP'!$D$19:$I$32,4,0)),"",IF((VLOOKUP($DJ254,'AB AP'!$D$19:$I$32,4,0))="+","áno","nie"))</f>
        <v/>
      </c>
      <c r="EB254" s="163" t="str">
        <f>IF(ISNA(VLOOKUP($DJ254,'AB AP'!$D$19:$I$32,5,0)),"",IF((VLOOKUP($DJ254,'AB AP'!$D$19:$I$32,5,0))="+","áno","nie"))</f>
        <v/>
      </c>
      <c r="EC254" s="163" t="str">
        <f>IF(ISNA(VLOOKUP($DJ254,'AB AP'!$D$19:$I$32,6,0)),"",IF((VLOOKUP($DJ254,'AB AP'!$D$19:$I$32,6,0))="+","áno","nie"))</f>
        <v/>
      </c>
      <c r="ED254" t="str">
        <f t="shared" si="110"/>
        <v/>
      </c>
      <c r="EE254" s="163" t="str">
        <f t="shared" si="111"/>
        <v/>
      </c>
    </row>
    <row r="255" spans="1:135" x14ac:dyDescent="0.2">
      <c r="A255" s="152">
        <f t="shared" si="92"/>
        <v>0</v>
      </c>
      <c r="B255" s="152">
        <f>SUM(A$2:A255)</f>
        <v>0</v>
      </c>
      <c r="C255" s="152">
        <f t="shared" si="112"/>
        <v>500</v>
      </c>
      <c r="D255" s="152">
        <f>'AB AP'!A408</f>
        <v>0</v>
      </c>
      <c r="E255" s="152">
        <f>'AB AP'!B407</f>
        <v>0</v>
      </c>
      <c r="F255" s="156" t="str">
        <f>'AB AP'!D397</f>
        <v>Bajtava</v>
      </c>
      <c r="G255" s="156" t="str">
        <f>'AB AP'!E397</f>
        <v>204  Bajtava</v>
      </c>
      <c r="H255" s="156">
        <f>'AB AP'!F408</f>
        <v>0</v>
      </c>
      <c r="I255" s="165">
        <f>'AB AP'!K408</f>
        <v>0</v>
      </c>
      <c r="J255" s="151">
        <f>'AB AP'!L408</f>
        <v>0</v>
      </c>
      <c r="K255" s="165">
        <f>'AB AP'!N408</f>
        <v>0</v>
      </c>
      <c r="L255" s="152">
        <f t="shared" si="93"/>
        <v>0</v>
      </c>
      <c r="M255" s="152">
        <f t="shared" si="94"/>
        <v>0</v>
      </c>
      <c r="N255" s="152" t="e">
        <f t="shared" si="90"/>
        <v>#N/A</v>
      </c>
      <c r="O255" s="152" t="e">
        <f t="shared" si="91"/>
        <v>#N/A</v>
      </c>
      <c r="P255" s="165">
        <f>'AB AP'!N408</f>
        <v>0</v>
      </c>
      <c r="AA255" s="154" t="s">
        <v>1549</v>
      </c>
      <c r="AB255" s="154" t="s">
        <v>1550</v>
      </c>
      <c r="AC255" s="166" t="s">
        <v>1549</v>
      </c>
      <c r="AD255"/>
      <c r="AF255"/>
      <c r="AG255"/>
      <c r="BA255" s="152">
        <f t="shared" si="113"/>
        <v>500</v>
      </c>
      <c r="BB255" s="152">
        <f t="shared" si="119"/>
        <v>0</v>
      </c>
      <c r="BC255" s="152">
        <f t="shared" si="119"/>
        <v>0</v>
      </c>
      <c r="BD255" s="152" t="str">
        <f t="shared" si="119"/>
        <v>Bajtava</v>
      </c>
      <c r="BE255" s="152" t="str">
        <f t="shared" si="119"/>
        <v>204  Bajtava</v>
      </c>
      <c r="BF255" s="152">
        <f t="shared" si="119"/>
        <v>0</v>
      </c>
      <c r="BG255" s="152">
        <f t="shared" si="119"/>
        <v>0</v>
      </c>
      <c r="BH255" s="152">
        <f t="shared" si="119"/>
        <v>0</v>
      </c>
      <c r="BI255" s="152">
        <f t="shared" si="119"/>
        <v>0</v>
      </c>
      <c r="BJ255" s="152">
        <f t="shared" si="119"/>
        <v>0</v>
      </c>
      <c r="BK255" s="152">
        <f t="shared" si="119"/>
        <v>0</v>
      </c>
      <c r="BL255" s="152" t="e">
        <f t="shared" si="119"/>
        <v>#N/A</v>
      </c>
      <c r="BM255" s="152" t="e">
        <f t="shared" si="119"/>
        <v>#N/A</v>
      </c>
      <c r="BN255" s="152">
        <f t="shared" si="119"/>
        <v>0</v>
      </c>
      <c r="CA255" s="152" t="str">
        <f t="shared" si="95"/>
        <v/>
      </c>
      <c r="CB255" s="158" t="str">
        <f t="shared" si="96"/>
        <v/>
      </c>
      <c r="CC255" s="158" t="str">
        <f t="shared" si="97"/>
        <v/>
      </c>
      <c r="CD255" s="158" t="str">
        <f t="shared" si="97"/>
        <v/>
      </c>
      <c r="CE255" s="158" t="str">
        <f t="shared" si="97"/>
        <v/>
      </c>
      <c r="CF255" s="158" t="str">
        <f t="shared" si="98"/>
        <v/>
      </c>
      <c r="CG255" s="158" t="str">
        <f t="shared" si="99"/>
        <v/>
      </c>
      <c r="CH255" s="158" t="str">
        <f t="shared" si="100"/>
        <v/>
      </c>
      <c r="CK255" s="167"/>
      <c r="CQ255" s="152">
        <v>20</v>
      </c>
      <c r="DA255" t="str">
        <f t="shared" si="101"/>
        <v/>
      </c>
      <c r="DB255" t="str">
        <f t="shared" si="102"/>
        <v/>
      </c>
      <c r="DC255" t="str">
        <f t="shared" si="114"/>
        <v/>
      </c>
      <c r="DD255" t="str">
        <f t="shared" si="103"/>
        <v/>
      </c>
      <c r="DE255" t="str">
        <f t="shared" si="104"/>
        <v/>
      </c>
      <c r="DF255" t="str">
        <f t="shared" si="105"/>
        <v/>
      </c>
      <c r="DG255" t="str">
        <f t="shared" si="115"/>
        <v/>
      </c>
      <c r="DH255" t="str">
        <f t="shared" si="106"/>
        <v/>
      </c>
      <c r="DJ255" t="str">
        <f t="shared" si="107"/>
        <v/>
      </c>
      <c r="DL255" s="170"/>
      <c r="DQ255">
        <f t="shared" si="108"/>
        <v>0</v>
      </c>
      <c r="DR255" t="e">
        <f t="shared" si="109"/>
        <v>#NUM!</v>
      </c>
      <c r="DS255">
        <v>254</v>
      </c>
      <c r="DU255" s="163" t="str">
        <f>IF($DJ255="","",IF(VLOOKUP($DJ255,'AB AP'!D$19:M$32,9,0)="",VLOOKUP($DJ255,'AB AP'!D$19:M$32,8,0),VLOOKUP($DJ255,'AB AP'!D$19:M$32,9,0)))</f>
        <v/>
      </c>
      <c r="DV255" s="163" t="str">
        <f>IF($DJ255="","",IF(VLOOKUP($DJ255,'AB AP'!D$19:L$33,9,0)="",VLOOKUP($DJ255,'AB AP'!D$19:L$33,8,0),VLOOKUP($DJ255,'AB AP'!D$19:L$33,9,0)))</f>
        <v/>
      </c>
      <c r="DW255" s="163" t="str">
        <f>IF('AB AP'!H260="Agrar Basis",DV255,DU255)</f>
        <v/>
      </c>
      <c r="DZ255" s="163" t="str">
        <f>IF(ISNA(VLOOKUP($DJ255,'AB AP'!$D$19:$I$32,3,0)),"",IF((VLOOKUP($DJ255,'AB AP'!$D$19:$I$32,3,0))="+","áno","nie"))</f>
        <v/>
      </c>
      <c r="EA255" s="163" t="str">
        <f>IF(ISNA(VLOOKUP($DJ255,'AB AP'!$D$19:$I$32,4,0)),"",IF((VLOOKUP($DJ255,'AB AP'!$D$19:$I$32,4,0))="+","áno","nie"))</f>
        <v/>
      </c>
      <c r="EB255" s="163" t="str">
        <f>IF(ISNA(VLOOKUP($DJ255,'AB AP'!$D$19:$I$32,5,0)),"",IF((VLOOKUP($DJ255,'AB AP'!$D$19:$I$32,5,0))="+","áno","nie"))</f>
        <v/>
      </c>
      <c r="EC255" s="163" t="str">
        <f>IF(ISNA(VLOOKUP($DJ255,'AB AP'!$D$19:$I$32,6,0)),"",IF((VLOOKUP($DJ255,'AB AP'!$D$19:$I$32,6,0))="+","áno","nie"))</f>
        <v/>
      </c>
      <c r="ED255" t="str">
        <f t="shared" si="110"/>
        <v/>
      </c>
      <c r="EE255" s="163" t="str">
        <f t="shared" si="111"/>
        <v/>
      </c>
    </row>
    <row r="256" spans="1:135" x14ac:dyDescent="0.2">
      <c r="A256" s="152">
        <f t="shared" si="92"/>
        <v>0</v>
      </c>
      <c r="B256" s="152">
        <f>SUM(A$2:A256)</f>
        <v>0</v>
      </c>
      <c r="C256" s="152">
        <f t="shared" si="112"/>
        <v>500</v>
      </c>
      <c r="D256" s="152">
        <f>'AB AP'!A409</f>
        <v>0</v>
      </c>
      <c r="E256" s="152">
        <f>'AB AP'!B408</f>
        <v>0</v>
      </c>
      <c r="F256" s="156" t="str">
        <f>'AB AP'!D398</f>
        <v>Banská Belá</v>
      </c>
      <c r="G256" s="156" t="str">
        <f>'AB AP'!E398</f>
        <v>235  Banská Belá</v>
      </c>
      <c r="H256" s="156">
        <f>'AB AP'!F409</f>
        <v>0</v>
      </c>
      <c r="I256" s="165">
        <f>'AB AP'!K409</f>
        <v>0</v>
      </c>
      <c r="J256" s="151">
        <f>'AB AP'!L409</f>
        <v>0</v>
      </c>
      <c r="K256" s="165">
        <f>'AB AP'!N409</f>
        <v>0</v>
      </c>
      <c r="L256" s="152">
        <f t="shared" si="93"/>
        <v>0</v>
      </c>
      <c r="M256" s="152">
        <f t="shared" si="94"/>
        <v>0</v>
      </c>
      <c r="N256" s="152" t="e">
        <f t="shared" si="90"/>
        <v>#N/A</v>
      </c>
      <c r="O256" s="152" t="e">
        <f t="shared" si="91"/>
        <v>#N/A</v>
      </c>
      <c r="P256" s="165">
        <f>'AB AP'!N409</f>
        <v>0</v>
      </c>
      <c r="AA256" s="154" t="s">
        <v>1551</v>
      </c>
      <c r="AB256" s="154" t="s">
        <v>1552</v>
      </c>
      <c r="AC256" s="166" t="s">
        <v>1551</v>
      </c>
      <c r="AD256"/>
      <c r="AF256"/>
      <c r="AG256"/>
      <c r="BA256" s="152">
        <f t="shared" si="113"/>
        <v>500</v>
      </c>
      <c r="BB256" s="152">
        <f t="shared" si="119"/>
        <v>0</v>
      </c>
      <c r="BC256" s="152">
        <f t="shared" si="119"/>
        <v>0</v>
      </c>
      <c r="BD256" s="152" t="str">
        <f t="shared" si="119"/>
        <v>Banská Belá</v>
      </c>
      <c r="BE256" s="152" t="str">
        <f t="shared" si="119"/>
        <v>235  Banská Belá</v>
      </c>
      <c r="BF256" s="152">
        <f t="shared" si="119"/>
        <v>0</v>
      </c>
      <c r="BG256" s="152">
        <f t="shared" si="119"/>
        <v>0</v>
      </c>
      <c r="BH256" s="152">
        <f t="shared" si="119"/>
        <v>0</v>
      </c>
      <c r="BI256" s="152">
        <f t="shared" si="119"/>
        <v>0</v>
      </c>
      <c r="BJ256" s="152">
        <f t="shared" si="119"/>
        <v>0</v>
      </c>
      <c r="BK256" s="152">
        <f t="shared" si="119"/>
        <v>0</v>
      </c>
      <c r="BL256" s="152" t="e">
        <f t="shared" si="119"/>
        <v>#N/A</v>
      </c>
      <c r="BM256" s="152" t="e">
        <f t="shared" si="119"/>
        <v>#N/A</v>
      </c>
      <c r="BN256" s="152">
        <f t="shared" si="119"/>
        <v>0</v>
      </c>
      <c r="CA256" s="152" t="str">
        <f t="shared" si="95"/>
        <v/>
      </c>
      <c r="CB256" s="158" t="str">
        <f t="shared" si="96"/>
        <v/>
      </c>
      <c r="CC256" s="158" t="str">
        <f t="shared" si="97"/>
        <v/>
      </c>
      <c r="CD256" s="158" t="str">
        <f t="shared" si="97"/>
        <v/>
      </c>
      <c r="CE256" s="158" t="str">
        <f t="shared" si="97"/>
        <v/>
      </c>
      <c r="CF256" s="158" t="str">
        <f t="shared" si="98"/>
        <v/>
      </c>
      <c r="CG256" s="158" t="str">
        <f t="shared" si="99"/>
        <v/>
      </c>
      <c r="CH256" s="158" t="str">
        <f t="shared" si="100"/>
        <v/>
      </c>
      <c r="CK256" s="167"/>
      <c r="CQ256" s="152">
        <v>19</v>
      </c>
      <c r="DA256" t="str">
        <f t="shared" si="101"/>
        <v/>
      </c>
      <c r="DB256" t="str">
        <f t="shared" si="102"/>
        <v/>
      </c>
      <c r="DC256" t="str">
        <f t="shared" si="114"/>
        <v/>
      </c>
      <c r="DD256" t="str">
        <f t="shared" si="103"/>
        <v/>
      </c>
      <c r="DE256" t="str">
        <f t="shared" si="104"/>
        <v/>
      </c>
      <c r="DF256" t="str">
        <f t="shared" si="105"/>
        <v/>
      </c>
      <c r="DG256" t="str">
        <f t="shared" si="115"/>
        <v/>
      </c>
      <c r="DH256" t="str">
        <f t="shared" si="106"/>
        <v/>
      </c>
      <c r="DJ256" t="str">
        <f t="shared" si="107"/>
        <v/>
      </c>
      <c r="DL256" s="170"/>
      <c r="DQ256">
        <f t="shared" si="108"/>
        <v>0</v>
      </c>
      <c r="DR256" t="e">
        <f t="shared" si="109"/>
        <v>#NUM!</v>
      </c>
      <c r="DS256">
        <v>255</v>
      </c>
      <c r="DU256" s="163" t="str">
        <f>IF($DJ256="","",IF(VLOOKUP($DJ256,'AB AP'!D$19:M$32,9,0)="",VLOOKUP($DJ256,'AB AP'!D$19:M$32,8,0),VLOOKUP($DJ256,'AB AP'!D$19:M$32,9,0)))</f>
        <v/>
      </c>
      <c r="DV256" s="163" t="str">
        <f>IF($DJ256="","",IF(VLOOKUP($DJ256,'AB AP'!D$19:L$33,9,0)="",VLOOKUP($DJ256,'AB AP'!D$19:L$33,8,0),VLOOKUP($DJ256,'AB AP'!D$19:L$33,9,0)))</f>
        <v/>
      </c>
      <c r="DW256" s="163" t="str">
        <f>IF('AB AP'!H261="Agrar Basis",DV256,DU256)</f>
        <v/>
      </c>
      <c r="DZ256" s="163" t="str">
        <f>IF(ISNA(VLOOKUP($DJ256,'AB AP'!$D$19:$I$32,3,0)),"",IF((VLOOKUP($DJ256,'AB AP'!$D$19:$I$32,3,0))="+","áno","nie"))</f>
        <v/>
      </c>
      <c r="EA256" s="163" t="str">
        <f>IF(ISNA(VLOOKUP($DJ256,'AB AP'!$D$19:$I$32,4,0)),"",IF((VLOOKUP($DJ256,'AB AP'!$D$19:$I$32,4,0))="+","áno","nie"))</f>
        <v/>
      </c>
      <c r="EB256" s="163" t="str">
        <f>IF(ISNA(VLOOKUP($DJ256,'AB AP'!$D$19:$I$32,5,0)),"",IF((VLOOKUP($DJ256,'AB AP'!$D$19:$I$32,5,0))="+","áno","nie"))</f>
        <v/>
      </c>
      <c r="EC256" s="163" t="str">
        <f>IF(ISNA(VLOOKUP($DJ256,'AB AP'!$D$19:$I$32,6,0)),"",IF((VLOOKUP($DJ256,'AB AP'!$D$19:$I$32,6,0))="+","áno","nie"))</f>
        <v/>
      </c>
      <c r="ED256" t="str">
        <f t="shared" si="110"/>
        <v/>
      </c>
      <c r="EE256" s="163" t="str">
        <f t="shared" si="111"/>
        <v/>
      </c>
    </row>
    <row r="257" spans="1:135" x14ac:dyDescent="0.2">
      <c r="A257" s="152">
        <f t="shared" si="92"/>
        <v>0</v>
      </c>
      <c r="B257" s="152">
        <f>SUM(A$2:A257)</f>
        <v>0</v>
      </c>
      <c r="C257" s="152">
        <f t="shared" si="112"/>
        <v>500</v>
      </c>
      <c r="D257" s="152">
        <f>'AB AP'!A410</f>
        <v>0</v>
      </c>
      <c r="E257" s="152">
        <f>'AB AP'!B409</f>
        <v>0</v>
      </c>
      <c r="F257" s="156" t="str">
        <f>'AB AP'!D399</f>
        <v>Bardoňovo</v>
      </c>
      <c r="G257" s="156" t="str">
        <f>'AB AP'!E399</f>
        <v>160  Bardoňovo</v>
      </c>
      <c r="H257" s="156">
        <f>'AB AP'!F410</f>
        <v>0</v>
      </c>
      <c r="I257" s="165">
        <f>'AB AP'!K410</f>
        <v>0</v>
      </c>
      <c r="J257" s="151">
        <f>'AB AP'!L410</f>
        <v>0</v>
      </c>
      <c r="K257" s="165">
        <f>'AB AP'!N410</f>
        <v>0</v>
      </c>
      <c r="L257" s="152">
        <f t="shared" si="93"/>
        <v>0</v>
      </c>
      <c r="M257" s="152">
        <f t="shared" si="94"/>
        <v>0</v>
      </c>
      <c r="N257" s="152" t="e">
        <f t="shared" si="90"/>
        <v>#N/A</v>
      </c>
      <c r="O257" s="152" t="e">
        <f t="shared" si="91"/>
        <v>#N/A</v>
      </c>
      <c r="P257" s="165">
        <f>'AB AP'!N410</f>
        <v>0</v>
      </c>
      <c r="AA257" s="154" t="s">
        <v>1553</v>
      </c>
      <c r="AB257" s="154" t="s">
        <v>1554</v>
      </c>
      <c r="AC257" s="166" t="s">
        <v>1553</v>
      </c>
      <c r="AD257"/>
      <c r="AF257"/>
      <c r="AG257"/>
      <c r="BA257" s="152">
        <f t="shared" si="113"/>
        <v>500</v>
      </c>
      <c r="BB257" s="152">
        <f t="shared" si="119"/>
        <v>0</v>
      </c>
      <c r="BC257" s="152">
        <f t="shared" si="119"/>
        <v>0</v>
      </c>
      <c r="BD257" s="152" t="str">
        <f t="shared" si="119"/>
        <v>Bardoňovo</v>
      </c>
      <c r="BE257" s="152" t="str">
        <f t="shared" si="119"/>
        <v>160  Bardoňovo</v>
      </c>
      <c r="BF257" s="152">
        <f t="shared" si="119"/>
        <v>0</v>
      </c>
      <c r="BG257" s="152">
        <f t="shared" si="119"/>
        <v>0</v>
      </c>
      <c r="BH257" s="152">
        <f t="shared" si="119"/>
        <v>0</v>
      </c>
      <c r="BI257" s="152">
        <f t="shared" si="119"/>
        <v>0</v>
      </c>
      <c r="BJ257" s="152">
        <f t="shared" si="119"/>
        <v>0</v>
      </c>
      <c r="BK257" s="152">
        <f t="shared" si="119"/>
        <v>0</v>
      </c>
      <c r="BL257" s="152" t="e">
        <f t="shared" si="119"/>
        <v>#N/A</v>
      </c>
      <c r="BM257" s="152" t="e">
        <f t="shared" si="119"/>
        <v>#N/A</v>
      </c>
      <c r="BN257" s="152">
        <f t="shared" si="119"/>
        <v>0</v>
      </c>
      <c r="CA257" s="152" t="str">
        <f t="shared" si="95"/>
        <v/>
      </c>
      <c r="CB257" s="158" t="str">
        <f t="shared" si="96"/>
        <v/>
      </c>
      <c r="CC257" s="158" t="str">
        <f t="shared" si="97"/>
        <v/>
      </c>
      <c r="CD257" s="158" t="str">
        <f t="shared" si="97"/>
        <v/>
      </c>
      <c r="CE257" s="158" t="str">
        <f t="shared" si="97"/>
        <v/>
      </c>
      <c r="CF257" s="158" t="str">
        <f t="shared" si="98"/>
        <v/>
      </c>
      <c r="CG257" s="158" t="str">
        <f t="shared" si="99"/>
        <v/>
      </c>
      <c r="CH257" s="158" t="str">
        <f t="shared" si="100"/>
        <v/>
      </c>
      <c r="CK257" s="167"/>
      <c r="CQ257" s="152">
        <v>18</v>
      </c>
      <c r="DA257" t="str">
        <f t="shared" si="101"/>
        <v/>
      </c>
      <c r="DB257" t="str">
        <f t="shared" si="102"/>
        <v/>
      </c>
      <c r="DC257" t="str">
        <f t="shared" si="114"/>
        <v/>
      </c>
      <c r="DD257" t="str">
        <f t="shared" si="103"/>
        <v/>
      </c>
      <c r="DE257" t="str">
        <f t="shared" si="104"/>
        <v/>
      </c>
      <c r="DF257" t="str">
        <f t="shared" si="105"/>
        <v/>
      </c>
      <c r="DG257" t="str">
        <f t="shared" si="115"/>
        <v/>
      </c>
      <c r="DH257" t="str">
        <f t="shared" si="106"/>
        <v/>
      </c>
      <c r="DJ257" t="str">
        <f t="shared" si="107"/>
        <v/>
      </c>
      <c r="DL257" s="170"/>
      <c r="DQ257">
        <f t="shared" si="108"/>
        <v>0</v>
      </c>
      <c r="DR257" t="e">
        <f t="shared" si="109"/>
        <v>#NUM!</v>
      </c>
      <c r="DS257">
        <v>256</v>
      </c>
      <c r="DU257" s="163" t="str">
        <f>IF($DJ257="","",IF(VLOOKUP($DJ257,'AB AP'!D$19:M$32,9,0)="",VLOOKUP($DJ257,'AB AP'!D$19:M$32,8,0),VLOOKUP($DJ257,'AB AP'!D$19:M$32,9,0)))</f>
        <v/>
      </c>
      <c r="DV257" s="163" t="str">
        <f>IF($DJ257="","",IF(VLOOKUP($DJ257,'AB AP'!D$19:L$33,9,0)="",VLOOKUP($DJ257,'AB AP'!D$19:L$33,8,0),VLOOKUP($DJ257,'AB AP'!D$19:L$33,9,0)))</f>
        <v/>
      </c>
      <c r="DW257" s="163" t="str">
        <f>IF('AB AP'!H262="Agrar Basis",DV257,DU257)</f>
        <v/>
      </c>
      <c r="DZ257" s="163" t="str">
        <f>IF(ISNA(VLOOKUP($DJ257,'AB AP'!$D$19:$I$32,3,0)),"",IF((VLOOKUP($DJ257,'AB AP'!$D$19:$I$32,3,0))="+","áno","nie"))</f>
        <v/>
      </c>
      <c r="EA257" s="163" t="str">
        <f>IF(ISNA(VLOOKUP($DJ257,'AB AP'!$D$19:$I$32,4,0)),"",IF((VLOOKUP($DJ257,'AB AP'!$D$19:$I$32,4,0))="+","áno","nie"))</f>
        <v/>
      </c>
      <c r="EB257" s="163" t="str">
        <f>IF(ISNA(VLOOKUP($DJ257,'AB AP'!$D$19:$I$32,5,0)),"",IF((VLOOKUP($DJ257,'AB AP'!$D$19:$I$32,5,0))="+","áno","nie"))</f>
        <v/>
      </c>
      <c r="EC257" s="163" t="str">
        <f>IF(ISNA(VLOOKUP($DJ257,'AB AP'!$D$19:$I$32,6,0)),"",IF((VLOOKUP($DJ257,'AB AP'!$D$19:$I$32,6,0))="+","áno","nie"))</f>
        <v/>
      </c>
      <c r="ED257" t="str">
        <f t="shared" si="110"/>
        <v/>
      </c>
      <c r="EE257" s="163" t="str">
        <f t="shared" si="111"/>
        <v/>
      </c>
    </row>
    <row r="258" spans="1:135" x14ac:dyDescent="0.2">
      <c r="A258" s="152">
        <f t="shared" si="92"/>
        <v>0</v>
      </c>
      <c r="B258" s="152">
        <f>SUM(A$2:A258)</f>
        <v>0</v>
      </c>
      <c r="C258" s="152">
        <f t="shared" si="112"/>
        <v>500</v>
      </c>
      <c r="D258" s="152">
        <f>'AB AP'!A411</f>
        <v>0</v>
      </c>
      <c r="E258" s="152">
        <f>'AB AP'!B410</f>
        <v>0</v>
      </c>
      <c r="F258" s="156" t="str">
        <f>'AB AP'!D400</f>
        <v>Bašta</v>
      </c>
      <c r="G258" s="156" t="str">
        <f>'AB AP'!E400</f>
        <v>355  Bašta</v>
      </c>
      <c r="H258" s="156">
        <f>'AB AP'!F411</f>
        <v>0</v>
      </c>
      <c r="I258" s="165">
        <f>'AB AP'!K411</f>
        <v>0</v>
      </c>
      <c r="J258" s="151">
        <f>'AB AP'!L411</f>
        <v>0</v>
      </c>
      <c r="K258" s="165">
        <f>'AB AP'!N411</f>
        <v>0</v>
      </c>
      <c r="L258" s="152">
        <f t="shared" si="93"/>
        <v>0</v>
      </c>
      <c r="M258" s="152">
        <f t="shared" si="94"/>
        <v>0</v>
      </c>
      <c r="N258" s="152" t="e">
        <f t="shared" ref="N258:N281" si="120">VLOOKUP(L258,AB:AC,2,0)</f>
        <v>#N/A</v>
      </c>
      <c r="O258" s="152" t="e">
        <f t="shared" ref="O258:O281" si="121">VLOOKUP(N258,AA:AB,2,0)</f>
        <v>#N/A</v>
      </c>
      <c r="P258" s="165">
        <f>'AB AP'!N411</f>
        <v>0</v>
      </c>
      <c r="AA258" s="154" t="s">
        <v>1555</v>
      </c>
      <c r="AB258" s="154" t="s">
        <v>1556</v>
      </c>
      <c r="AC258" s="166" t="s">
        <v>1555</v>
      </c>
      <c r="AD258"/>
      <c r="AF258"/>
      <c r="AG258"/>
      <c r="BA258" s="152">
        <f t="shared" si="113"/>
        <v>500</v>
      </c>
      <c r="BB258" s="152">
        <f t="shared" si="119"/>
        <v>0</v>
      </c>
      <c r="BC258" s="152">
        <f t="shared" si="119"/>
        <v>0</v>
      </c>
      <c r="BD258" s="152" t="str">
        <f t="shared" si="119"/>
        <v>Bašta</v>
      </c>
      <c r="BE258" s="152" t="str">
        <f t="shared" si="119"/>
        <v>355  Bašta</v>
      </c>
      <c r="BF258" s="152">
        <f t="shared" si="119"/>
        <v>0</v>
      </c>
      <c r="BG258" s="152">
        <f t="shared" si="119"/>
        <v>0</v>
      </c>
      <c r="BH258" s="152">
        <f t="shared" si="119"/>
        <v>0</v>
      </c>
      <c r="BI258" s="152">
        <f t="shared" si="119"/>
        <v>0</v>
      </c>
      <c r="BJ258" s="152">
        <f t="shared" si="119"/>
        <v>0</v>
      </c>
      <c r="BK258" s="152">
        <f t="shared" si="119"/>
        <v>0</v>
      </c>
      <c r="BL258" s="152" t="e">
        <f t="shared" si="119"/>
        <v>#N/A</v>
      </c>
      <c r="BM258" s="152" t="e">
        <f t="shared" si="119"/>
        <v>#N/A</v>
      </c>
      <c r="BN258" s="152">
        <f t="shared" si="119"/>
        <v>0</v>
      </c>
      <c r="CA258" s="152" t="str">
        <f t="shared" si="95"/>
        <v/>
      </c>
      <c r="CB258" s="158" t="str">
        <f t="shared" si="96"/>
        <v/>
      </c>
      <c r="CC258" s="158" t="str">
        <f t="shared" si="97"/>
        <v/>
      </c>
      <c r="CD258" s="158" t="str">
        <f t="shared" si="97"/>
        <v/>
      </c>
      <c r="CE258" s="158" t="str">
        <f t="shared" si="97"/>
        <v/>
      </c>
      <c r="CF258" s="158" t="str">
        <f t="shared" si="98"/>
        <v/>
      </c>
      <c r="CG258" s="158" t="str">
        <f t="shared" si="99"/>
        <v/>
      </c>
      <c r="CH258" s="158" t="str">
        <f t="shared" si="100"/>
        <v/>
      </c>
      <c r="CK258" s="167"/>
      <c r="CQ258" s="152">
        <v>17</v>
      </c>
      <c r="DA258" t="str">
        <f t="shared" si="101"/>
        <v/>
      </c>
      <c r="DB258" t="str">
        <f t="shared" si="102"/>
        <v/>
      </c>
      <c r="DC258" t="str">
        <f t="shared" si="114"/>
        <v/>
      </c>
      <c r="DD258" t="str">
        <f t="shared" si="103"/>
        <v/>
      </c>
      <c r="DE258" t="str">
        <f t="shared" si="104"/>
        <v/>
      </c>
      <c r="DF258" t="str">
        <f t="shared" si="105"/>
        <v/>
      </c>
      <c r="DG258" t="str">
        <f t="shared" si="115"/>
        <v/>
      </c>
      <c r="DH258" t="str">
        <f t="shared" si="106"/>
        <v/>
      </c>
      <c r="DJ258" t="str">
        <f t="shared" si="107"/>
        <v/>
      </c>
      <c r="DL258" s="170"/>
      <c r="DQ258">
        <f t="shared" si="108"/>
        <v>0</v>
      </c>
      <c r="DR258" t="e">
        <f t="shared" si="109"/>
        <v>#NUM!</v>
      </c>
      <c r="DS258">
        <v>257</v>
      </c>
      <c r="DU258" s="163" t="str">
        <f>IF($DJ258="","",IF(VLOOKUP($DJ258,'AB AP'!D$19:M$32,9,0)="",VLOOKUP($DJ258,'AB AP'!D$19:M$32,8,0),VLOOKUP($DJ258,'AB AP'!D$19:M$32,9,0)))</f>
        <v/>
      </c>
      <c r="DV258" s="163" t="str">
        <f>IF($DJ258="","",IF(VLOOKUP($DJ258,'AB AP'!D$19:L$33,9,0)="",VLOOKUP($DJ258,'AB AP'!D$19:L$33,8,0),VLOOKUP($DJ258,'AB AP'!D$19:L$33,9,0)))</f>
        <v/>
      </c>
      <c r="DW258" s="163" t="str">
        <f>IF('AB AP'!H263="Agrar Basis",DV258,DU258)</f>
        <v/>
      </c>
      <c r="DZ258" s="163" t="str">
        <f>IF(ISNA(VLOOKUP($DJ258,'AB AP'!$D$19:$I$32,3,0)),"",IF((VLOOKUP($DJ258,'AB AP'!$D$19:$I$32,3,0))="+","áno","nie"))</f>
        <v/>
      </c>
      <c r="EA258" s="163" t="str">
        <f>IF(ISNA(VLOOKUP($DJ258,'AB AP'!$D$19:$I$32,4,0)),"",IF((VLOOKUP($DJ258,'AB AP'!$D$19:$I$32,4,0))="+","áno","nie"))</f>
        <v/>
      </c>
      <c r="EB258" s="163" t="str">
        <f>IF(ISNA(VLOOKUP($DJ258,'AB AP'!$D$19:$I$32,5,0)),"",IF((VLOOKUP($DJ258,'AB AP'!$D$19:$I$32,5,0))="+","áno","nie"))</f>
        <v/>
      </c>
      <c r="EC258" s="163" t="str">
        <f>IF(ISNA(VLOOKUP($DJ258,'AB AP'!$D$19:$I$32,6,0)),"",IF((VLOOKUP($DJ258,'AB AP'!$D$19:$I$32,6,0))="+","áno","nie"))</f>
        <v/>
      </c>
      <c r="ED258" t="str">
        <f t="shared" si="110"/>
        <v/>
      </c>
      <c r="EE258" s="163" t="str">
        <f t="shared" si="111"/>
        <v/>
      </c>
    </row>
    <row r="259" spans="1:135" x14ac:dyDescent="0.2">
      <c r="A259" s="152">
        <f t="shared" ref="A259:A281" si="122">IF(K259=0,0,1)</f>
        <v>0</v>
      </c>
      <c r="B259" s="152">
        <f>SUM(A$2:A259)</f>
        <v>0</v>
      </c>
      <c r="C259" s="152">
        <f t="shared" si="112"/>
        <v>500</v>
      </c>
      <c r="D259" s="152">
        <f>'AB AP'!A412</f>
        <v>0</v>
      </c>
      <c r="E259" s="152">
        <f>'AB AP'!B411</f>
        <v>0</v>
      </c>
      <c r="F259" s="156" t="str">
        <f>'AB AP'!D401</f>
        <v>Batizovce</v>
      </c>
      <c r="G259" s="156" t="str">
        <f>'AB AP'!E401</f>
        <v>387  Batizovce</v>
      </c>
      <c r="H259" s="156">
        <f>'AB AP'!F412</f>
        <v>0</v>
      </c>
      <c r="I259" s="165">
        <f>'AB AP'!K412</f>
        <v>0</v>
      </c>
      <c r="J259" s="151">
        <f>'AB AP'!L412</f>
        <v>0</v>
      </c>
      <c r="K259" s="165">
        <f>'AB AP'!N412</f>
        <v>0</v>
      </c>
      <c r="L259" s="152">
        <f t="shared" ref="L259:L281" si="123">J259</f>
        <v>0</v>
      </c>
      <c r="M259" s="152">
        <f t="shared" ref="M259:M281" si="124">IF(K259=0,I259,K259)</f>
        <v>0</v>
      </c>
      <c r="N259" s="152" t="e">
        <f t="shared" si="120"/>
        <v>#N/A</v>
      </c>
      <c r="O259" s="152" t="e">
        <f t="shared" si="121"/>
        <v>#N/A</v>
      </c>
      <c r="P259" s="165">
        <f>'AB AP'!N412</f>
        <v>0</v>
      </c>
      <c r="AA259" s="154" t="s">
        <v>1557</v>
      </c>
      <c r="AB259" s="154" t="s">
        <v>1558</v>
      </c>
      <c r="AC259" s="166" t="s">
        <v>1557</v>
      </c>
      <c r="AD259"/>
      <c r="AF259"/>
      <c r="AG259"/>
      <c r="BA259" s="152">
        <f t="shared" si="113"/>
        <v>500</v>
      </c>
      <c r="BB259" s="152">
        <f t="shared" si="119"/>
        <v>0</v>
      </c>
      <c r="BC259" s="152">
        <f t="shared" si="119"/>
        <v>0</v>
      </c>
      <c r="BD259" s="152" t="str">
        <f t="shared" si="119"/>
        <v>Batizovce</v>
      </c>
      <c r="BE259" s="152" t="str">
        <f t="shared" si="119"/>
        <v>387  Batizovce</v>
      </c>
      <c r="BF259" s="152">
        <f t="shared" si="119"/>
        <v>0</v>
      </c>
      <c r="BG259" s="152">
        <f t="shared" si="119"/>
        <v>0</v>
      </c>
      <c r="BH259" s="152">
        <f t="shared" si="119"/>
        <v>0</v>
      </c>
      <c r="BI259" s="152">
        <f t="shared" si="119"/>
        <v>0</v>
      </c>
      <c r="BJ259" s="152">
        <f t="shared" si="119"/>
        <v>0</v>
      </c>
      <c r="BK259" s="152">
        <f t="shared" si="119"/>
        <v>0</v>
      </c>
      <c r="BL259" s="152" t="e">
        <f t="shared" si="119"/>
        <v>#N/A</v>
      </c>
      <c r="BM259" s="152" t="e">
        <f t="shared" si="119"/>
        <v>#N/A</v>
      </c>
      <c r="BN259" s="152">
        <f t="shared" si="119"/>
        <v>0</v>
      </c>
      <c r="CA259" s="152" t="str">
        <f t="shared" ref="CA259:CA274" si="125">IF(CB259="","",CQ259)</f>
        <v/>
      </c>
      <c r="CB259" s="158" t="str">
        <f t="shared" ref="CB259:CB273" si="126">IF(ISNA(BL259),"",BB259)</f>
        <v/>
      </c>
      <c r="CC259" s="158" t="str">
        <f t="shared" ref="CC259:CE273" si="127">IF(ISNA($BL259),"",BC259)</f>
        <v/>
      </c>
      <c r="CD259" s="158" t="str">
        <f t="shared" si="127"/>
        <v/>
      </c>
      <c r="CE259" s="158" t="str">
        <f t="shared" si="127"/>
        <v/>
      </c>
      <c r="CF259" s="158" t="str">
        <f t="shared" ref="CF259:CF273" si="128">IF(ISNA($BL259),"",BJ259)</f>
        <v/>
      </c>
      <c r="CG259" s="158" t="str">
        <f t="shared" ref="CG259:CG273" si="129">IF(ISNA($BL259),"",BL259)</f>
        <v/>
      </c>
      <c r="CH259" s="158" t="str">
        <f t="shared" ref="CH259:CH273" si="130">IF(ISNA($BL259),"",BK259)</f>
        <v/>
      </c>
      <c r="CK259" s="167"/>
      <c r="CQ259" s="152">
        <v>16</v>
      </c>
      <c r="DA259" t="str">
        <f t="shared" ref="DA259:DA322" si="131">IF($DQ259=0,"",VLOOKUP($DQ259,CA:CH,2,FALSE))</f>
        <v/>
      </c>
      <c r="DB259" t="str">
        <f t="shared" ref="DB259:DB322" si="132">IF($DQ259=0,"",VLOOKUP($DQ259,$CA:$CH,3,FALSE))</f>
        <v/>
      </c>
      <c r="DC259" t="str">
        <f t="shared" si="114"/>
        <v/>
      </c>
      <c r="DD259" t="str">
        <f t="shared" ref="DD259:DD322" si="133">IF($DQ259=0,"",VLOOKUP($DQ259,$CA:$CH,5,FALSE))</f>
        <v/>
      </c>
      <c r="DE259" t="str">
        <f t="shared" ref="DE259:DE322" si="134">IF($DQ259=0,"",VLOOKUP($DQ259,$CA:$CH,7,FALSE))</f>
        <v/>
      </c>
      <c r="DF259" t="str">
        <f t="shared" ref="DF259:DF322" si="135">IF($DQ259=0,"",VLOOKUP($DQ259,$CA:$CH,8,FALSE))</f>
        <v/>
      </c>
      <c r="DG259" t="str">
        <f t="shared" si="115"/>
        <v/>
      </c>
      <c r="DH259" t="str">
        <f t="shared" ref="DH259:DH322" si="136">IF($DQ259=0,"","ano")</f>
        <v/>
      </c>
      <c r="DJ259" t="str">
        <f t="shared" ref="DJ259:DJ322" si="137">IF($DQ259=0,"",VLOOKUP($DQ259,CA:CF,6,FALSE))</f>
        <v/>
      </c>
      <c r="DL259" s="170"/>
      <c r="DQ259">
        <f t="shared" ref="DQ259:DQ274" si="138">IFERROR(DR259,0)</f>
        <v>0</v>
      </c>
      <c r="DR259" t="e">
        <f t="shared" ref="DR259:DR274" si="139">LARGE(CA:CA,DS259)</f>
        <v>#NUM!</v>
      </c>
      <c r="DS259">
        <v>258</v>
      </c>
      <c r="DU259" s="163" t="str">
        <f>IF($DJ259="","",IF(VLOOKUP($DJ259,'AB AP'!D$19:M$32,9,0)="",VLOOKUP($DJ259,'AB AP'!D$19:M$32,8,0),VLOOKUP($DJ259,'AB AP'!D$19:M$32,9,0)))</f>
        <v/>
      </c>
      <c r="DV259" s="163" t="str">
        <f>IF($DJ259="","",IF(VLOOKUP($DJ259,'AB AP'!D$19:L$33,9,0)="",VLOOKUP($DJ259,'AB AP'!D$19:L$33,8,0),VLOOKUP($DJ259,'AB AP'!D$19:L$33,9,0)))</f>
        <v/>
      </c>
      <c r="DW259" s="163" t="str">
        <f>IF('AB AP'!H264="Agrar Basis",DV259,DU259)</f>
        <v/>
      </c>
      <c r="DZ259" s="163" t="str">
        <f>IF(ISNA(VLOOKUP($DJ259,'AB AP'!$D$19:$I$32,3,0)),"",IF((VLOOKUP($DJ259,'AB AP'!$D$19:$I$32,3,0))="+","áno","nie"))</f>
        <v/>
      </c>
      <c r="EA259" s="163" t="str">
        <f>IF(ISNA(VLOOKUP($DJ259,'AB AP'!$D$19:$I$32,4,0)),"",IF((VLOOKUP($DJ259,'AB AP'!$D$19:$I$32,4,0))="+","áno","nie"))</f>
        <v/>
      </c>
      <c r="EB259" s="163" t="str">
        <f>IF(ISNA(VLOOKUP($DJ259,'AB AP'!$D$19:$I$32,5,0)),"",IF((VLOOKUP($DJ259,'AB AP'!$D$19:$I$32,5,0))="+","áno","nie"))</f>
        <v/>
      </c>
      <c r="EC259" s="163" t="str">
        <f>IF(ISNA(VLOOKUP($DJ259,'AB AP'!$D$19:$I$32,6,0)),"",IF((VLOOKUP($DJ259,'AB AP'!$D$19:$I$32,6,0))="+","áno","nie"))</f>
        <v/>
      </c>
      <c r="ED259" t="str">
        <f t="shared" ref="ED259:ED322" si="140">IF(DZ259="","","-")</f>
        <v/>
      </c>
      <c r="EE259" s="163" t="str">
        <f t="shared" ref="EE259:EE322" si="141">DZ259&amp;EA259&amp;EB259&amp;ED259&amp;EC259</f>
        <v/>
      </c>
    </row>
    <row r="260" spans="1:135" x14ac:dyDescent="0.2">
      <c r="A260" s="152">
        <f t="shared" si="122"/>
        <v>0</v>
      </c>
      <c r="B260" s="152">
        <f>SUM(A$2:A260)</f>
        <v>0</v>
      </c>
      <c r="C260" s="152">
        <f t="shared" ref="C260:C281" si="142">IF(B260=B259,500,B260)</f>
        <v>500</v>
      </c>
      <c r="D260" s="152">
        <f>'AB AP'!A413</f>
        <v>0</v>
      </c>
      <c r="E260" s="152">
        <f>'AB AP'!B412</f>
        <v>0</v>
      </c>
      <c r="F260" s="156" t="str">
        <f>'AB AP'!D402</f>
        <v>Bátka</v>
      </c>
      <c r="G260" s="156" t="str">
        <f>'AB AP'!E402</f>
        <v>381  Bátka</v>
      </c>
      <c r="H260" s="156">
        <f>'AB AP'!F413</f>
        <v>0</v>
      </c>
      <c r="I260" s="165">
        <f>'AB AP'!K413</f>
        <v>0</v>
      </c>
      <c r="J260" s="151">
        <f>'AB AP'!L413</f>
        <v>0</v>
      </c>
      <c r="K260" s="165">
        <f>'AB AP'!N413</f>
        <v>0</v>
      </c>
      <c r="L260" s="152">
        <f t="shared" si="123"/>
        <v>0</v>
      </c>
      <c r="M260" s="152">
        <f t="shared" si="124"/>
        <v>0</v>
      </c>
      <c r="N260" s="152" t="e">
        <f t="shared" si="120"/>
        <v>#N/A</v>
      </c>
      <c r="O260" s="152" t="e">
        <f t="shared" si="121"/>
        <v>#N/A</v>
      </c>
      <c r="P260" s="165">
        <f>'AB AP'!N413</f>
        <v>0</v>
      </c>
      <c r="AA260" s="154" t="s">
        <v>1559</v>
      </c>
      <c r="AB260" s="154" t="s">
        <v>1560</v>
      </c>
      <c r="AC260" s="166" t="s">
        <v>1559</v>
      </c>
      <c r="AD260"/>
      <c r="AF260"/>
      <c r="AG260"/>
      <c r="BA260" s="152">
        <f t="shared" ref="BA260:BA281" si="143">SMALL(C260:C658,1)</f>
        <v>500</v>
      </c>
      <c r="BB260" s="152">
        <f t="shared" si="119"/>
        <v>0</v>
      </c>
      <c r="BC260" s="152">
        <f t="shared" si="119"/>
        <v>0</v>
      </c>
      <c r="BD260" s="152" t="str">
        <f t="shared" si="119"/>
        <v>Bátka</v>
      </c>
      <c r="BE260" s="152" t="str">
        <f t="shared" si="119"/>
        <v>381  Bátka</v>
      </c>
      <c r="BF260" s="152">
        <f t="shared" si="119"/>
        <v>0</v>
      </c>
      <c r="BG260" s="152">
        <f t="shared" si="119"/>
        <v>0</v>
      </c>
      <c r="BH260" s="152">
        <f t="shared" si="119"/>
        <v>0</v>
      </c>
      <c r="BI260" s="152">
        <f t="shared" si="119"/>
        <v>0</v>
      </c>
      <c r="BJ260" s="152">
        <f t="shared" si="119"/>
        <v>0</v>
      </c>
      <c r="BK260" s="152">
        <f t="shared" si="119"/>
        <v>0</v>
      </c>
      <c r="BL260" s="152" t="e">
        <f t="shared" si="119"/>
        <v>#N/A</v>
      </c>
      <c r="BM260" s="152" t="e">
        <f t="shared" si="119"/>
        <v>#N/A</v>
      </c>
      <c r="BN260" s="152">
        <f t="shared" si="119"/>
        <v>0</v>
      </c>
      <c r="CA260" s="152" t="str">
        <f t="shared" si="125"/>
        <v/>
      </c>
      <c r="CB260" s="158" t="str">
        <f t="shared" si="126"/>
        <v/>
      </c>
      <c r="CC260" s="158" t="str">
        <f t="shared" si="127"/>
        <v/>
      </c>
      <c r="CD260" s="158" t="str">
        <f t="shared" si="127"/>
        <v/>
      </c>
      <c r="CE260" s="158" t="str">
        <f t="shared" si="127"/>
        <v/>
      </c>
      <c r="CF260" s="158" t="str">
        <f t="shared" si="128"/>
        <v/>
      </c>
      <c r="CG260" s="158" t="str">
        <f t="shared" si="129"/>
        <v/>
      </c>
      <c r="CH260" s="158" t="str">
        <f t="shared" si="130"/>
        <v/>
      </c>
      <c r="CK260" s="167"/>
      <c r="CQ260" s="152">
        <v>15</v>
      </c>
      <c r="DA260" t="str">
        <f t="shared" si="131"/>
        <v/>
      </c>
      <c r="DB260" t="str">
        <f t="shared" si="132"/>
        <v/>
      </c>
      <c r="DC260" t="str">
        <f t="shared" ref="DC260:DC323" si="144">IF($DQ260=0,"",VLOOKUP($DQ260,$CA:$CH,4,FALSE))</f>
        <v/>
      </c>
      <c r="DD260" t="str">
        <f t="shared" si="133"/>
        <v/>
      </c>
      <c r="DE260" t="str">
        <f t="shared" si="134"/>
        <v/>
      </c>
      <c r="DF260" t="str">
        <f t="shared" si="135"/>
        <v/>
      </c>
      <c r="DG260" t="str">
        <f t="shared" ref="DG260:DG323" si="145">IF(CJ260=0,DW260,CJ260)</f>
        <v/>
      </c>
      <c r="DH260" t="str">
        <f t="shared" si="136"/>
        <v/>
      </c>
      <c r="DJ260" t="str">
        <f t="shared" si="137"/>
        <v/>
      </c>
      <c r="DL260" s="170"/>
      <c r="DQ260">
        <f t="shared" si="138"/>
        <v>0</v>
      </c>
      <c r="DR260" t="e">
        <f t="shared" si="139"/>
        <v>#NUM!</v>
      </c>
      <c r="DS260">
        <v>259</v>
      </c>
      <c r="DU260" s="163" t="str">
        <f>IF($DJ260="","",IF(VLOOKUP($DJ260,'AB AP'!D$19:M$32,9,0)="",VLOOKUP($DJ260,'AB AP'!D$19:M$32,8,0),VLOOKUP($DJ260,'AB AP'!D$19:M$32,9,0)))</f>
        <v/>
      </c>
      <c r="DV260" s="163" t="str">
        <f>IF($DJ260="","",IF(VLOOKUP($DJ260,'AB AP'!D$19:L$33,9,0)="",VLOOKUP($DJ260,'AB AP'!D$19:L$33,8,0),VLOOKUP($DJ260,'AB AP'!D$19:L$33,9,0)))</f>
        <v/>
      </c>
      <c r="DW260" s="163" t="str">
        <f>IF('AB AP'!H265="Agrar Basis",DV260,DU260)</f>
        <v/>
      </c>
      <c r="DZ260" s="163" t="str">
        <f>IF(ISNA(VLOOKUP($DJ260,'AB AP'!$D$19:$I$32,3,0)),"",IF((VLOOKUP($DJ260,'AB AP'!$D$19:$I$32,3,0))="+","áno","nie"))</f>
        <v/>
      </c>
      <c r="EA260" s="163" t="str">
        <f>IF(ISNA(VLOOKUP($DJ260,'AB AP'!$D$19:$I$32,4,0)),"",IF((VLOOKUP($DJ260,'AB AP'!$D$19:$I$32,4,0))="+","áno","nie"))</f>
        <v/>
      </c>
      <c r="EB260" s="163" t="str">
        <f>IF(ISNA(VLOOKUP($DJ260,'AB AP'!$D$19:$I$32,5,0)),"",IF((VLOOKUP($DJ260,'AB AP'!$D$19:$I$32,5,0))="+","áno","nie"))</f>
        <v/>
      </c>
      <c r="EC260" s="163" t="str">
        <f>IF(ISNA(VLOOKUP($DJ260,'AB AP'!$D$19:$I$32,6,0)),"",IF((VLOOKUP($DJ260,'AB AP'!$D$19:$I$32,6,0))="+","áno","nie"))</f>
        <v/>
      </c>
      <c r="ED260" t="str">
        <f t="shared" si="140"/>
        <v/>
      </c>
      <c r="EE260" s="163" t="str">
        <f t="shared" si="141"/>
        <v/>
      </c>
    </row>
    <row r="261" spans="1:135" x14ac:dyDescent="0.2">
      <c r="A261" s="152">
        <f t="shared" si="122"/>
        <v>0</v>
      </c>
      <c r="B261" s="152">
        <f>SUM(A$2:A261)</f>
        <v>0</v>
      </c>
      <c r="C261" s="152">
        <f t="shared" si="142"/>
        <v>500</v>
      </c>
      <c r="D261" s="152">
        <f>'AB AP'!A414</f>
        <v>0</v>
      </c>
      <c r="E261" s="152">
        <f>'AB AP'!B413</f>
        <v>0</v>
      </c>
      <c r="F261" s="156" t="str">
        <f>'AB AP'!D403</f>
        <v>Beckov</v>
      </c>
      <c r="G261" s="156" t="str">
        <f>'AB AP'!E403</f>
        <v>98  Beckov</v>
      </c>
      <c r="H261" s="156">
        <f>'AB AP'!F414</f>
        <v>0</v>
      </c>
      <c r="I261" s="165">
        <f>'AB AP'!K414</f>
        <v>0</v>
      </c>
      <c r="J261" s="151">
        <f>'AB AP'!L414</f>
        <v>0</v>
      </c>
      <c r="K261" s="165">
        <f>'AB AP'!N414</f>
        <v>0</v>
      </c>
      <c r="L261" s="152">
        <f t="shared" si="123"/>
        <v>0</v>
      </c>
      <c r="M261" s="152">
        <f t="shared" si="124"/>
        <v>0</v>
      </c>
      <c r="N261" s="152" t="e">
        <f t="shared" si="120"/>
        <v>#N/A</v>
      </c>
      <c r="O261" s="152" t="e">
        <f t="shared" si="121"/>
        <v>#N/A</v>
      </c>
      <c r="P261" s="165">
        <f>'AB AP'!N414</f>
        <v>0</v>
      </c>
      <c r="AA261" s="154" t="s">
        <v>1561</v>
      </c>
      <c r="AB261" s="154" t="s">
        <v>1562</v>
      </c>
      <c r="AC261" s="166" t="s">
        <v>1561</v>
      </c>
      <c r="AD261"/>
      <c r="AF261"/>
      <c r="AG261"/>
      <c r="BA261" s="152">
        <f t="shared" si="143"/>
        <v>500</v>
      </c>
      <c r="BB261" s="152">
        <f t="shared" si="119"/>
        <v>0</v>
      </c>
      <c r="BC261" s="152">
        <f t="shared" si="119"/>
        <v>0</v>
      </c>
      <c r="BD261" s="152" t="str">
        <f t="shared" si="119"/>
        <v>Beckov</v>
      </c>
      <c r="BE261" s="152" t="str">
        <f t="shared" si="119"/>
        <v>98  Beckov</v>
      </c>
      <c r="BF261" s="152">
        <f t="shared" si="119"/>
        <v>0</v>
      </c>
      <c r="BG261" s="152">
        <f t="shared" si="119"/>
        <v>0</v>
      </c>
      <c r="BH261" s="152">
        <f t="shared" si="119"/>
        <v>0</v>
      </c>
      <c r="BI261" s="152">
        <f t="shared" si="119"/>
        <v>0</v>
      </c>
      <c r="BJ261" s="152">
        <f t="shared" si="119"/>
        <v>0</v>
      </c>
      <c r="BK261" s="152">
        <f t="shared" si="119"/>
        <v>0</v>
      </c>
      <c r="BL261" s="152" t="e">
        <f t="shared" si="119"/>
        <v>#N/A</v>
      </c>
      <c r="BM261" s="152" t="e">
        <f t="shared" si="119"/>
        <v>#N/A</v>
      </c>
      <c r="BN261" s="152">
        <f t="shared" si="119"/>
        <v>0</v>
      </c>
      <c r="CA261" s="152" t="str">
        <f t="shared" si="125"/>
        <v/>
      </c>
      <c r="CB261" s="158" t="str">
        <f t="shared" si="126"/>
        <v/>
      </c>
      <c r="CC261" s="158" t="str">
        <f t="shared" si="127"/>
        <v/>
      </c>
      <c r="CD261" s="158" t="str">
        <f t="shared" si="127"/>
        <v/>
      </c>
      <c r="CE261" s="158" t="str">
        <f t="shared" si="127"/>
        <v/>
      </c>
      <c r="CF261" s="158" t="str">
        <f t="shared" si="128"/>
        <v/>
      </c>
      <c r="CG261" s="158" t="str">
        <f t="shared" si="129"/>
        <v/>
      </c>
      <c r="CH261" s="158" t="str">
        <f t="shared" si="130"/>
        <v/>
      </c>
      <c r="CK261" s="167"/>
      <c r="CQ261" s="152">
        <v>14</v>
      </c>
      <c r="DA261" t="str">
        <f t="shared" si="131"/>
        <v/>
      </c>
      <c r="DB261" t="str">
        <f t="shared" si="132"/>
        <v/>
      </c>
      <c r="DC261" t="str">
        <f t="shared" si="144"/>
        <v/>
      </c>
      <c r="DD261" t="str">
        <f t="shared" si="133"/>
        <v/>
      </c>
      <c r="DE261" t="str">
        <f t="shared" si="134"/>
        <v/>
      </c>
      <c r="DF261" t="str">
        <f t="shared" si="135"/>
        <v/>
      </c>
      <c r="DG261" t="str">
        <f t="shared" si="145"/>
        <v/>
      </c>
      <c r="DH261" t="str">
        <f t="shared" si="136"/>
        <v/>
      </c>
      <c r="DJ261" t="str">
        <f t="shared" si="137"/>
        <v/>
      </c>
      <c r="DL261" s="170"/>
      <c r="DQ261">
        <f t="shared" si="138"/>
        <v>0</v>
      </c>
      <c r="DR261" t="e">
        <f t="shared" si="139"/>
        <v>#NUM!</v>
      </c>
      <c r="DS261">
        <v>260</v>
      </c>
      <c r="DU261" s="163" t="str">
        <f>IF($DJ261="","",IF(VLOOKUP($DJ261,'AB AP'!D$19:M$32,9,0)="",VLOOKUP($DJ261,'AB AP'!D$19:M$32,8,0),VLOOKUP($DJ261,'AB AP'!D$19:M$32,9,0)))</f>
        <v/>
      </c>
      <c r="DV261" s="163" t="str">
        <f>IF($DJ261="","",IF(VLOOKUP($DJ261,'AB AP'!D$19:L$33,9,0)="",VLOOKUP($DJ261,'AB AP'!D$19:L$33,8,0),VLOOKUP($DJ261,'AB AP'!D$19:L$33,9,0)))</f>
        <v/>
      </c>
      <c r="DW261" s="163" t="str">
        <f>IF('AB AP'!H266="Agrar Basis",DV261,DU261)</f>
        <v/>
      </c>
      <c r="DZ261" s="163" t="str">
        <f>IF(ISNA(VLOOKUP($DJ261,'AB AP'!$D$19:$I$32,3,0)),"",IF((VLOOKUP($DJ261,'AB AP'!$D$19:$I$32,3,0))="+","áno","nie"))</f>
        <v/>
      </c>
      <c r="EA261" s="163" t="str">
        <f>IF(ISNA(VLOOKUP($DJ261,'AB AP'!$D$19:$I$32,4,0)),"",IF((VLOOKUP($DJ261,'AB AP'!$D$19:$I$32,4,0))="+","áno","nie"))</f>
        <v/>
      </c>
      <c r="EB261" s="163" t="str">
        <f>IF(ISNA(VLOOKUP($DJ261,'AB AP'!$D$19:$I$32,5,0)),"",IF((VLOOKUP($DJ261,'AB AP'!$D$19:$I$32,5,0))="+","áno","nie"))</f>
        <v/>
      </c>
      <c r="EC261" s="163" t="str">
        <f>IF(ISNA(VLOOKUP($DJ261,'AB AP'!$D$19:$I$32,6,0)),"",IF((VLOOKUP($DJ261,'AB AP'!$D$19:$I$32,6,0))="+","áno","nie"))</f>
        <v/>
      </c>
      <c r="ED261" t="str">
        <f t="shared" si="140"/>
        <v/>
      </c>
      <c r="EE261" s="163" t="str">
        <f t="shared" si="141"/>
        <v/>
      </c>
    </row>
    <row r="262" spans="1:135" x14ac:dyDescent="0.2">
      <c r="A262" s="152">
        <f t="shared" si="122"/>
        <v>0</v>
      </c>
      <c r="B262" s="152">
        <f>SUM(A$2:A262)</f>
        <v>0</v>
      </c>
      <c r="C262" s="152">
        <f t="shared" si="142"/>
        <v>500</v>
      </c>
      <c r="D262" s="152">
        <f>'AB AP'!A415</f>
        <v>0</v>
      </c>
      <c r="E262" s="152">
        <f>'AB AP'!B414</f>
        <v>0</v>
      </c>
      <c r="F262" s="156" t="str">
        <f>'AB AP'!D404</f>
        <v>Belá</v>
      </c>
      <c r="G262" s="156" t="str">
        <f>'AB AP'!E404</f>
        <v>183  Belá</v>
      </c>
      <c r="H262" s="156">
        <f>'AB AP'!F415</f>
        <v>0</v>
      </c>
      <c r="I262" s="165">
        <f>'AB AP'!K415</f>
        <v>0</v>
      </c>
      <c r="J262" s="151">
        <f>'AB AP'!L415</f>
        <v>0</v>
      </c>
      <c r="K262" s="165">
        <f>'AB AP'!N415</f>
        <v>0</v>
      </c>
      <c r="L262" s="152">
        <f t="shared" si="123"/>
        <v>0</v>
      </c>
      <c r="M262" s="152">
        <f t="shared" si="124"/>
        <v>0</v>
      </c>
      <c r="N262" s="152" t="e">
        <f t="shared" si="120"/>
        <v>#N/A</v>
      </c>
      <c r="O262" s="152" t="e">
        <f t="shared" si="121"/>
        <v>#N/A</v>
      </c>
      <c r="P262" s="165">
        <f>'AB AP'!N415</f>
        <v>0</v>
      </c>
      <c r="AA262" s="154" t="s">
        <v>1563</v>
      </c>
      <c r="AB262" s="154" t="s">
        <v>1564</v>
      </c>
      <c r="AC262" s="166" t="s">
        <v>1563</v>
      </c>
      <c r="AD262"/>
      <c r="AF262"/>
      <c r="AG262"/>
      <c r="BA262" s="152">
        <f t="shared" si="143"/>
        <v>500</v>
      </c>
      <c r="BB262" s="152">
        <f t="shared" si="119"/>
        <v>0</v>
      </c>
      <c r="BC262" s="152">
        <f t="shared" si="119"/>
        <v>0</v>
      </c>
      <c r="BD262" s="152" t="str">
        <f t="shared" si="119"/>
        <v>Belá</v>
      </c>
      <c r="BE262" s="152" t="str">
        <f t="shared" si="119"/>
        <v>183  Belá</v>
      </c>
      <c r="BF262" s="152">
        <f t="shared" si="119"/>
        <v>0</v>
      </c>
      <c r="BG262" s="152">
        <f t="shared" si="119"/>
        <v>0</v>
      </c>
      <c r="BH262" s="152">
        <f t="shared" si="119"/>
        <v>0</v>
      </c>
      <c r="BI262" s="152">
        <f t="shared" si="119"/>
        <v>0</v>
      </c>
      <c r="BJ262" s="152">
        <f t="shared" si="119"/>
        <v>0</v>
      </c>
      <c r="BK262" s="152">
        <f t="shared" si="119"/>
        <v>0</v>
      </c>
      <c r="BL262" s="152" t="e">
        <f t="shared" si="119"/>
        <v>#N/A</v>
      </c>
      <c r="BM262" s="152" t="e">
        <f t="shared" si="119"/>
        <v>#N/A</v>
      </c>
      <c r="BN262" s="152">
        <f t="shared" si="119"/>
        <v>0</v>
      </c>
      <c r="CA262" s="152" t="str">
        <f t="shared" si="125"/>
        <v/>
      </c>
      <c r="CB262" s="158" t="str">
        <f t="shared" si="126"/>
        <v/>
      </c>
      <c r="CC262" s="158" t="str">
        <f t="shared" si="127"/>
        <v/>
      </c>
      <c r="CD262" s="158" t="str">
        <f t="shared" si="127"/>
        <v/>
      </c>
      <c r="CE262" s="158" t="str">
        <f t="shared" si="127"/>
        <v/>
      </c>
      <c r="CF262" s="158" t="str">
        <f t="shared" si="128"/>
        <v/>
      </c>
      <c r="CG262" s="158" t="str">
        <f t="shared" si="129"/>
        <v/>
      </c>
      <c r="CH262" s="158" t="str">
        <f t="shared" si="130"/>
        <v/>
      </c>
      <c r="CK262" s="167"/>
      <c r="CQ262" s="152">
        <v>13</v>
      </c>
      <c r="DA262" t="str">
        <f t="shared" si="131"/>
        <v/>
      </c>
      <c r="DB262" t="str">
        <f t="shared" si="132"/>
        <v/>
      </c>
      <c r="DC262" t="str">
        <f t="shared" si="144"/>
        <v/>
      </c>
      <c r="DD262" t="str">
        <f t="shared" si="133"/>
        <v/>
      </c>
      <c r="DE262" t="str">
        <f t="shared" si="134"/>
        <v/>
      </c>
      <c r="DF262" t="str">
        <f t="shared" si="135"/>
        <v/>
      </c>
      <c r="DG262" t="str">
        <f t="shared" si="145"/>
        <v/>
      </c>
      <c r="DH262" t="str">
        <f t="shared" si="136"/>
        <v/>
      </c>
      <c r="DJ262" t="str">
        <f t="shared" si="137"/>
        <v/>
      </c>
      <c r="DL262" s="170"/>
      <c r="DQ262">
        <f t="shared" si="138"/>
        <v>0</v>
      </c>
      <c r="DR262" t="e">
        <f t="shared" si="139"/>
        <v>#NUM!</v>
      </c>
      <c r="DS262">
        <v>261</v>
      </c>
      <c r="DU262" s="163" t="str">
        <f>IF($DJ262="","",IF(VLOOKUP($DJ262,'AB AP'!D$19:M$32,9,0)="",VLOOKUP($DJ262,'AB AP'!D$19:M$32,8,0),VLOOKUP($DJ262,'AB AP'!D$19:M$32,9,0)))</f>
        <v/>
      </c>
      <c r="DV262" s="163" t="str">
        <f>IF($DJ262="","",IF(VLOOKUP($DJ262,'AB AP'!D$19:L$33,9,0)="",VLOOKUP($DJ262,'AB AP'!D$19:L$33,8,0),VLOOKUP($DJ262,'AB AP'!D$19:L$33,9,0)))</f>
        <v/>
      </c>
      <c r="DW262" s="163" t="str">
        <f>IF('AB AP'!H267="Agrar Basis",DV262,DU262)</f>
        <v/>
      </c>
      <c r="DZ262" s="163" t="str">
        <f>IF(ISNA(VLOOKUP($DJ262,'AB AP'!$D$19:$I$32,3,0)),"",IF((VLOOKUP($DJ262,'AB AP'!$D$19:$I$32,3,0))="+","áno","nie"))</f>
        <v/>
      </c>
      <c r="EA262" s="163" t="str">
        <f>IF(ISNA(VLOOKUP($DJ262,'AB AP'!$D$19:$I$32,4,0)),"",IF((VLOOKUP($DJ262,'AB AP'!$D$19:$I$32,4,0))="+","áno","nie"))</f>
        <v/>
      </c>
      <c r="EB262" s="163" t="str">
        <f>IF(ISNA(VLOOKUP($DJ262,'AB AP'!$D$19:$I$32,5,0)),"",IF((VLOOKUP($DJ262,'AB AP'!$D$19:$I$32,5,0))="+","áno","nie"))</f>
        <v/>
      </c>
      <c r="EC262" s="163" t="str">
        <f>IF(ISNA(VLOOKUP($DJ262,'AB AP'!$D$19:$I$32,6,0)),"",IF((VLOOKUP($DJ262,'AB AP'!$D$19:$I$32,6,0))="+","áno","nie"))</f>
        <v/>
      </c>
      <c r="ED262" t="str">
        <f t="shared" si="140"/>
        <v/>
      </c>
      <c r="EE262" s="163" t="str">
        <f t="shared" si="141"/>
        <v/>
      </c>
    </row>
    <row r="263" spans="1:135" x14ac:dyDescent="0.2">
      <c r="A263" s="152">
        <f t="shared" si="122"/>
        <v>0</v>
      </c>
      <c r="B263" s="152">
        <f>SUM(A$2:A263)</f>
        <v>0</v>
      </c>
      <c r="C263" s="152">
        <f t="shared" si="142"/>
        <v>500</v>
      </c>
      <c r="D263" s="152">
        <f>'AB AP'!A416</f>
        <v>0</v>
      </c>
      <c r="E263" s="152">
        <f>'AB AP'!B415</f>
        <v>0</v>
      </c>
      <c r="F263" s="156" t="str">
        <f>'AB AP'!D405</f>
        <v>Belá nad Cirochou</v>
      </c>
      <c r="G263" s="156" t="str">
        <f>'AB AP'!E405</f>
        <v>555  Belá nad Cirochou</v>
      </c>
      <c r="H263" s="156">
        <f>'AB AP'!F416</f>
        <v>0</v>
      </c>
      <c r="I263" s="165">
        <f>'AB AP'!K416</f>
        <v>0</v>
      </c>
      <c r="J263" s="151">
        <f>'AB AP'!L416</f>
        <v>0</v>
      </c>
      <c r="K263" s="165">
        <f>'AB AP'!N416</f>
        <v>0</v>
      </c>
      <c r="L263" s="152">
        <f t="shared" si="123"/>
        <v>0</v>
      </c>
      <c r="M263" s="152">
        <f t="shared" si="124"/>
        <v>0</v>
      </c>
      <c r="N263" s="152" t="e">
        <f t="shared" si="120"/>
        <v>#N/A</v>
      </c>
      <c r="O263" s="152" t="e">
        <f t="shared" si="121"/>
        <v>#N/A</v>
      </c>
      <c r="P263" s="165">
        <f>'AB AP'!N416</f>
        <v>0</v>
      </c>
      <c r="AA263" s="154" t="s">
        <v>1565</v>
      </c>
      <c r="AB263" s="154" t="s">
        <v>1566</v>
      </c>
      <c r="AC263" s="166" t="s">
        <v>1565</v>
      </c>
      <c r="AD263"/>
      <c r="AF263"/>
      <c r="AG263"/>
      <c r="BA263" s="152">
        <f t="shared" si="143"/>
        <v>500</v>
      </c>
      <c r="BB263" s="152">
        <f t="shared" si="119"/>
        <v>0</v>
      </c>
      <c r="BC263" s="152">
        <f t="shared" si="119"/>
        <v>0</v>
      </c>
      <c r="BD263" s="152" t="str">
        <f t="shared" si="119"/>
        <v>Belá nad Cirochou</v>
      </c>
      <c r="BE263" s="152" t="str">
        <f t="shared" si="119"/>
        <v>555  Belá nad Cirochou</v>
      </c>
      <c r="BF263" s="152">
        <f t="shared" si="119"/>
        <v>0</v>
      </c>
      <c r="BG263" s="152">
        <f t="shared" si="119"/>
        <v>0</v>
      </c>
      <c r="BH263" s="152">
        <f t="shared" si="119"/>
        <v>0</v>
      </c>
      <c r="BI263" s="152">
        <f t="shared" si="119"/>
        <v>0</v>
      </c>
      <c r="BJ263" s="152">
        <f t="shared" si="119"/>
        <v>0</v>
      </c>
      <c r="BK263" s="152">
        <f t="shared" si="119"/>
        <v>0</v>
      </c>
      <c r="BL263" s="152" t="e">
        <f t="shared" si="119"/>
        <v>#N/A</v>
      </c>
      <c r="BM263" s="152" t="e">
        <f t="shared" si="119"/>
        <v>#N/A</v>
      </c>
      <c r="BN263" s="152">
        <f t="shared" si="119"/>
        <v>0</v>
      </c>
      <c r="CA263" s="152" t="str">
        <f t="shared" si="125"/>
        <v/>
      </c>
      <c r="CB263" s="158" t="str">
        <f t="shared" si="126"/>
        <v/>
      </c>
      <c r="CC263" s="158" t="str">
        <f t="shared" si="127"/>
        <v/>
      </c>
      <c r="CD263" s="158" t="str">
        <f t="shared" si="127"/>
        <v/>
      </c>
      <c r="CE263" s="158" t="str">
        <f t="shared" si="127"/>
        <v/>
      </c>
      <c r="CF263" s="158" t="str">
        <f t="shared" si="128"/>
        <v/>
      </c>
      <c r="CG263" s="158" t="str">
        <f t="shared" si="129"/>
        <v/>
      </c>
      <c r="CH263" s="158" t="str">
        <f t="shared" si="130"/>
        <v/>
      </c>
      <c r="CK263" s="167"/>
      <c r="CQ263" s="152">
        <v>12</v>
      </c>
      <c r="DA263" t="str">
        <f t="shared" si="131"/>
        <v/>
      </c>
      <c r="DB263" t="str">
        <f t="shared" si="132"/>
        <v/>
      </c>
      <c r="DC263" t="str">
        <f t="shared" si="144"/>
        <v/>
      </c>
      <c r="DD263" t="str">
        <f t="shared" si="133"/>
        <v/>
      </c>
      <c r="DE263" t="str">
        <f t="shared" si="134"/>
        <v/>
      </c>
      <c r="DF263" t="str">
        <f t="shared" si="135"/>
        <v/>
      </c>
      <c r="DG263" t="str">
        <f t="shared" si="145"/>
        <v/>
      </c>
      <c r="DH263" t="str">
        <f t="shared" si="136"/>
        <v/>
      </c>
      <c r="DJ263" t="str">
        <f t="shared" si="137"/>
        <v/>
      </c>
      <c r="DL263" s="170"/>
      <c r="DQ263">
        <f t="shared" si="138"/>
        <v>0</v>
      </c>
      <c r="DR263" t="e">
        <f t="shared" si="139"/>
        <v>#NUM!</v>
      </c>
      <c r="DS263">
        <v>262</v>
      </c>
      <c r="DU263" s="163" t="str">
        <f>IF($DJ263="","",IF(VLOOKUP($DJ263,'AB AP'!D$19:M$32,9,0)="",VLOOKUP($DJ263,'AB AP'!D$19:M$32,8,0),VLOOKUP($DJ263,'AB AP'!D$19:M$32,9,0)))</f>
        <v/>
      </c>
      <c r="DV263" s="163" t="str">
        <f>IF($DJ263="","",IF(VLOOKUP($DJ263,'AB AP'!D$19:L$33,9,0)="",VLOOKUP($DJ263,'AB AP'!D$19:L$33,8,0),VLOOKUP($DJ263,'AB AP'!D$19:L$33,9,0)))</f>
        <v/>
      </c>
      <c r="DW263" s="163" t="str">
        <f>IF('AB AP'!H268="Agrar Basis",DV263,DU263)</f>
        <v/>
      </c>
      <c r="DZ263" s="163" t="str">
        <f>IF(ISNA(VLOOKUP($DJ263,'AB AP'!$D$19:$I$32,3,0)),"",IF((VLOOKUP($DJ263,'AB AP'!$D$19:$I$32,3,0))="+","áno","nie"))</f>
        <v/>
      </c>
      <c r="EA263" s="163" t="str">
        <f>IF(ISNA(VLOOKUP($DJ263,'AB AP'!$D$19:$I$32,4,0)),"",IF((VLOOKUP($DJ263,'AB AP'!$D$19:$I$32,4,0))="+","áno","nie"))</f>
        <v/>
      </c>
      <c r="EB263" s="163" t="str">
        <f>IF(ISNA(VLOOKUP($DJ263,'AB AP'!$D$19:$I$32,5,0)),"",IF((VLOOKUP($DJ263,'AB AP'!$D$19:$I$32,5,0))="+","áno","nie"))</f>
        <v/>
      </c>
      <c r="EC263" s="163" t="str">
        <f>IF(ISNA(VLOOKUP($DJ263,'AB AP'!$D$19:$I$32,6,0)),"",IF((VLOOKUP($DJ263,'AB AP'!$D$19:$I$32,6,0))="+","áno","nie"))</f>
        <v/>
      </c>
      <c r="ED263" t="str">
        <f t="shared" si="140"/>
        <v/>
      </c>
      <c r="EE263" s="163" t="str">
        <f t="shared" si="141"/>
        <v/>
      </c>
    </row>
    <row r="264" spans="1:135" x14ac:dyDescent="0.2">
      <c r="A264" s="152">
        <f t="shared" si="122"/>
        <v>0</v>
      </c>
      <c r="B264" s="152">
        <f>SUM(A$2:A264)</f>
        <v>0</v>
      </c>
      <c r="C264" s="152">
        <f t="shared" si="142"/>
        <v>500</v>
      </c>
      <c r="D264" s="152">
        <f>'AB AP'!A417</f>
        <v>0</v>
      </c>
      <c r="E264" s="152">
        <f>'AB AP'!B416</f>
        <v>0</v>
      </c>
      <c r="F264" s="156" t="str">
        <f>'AB AP'!D406</f>
        <v>Beloveža</v>
      </c>
      <c r="G264" s="156" t="str">
        <f>'AB AP'!E406</f>
        <v>480  Beloveža</v>
      </c>
      <c r="H264" s="156">
        <f>'AB AP'!F417</f>
        <v>0</v>
      </c>
      <c r="I264" s="165">
        <f>'AB AP'!K417</f>
        <v>0</v>
      </c>
      <c r="J264" s="151">
        <f>'AB AP'!L417</f>
        <v>0</v>
      </c>
      <c r="K264" s="165">
        <f>'AB AP'!N417</f>
        <v>0</v>
      </c>
      <c r="L264" s="152">
        <f t="shared" si="123"/>
        <v>0</v>
      </c>
      <c r="M264" s="152">
        <f t="shared" si="124"/>
        <v>0</v>
      </c>
      <c r="N264" s="152" t="e">
        <f t="shared" si="120"/>
        <v>#N/A</v>
      </c>
      <c r="O264" s="152" t="e">
        <f t="shared" si="121"/>
        <v>#N/A</v>
      </c>
      <c r="P264" s="165">
        <f>'AB AP'!N417</f>
        <v>0</v>
      </c>
      <c r="AA264" s="154" t="s">
        <v>1567</v>
      </c>
      <c r="AB264" s="154" t="s">
        <v>1568</v>
      </c>
      <c r="AC264" s="166" t="s">
        <v>1567</v>
      </c>
      <c r="AD264"/>
      <c r="AF264"/>
      <c r="AG264"/>
      <c r="BA264" s="152">
        <f t="shared" si="143"/>
        <v>500</v>
      </c>
      <c r="BB264" s="152">
        <f t="shared" si="119"/>
        <v>0</v>
      </c>
      <c r="BC264" s="152">
        <f t="shared" si="119"/>
        <v>0</v>
      </c>
      <c r="BD264" s="152" t="str">
        <f t="shared" si="119"/>
        <v>Beloveža</v>
      </c>
      <c r="BE264" s="152" t="str">
        <f t="shared" si="119"/>
        <v>480  Beloveža</v>
      </c>
      <c r="BF264" s="152">
        <f t="shared" si="119"/>
        <v>0</v>
      </c>
      <c r="BG264" s="152">
        <f t="shared" si="119"/>
        <v>0</v>
      </c>
      <c r="BH264" s="152">
        <f t="shared" si="119"/>
        <v>0</v>
      </c>
      <c r="BI264" s="152">
        <f t="shared" si="119"/>
        <v>0</v>
      </c>
      <c r="BJ264" s="152">
        <f t="shared" si="119"/>
        <v>0</v>
      </c>
      <c r="BK264" s="152">
        <f t="shared" si="119"/>
        <v>0</v>
      </c>
      <c r="BL264" s="152" t="e">
        <f t="shared" si="119"/>
        <v>#N/A</v>
      </c>
      <c r="BM264" s="152" t="e">
        <f t="shared" si="119"/>
        <v>#N/A</v>
      </c>
      <c r="BN264" s="152">
        <f t="shared" si="119"/>
        <v>0</v>
      </c>
      <c r="CA264" s="152" t="str">
        <f t="shared" si="125"/>
        <v/>
      </c>
      <c r="CB264" s="158" t="str">
        <f t="shared" si="126"/>
        <v/>
      </c>
      <c r="CC264" s="158" t="str">
        <f t="shared" si="127"/>
        <v/>
      </c>
      <c r="CD264" s="158" t="str">
        <f t="shared" si="127"/>
        <v/>
      </c>
      <c r="CE264" s="158" t="str">
        <f t="shared" si="127"/>
        <v/>
      </c>
      <c r="CF264" s="158" t="str">
        <f t="shared" si="128"/>
        <v/>
      </c>
      <c r="CG264" s="158" t="str">
        <f t="shared" si="129"/>
        <v/>
      </c>
      <c r="CH264" s="158" t="str">
        <f t="shared" si="130"/>
        <v/>
      </c>
      <c r="CK264" s="167"/>
      <c r="CQ264" s="152">
        <v>11</v>
      </c>
      <c r="DA264" t="str">
        <f t="shared" si="131"/>
        <v/>
      </c>
      <c r="DB264" t="str">
        <f t="shared" si="132"/>
        <v/>
      </c>
      <c r="DC264" t="str">
        <f t="shared" si="144"/>
        <v/>
      </c>
      <c r="DD264" t="str">
        <f t="shared" si="133"/>
        <v/>
      </c>
      <c r="DE264" t="str">
        <f t="shared" si="134"/>
        <v/>
      </c>
      <c r="DF264" t="str">
        <f t="shared" si="135"/>
        <v/>
      </c>
      <c r="DG264" t="str">
        <f t="shared" si="145"/>
        <v/>
      </c>
      <c r="DH264" t="str">
        <f t="shared" si="136"/>
        <v/>
      </c>
      <c r="DJ264" t="str">
        <f t="shared" si="137"/>
        <v/>
      </c>
      <c r="DL264" s="170"/>
      <c r="DQ264">
        <f t="shared" si="138"/>
        <v>0</v>
      </c>
      <c r="DR264" t="e">
        <f t="shared" si="139"/>
        <v>#NUM!</v>
      </c>
      <c r="DS264">
        <v>263</v>
      </c>
      <c r="DU264" s="163" t="str">
        <f>IF($DJ264="","",IF(VLOOKUP($DJ264,'AB AP'!D$19:M$32,9,0)="",VLOOKUP($DJ264,'AB AP'!D$19:M$32,8,0),VLOOKUP($DJ264,'AB AP'!D$19:M$32,9,0)))</f>
        <v/>
      </c>
      <c r="DV264" s="163" t="str">
        <f>IF($DJ264="","",IF(VLOOKUP($DJ264,'AB AP'!D$19:L$33,9,0)="",VLOOKUP($DJ264,'AB AP'!D$19:L$33,8,0),VLOOKUP($DJ264,'AB AP'!D$19:L$33,9,0)))</f>
        <v/>
      </c>
      <c r="DW264" s="163" t="str">
        <f>IF('AB AP'!H269="Agrar Basis",DV264,DU264)</f>
        <v/>
      </c>
      <c r="DZ264" s="163" t="str">
        <f>IF(ISNA(VLOOKUP($DJ264,'AB AP'!$D$19:$I$32,3,0)),"",IF((VLOOKUP($DJ264,'AB AP'!$D$19:$I$32,3,0))="+","áno","nie"))</f>
        <v/>
      </c>
      <c r="EA264" s="163" t="str">
        <f>IF(ISNA(VLOOKUP($DJ264,'AB AP'!$D$19:$I$32,4,0)),"",IF((VLOOKUP($DJ264,'AB AP'!$D$19:$I$32,4,0))="+","áno","nie"))</f>
        <v/>
      </c>
      <c r="EB264" s="163" t="str">
        <f>IF(ISNA(VLOOKUP($DJ264,'AB AP'!$D$19:$I$32,5,0)),"",IF((VLOOKUP($DJ264,'AB AP'!$D$19:$I$32,5,0))="+","áno","nie"))</f>
        <v/>
      </c>
      <c r="EC264" s="163" t="str">
        <f>IF(ISNA(VLOOKUP($DJ264,'AB AP'!$D$19:$I$32,6,0)),"",IF((VLOOKUP($DJ264,'AB AP'!$D$19:$I$32,6,0))="+","áno","nie"))</f>
        <v/>
      </c>
      <c r="ED264" t="str">
        <f t="shared" si="140"/>
        <v/>
      </c>
      <c r="EE264" s="163" t="str">
        <f t="shared" si="141"/>
        <v/>
      </c>
    </row>
    <row r="265" spans="1:135" x14ac:dyDescent="0.2">
      <c r="A265" s="152">
        <f t="shared" si="122"/>
        <v>0</v>
      </c>
      <c r="B265" s="152">
        <f>SUM(A$2:A265)</f>
        <v>0</v>
      </c>
      <c r="C265" s="152">
        <f t="shared" si="142"/>
        <v>500</v>
      </c>
      <c r="D265" s="152">
        <f>'AB AP'!A418</f>
        <v>0</v>
      </c>
      <c r="E265" s="152">
        <f>'AB AP'!B417</f>
        <v>0</v>
      </c>
      <c r="F265" s="156" t="str">
        <f>'AB AP'!D407</f>
        <v>Beluša</v>
      </c>
      <c r="G265" s="156" t="str">
        <f>'AB AP'!E407</f>
        <v>149  Beluša</v>
      </c>
      <c r="H265" s="156">
        <f>'AB AP'!F418</f>
        <v>0</v>
      </c>
      <c r="I265" s="165">
        <f>'AB AP'!K418</f>
        <v>0</v>
      </c>
      <c r="J265" s="151">
        <f>'AB AP'!L418</f>
        <v>0</v>
      </c>
      <c r="K265" s="165">
        <f>'AB AP'!N418</f>
        <v>0</v>
      </c>
      <c r="L265" s="152">
        <f t="shared" si="123"/>
        <v>0</v>
      </c>
      <c r="M265" s="152">
        <f t="shared" si="124"/>
        <v>0</v>
      </c>
      <c r="N265" s="152" t="e">
        <f t="shared" si="120"/>
        <v>#N/A</v>
      </c>
      <c r="O265" s="152" t="e">
        <f t="shared" si="121"/>
        <v>#N/A</v>
      </c>
      <c r="P265" s="165">
        <f>'AB AP'!N418</f>
        <v>0</v>
      </c>
      <c r="AA265" s="154" t="s">
        <v>1569</v>
      </c>
      <c r="AB265" s="154" t="s">
        <v>1570</v>
      </c>
      <c r="AC265" s="166" t="s">
        <v>1569</v>
      </c>
      <c r="AD265"/>
      <c r="AF265"/>
      <c r="AG265"/>
      <c r="BA265" s="152">
        <f t="shared" si="143"/>
        <v>500</v>
      </c>
      <c r="BB265" s="152">
        <f t="shared" si="119"/>
        <v>0</v>
      </c>
      <c r="BC265" s="152">
        <f t="shared" si="119"/>
        <v>0</v>
      </c>
      <c r="BD265" s="152" t="str">
        <f t="shared" si="119"/>
        <v>Beluša</v>
      </c>
      <c r="BE265" s="152" t="str">
        <f t="shared" si="119"/>
        <v>149  Beluša</v>
      </c>
      <c r="BF265" s="152">
        <f t="shared" si="119"/>
        <v>0</v>
      </c>
      <c r="BG265" s="152">
        <f t="shared" si="119"/>
        <v>0</v>
      </c>
      <c r="BH265" s="152">
        <f t="shared" si="119"/>
        <v>0</v>
      </c>
      <c r="BI265" s="152">
        <f t="shared" si="119"/>
        <v>0</v>
      </c>
      <c r="BJ265" s="152">
        <f t="shared" si="119"/>
        <v>0</v>
      </c>
      <c r="BK265" s="152">
        <f t="shared" si="119"/>
        <v>0</v>
      </c>
      <c r="BL265" s="152" t="e">
        <f t="shared" si="119"/>
        <v>#N/A</v>
      </c>
      <c r="BM265" s="152" t="e">
        <f t="shared" si="119"/>
        <v>#N/A</v>
      </c>
      <c r="BN265" s="152">
        <f t="shared" si="119"/>
        <v>0</v>
      </c>
      <c r="CA265" s="152" t="str">
        <f t="shared" si="125"/>
        <v/>
      </c>
      <c r="CB265" s="158" t="str">
        <f t="shared" si="126"/>
        <v/>
      </c>
      <c r="CC265" s="158" t="str">
        <f t="shared" si="127"/>
        <v/>
      </c>
      <c r="CD265" s="158" t="str">
        <f t="shared" si="127"/>
        <v/>
      </c>
      <c r="CE265" s="158" t="str">
        <f t="shared" si="127"/>
        <v/>
      </c>
      <c r="CF265" s="158" t="str">
        <f t="shared" si="128"/>
        <v/>
      </c>
      <c r="CG265" s="158" t="str">
        <f t="shared" si="129"/>
        <v/>
      </c>
      <c r="CH265" s="158" t="str">
        <f t="shared" si="130"/>
        <v/>
      </c>
      <c r="CK265" s="167"/>
      <c r="CQ265" s="152">
        <v>10</v>
      </c>
      <c r="DA265" t="str">
        <f t="shared" si="131"/>
        <v/>
      </c>
      <c r="DB265" t="str">
        <f t="shared" si="132"/>
        <v/>
      </c>
      <c r="DC265" t="str">
        <f t="shared" si="144"/>
        <v/>
      </c>
      <c r="DD265" t="str">
        <f t="shared" si="133"/>
        <v/>
      </c>
      <c r="DE265" t="str">
        <f t="shared" si="134"/>
        <v/>
      </c>
      <c r="DF265" t="str">
        <f t="shared" si="135"/>
        <v/>
      </c>
      <c r="DG265" t="str">
        <f t="shared" si="145"/>
        <v/>
      </c>
      <c r="DH265" t="str">
        <f t="shared" si="136"/>
        <v/>
      </c>
      <c r="DJ265" t="str">
        <f t="shared" si="137"/>
        <v/>
      </c>
      <c r="DL265" s="170"/>
      <c r="DQ265">
        <f t="shared" si="138"/>
        <v>0</v>
      </c>
      <c r="DR265" t="e">
        <f t="shared" si="139"/>
        <v>#NUM!</v>
      </c>
      <c r="DS265">
        <v>264</v>
      </c>
      <c r="DU265" s="163" t="str">
        <f>IF($DJ265="","",IF(VLOOKUP($DJ265,'AB AP'!D$19:M$32,9,0)="",VLOOKUP($DJ265,'AB AP'!D$19:M$32,8,0),VLOOKUP($DJ265,'AB AP'!D$19:M$32,9,0)))</f>
        <v/>
      </c>
      <c r="DV265" s="163" t="str">
        <f>IF($DJ265="","",IF(VLOOKUP($DJ265,'AB AP'!D$19:L$33,9,0)="",VLOOKUP($DJ265,'AB AP'!D$19:L$33,8,0),VLOOKUP($DJ265,'AB AP'!D$19:L$33,9,0)))</f>
        <v/>
      </c>
      <c r="DW265" s="163" t="str">
        <f>IF('AB AP'!H270="Agrar Basis",DV265,DU265)</f>
        <v/>
      </c>
      <c r="DZ265" s="163" t="str">
        <f>IF(ISNA(VLOOKUP($DJ265,'AB AP'!$D$19:$I$32,3,0)),"",IF((VLOOKUP($DJ265,'AB AP'!$D$19:$I$32,3,0))="+","áno","nie"))</f>
        <v/>
      </c>
      <c r="EA265" s="163" t="str">
        <f>IF(ISNA(VLOOKUP($DJ265,'AB AP'!$D$19:$I$32,4,0)),"",IF((VLOOKUP($DJ265,'AB AP'!$D$19:$I$32,4,0))="+","áno","nie"))</f>
        <v/>
      </c>
      <c r="EB265" s="163" t="str">
        <f>IF(ISNA(VLOOKUP($DJ265,'AB AP'!$D$19:$I$32,5,0)),"",IF((VLOOKUP($DJ265,'AB AP'!$D$19:$I$32,5,0))="+","áno","nie"))</f>
        <v/>
      </c>
      <c r="EC265" s="163" t="str">
        <f>IF(ISNA(VLOOKUP($DJ265,'AB AP'!$D$19:$I$32,6,0)),"",IF((VLOOKUP($DJ265,'AB AP'!$D$19:$I$32,6,0))="+","áno","nie"))</f>
        <v/>
      </c>
      <c r="ED265" t="str">
        <f t="shared" si="140"/>
        <v/>
      </c>
      <c r="EE265" s="163" t="str">
        <f t="shared" si="141"/>
        <v/>
      </c>
    </row>
    <row r="266" spans="1:135" x14ac:dyDescent="0.2">
      <c r="A266" s="152">
        <f t="shared" si="122"/>
        <v>0</v>
      </c>
      <c r="B266" s="152">
        <f>SUM(A$2:A266)</f>
        <v>0</v>
      </c>
      <c r="C266" s="152">
        <f t="shared" si="142"/>
        <v>500</v>
      </c>
      <c r="D266" s="152">
        <f>'AB AP'!A419</f>
        <v>0</v>
      </c>
      <c r="E266" s="152">
        <f>'AB AP'!B418</f>
        <v>0</v>
      </c>
      <c r="F266" s="156" t="str">
        <f>'AB AP'!D408</f>
        <v>Beňuš</v>
      </c>
      <c r="G266" s="156" t="str">
        <f>'AB AP'!E408</f>
        <v>333  Beňuš</v>
      </c>
      <c r="H266" s="156">
        <f>'AB AP'!F419</f>
        <v>0</v>
      </c>
      <c r="I266" s="165">
        <f>'AB AP'!K419</f>
        <v>0</v>
      </c>
      <c r="J266" s="151">
        <f>'AB AP'!L419</f>
        <v>0</v>
      </c>
      <c r="K266" s="165">
        <f>'AB AP'!N419</f>
        <v>0</v>
      </c>
      <c r="L266" s="152">
        <f t="shared" si="123"/>
        <v>0</v>
      </c>
      <c r="M266" s="152">
        <f t="shared" si="124"/>
        <v>0</v>
      </c>
      <c r="N266" s="152" t="e">
        <f t="shared" si="120"/>
        <v>#N/A</v>
      </c>
      <c r="O266" s="152" t="e">
        <f t="shared" si="121"/>
        <v>#N/A</v>
      </c>
      <c r="P266" s="165">
        <f>'AB AP'!N419</f>
        <v>0</v>
      </c>
      <c r="AA266" s="154" t="s">
        <v>1571</v>
      </c>
      <c r="AB266" s="154" t="s">
        <v>1572</v>
      </c>
      <c r="AC266" s="166" t="s">
        <v>1571</v>
      </c>
      <c r="AD266"/>
      <c r="AF266"/>
      <c r="AG266"/>
      <c r="BA266" s="152">
        <f t="shared" si="143"/>
        <v>500</v>
      </c>
      <c r="BB266" s="152">
        <f t="shared" si="119"/>
        <v>0</v>
      </c>
      <c r="BC266" s="152">
        <f t="shared" si="119"/>
        <v>0</v>
      </c>
      <c r="BD266" s="152" t="str">
        <f t="shared" si="119"/>
        <v>Beňuš</v>
      </c>
      <c r="BE266" s="152" t="str">
        <f t="shared" si="119"/>
        <v>333  Beňuš</v>
      </c>
      <c r="BF266" s="152">
        <f t="shared" si="119"/>
        <v>0</v>
      </c>
      <c r="BG266" s="152">
        <f t="shared" si="119"/>
        <v>0</v>
      </c>
      <c r="BH266" s="152">
        <f t="shared" si="119"/>
        <v>0</v>
      </c>
      <c r="BI266" s="152">
        <f t="shared" si="119"/>
        <v>0</v>
      </c>
      <c r="BJ266" s="152">
        <f t="shared" si="119"/>
        <v>0</v>
      </c>
      <c r="BK266" s="152">
        <f t="shared" si="119"/>
        <v>0</v>
      </c>
      <c r="BL266" s="152" t="e">
        <f t="shared" si="119"/>
        <v>#N/A</v>
      </c>
      <c r="BM266" s="152" t="e">
        <f t="shared" si="119"/>
        <v>#N/A</v>
      </c>
      <c r="BN266" s="152">
        <f t="shared" si="119"/>
        <v>0</v>
      </c>
      <c r="CA266" s="152" t="str">
        <f t="shared" si="125"/>
        <v/>
      </c>
      <c r="CB266" s="158" t="str">
        <f t="shared" si="126"/>
        <v/>
      </c>
      <c r="CC266" s="158" t="str">
        <f t="shared" si="127"/>
        <v/>
      </c>
      <c r="CD266" s="158" t="str">
        <f t="shared" si="127"/>
        <v/>
      </c>
      <c r="CE266" s="158" t="str">
        <f t="shared" si="127"/>
        <v/>
      </c>
      <c r="CF266" s="158" t="str">
        <f t="shared" si="128"/>
        <v/>
      </c>
      <c r="CG266" s="158" t="str">
        <f t="shared" si="129"/>
        <v/>
      </c>
      <c r="CH266" s="158" t="str">
        <f t="shared" si="130"/>
        <v/>
      </c>
      <c r="CK266" s="167"/>
      <c r="CQ266" s="152">
        <v>9</v>
      </c>
      <c r="DA266" t="str">
        <f t="shared" si="131"/>
        <v/>
      </c>
      <c r="DB266" t="str">
        <f t="shared" si="132"/>
        <v/>
      </c>
      <c r="DC266" t="str">
        <f t="shared" si="144"/>
        <v/>
      </c>
      <c r="DD266" t="str">
        <f t="shared" si="133"/>
        <v/>
      </c>
      <c r="DE266" t="str">
        <f t="shared" si="134"/>
        <v/>
      </c>
      <c r="DF266" t="str">
        <f t="shared" si="135"/>
        <v/>
      </c>
      <c r="DG266" t="str">
        <f t="shared" si="145"/>
        <v/>
      </c>
      <c r="DH266" t="str">
        <f t="shared" si="136"/>
        <v/>
      </c>
      <c r="DJ266" t="str">
        <f t="shared" si="137"/>
        <v/>
      </c>
      <c r="DL266" s="170"/>
      <c r="DQ266">
        <f t="shared" si="138"/>
        <v>0</v>
      </c>
      <c r="DR266" t="e">
        <f t="shared" si="139"/>
        <v>#NUM!</v>
      </c>
      <c r="DS266">
        <v>265</v>
      </c>
      <c r="DU266" s="163" t="str">
        <f>IF($DJ266="","",IF(VLOOKUP($DJ266,'AB AP'!D$19:M$32,9,0)="",VLOOKUP($DJ266,'AB AP'!D$19:M$32,8,0),VLOOKUP($DJ266,'AB AP'!D$19:M$32,9,0)))</f>
        <v/>
      </c>
      <c r="DV266" s="163" t="str">
        <f>IF($DJ266="","",IF(VLOOKUP($DJ266,'AB AP'!D$19:L$33,9,0)="",VLOOKUP($DJ266,'AB AP'!D$19:L$33,8,0),VLOOKUP($DJ266,'AB AP'!D$19:L$33,9,0)))</f>
        <v/>
      </c>
      <c r="DW266" s="163" t="str">
        <f>IF('AB AP'!H271="Agrar Basis",DV266,DU266)</f>
        <v/>
      </c>
      <c r="DZ266" s="163" t="str">
        <f>IF(ISNA(VLOOKUP($DJ266,'AB AP'!$D$19:$I$32,3,0)),"",IF((VLOOKUP($DJ266,'AB AP'!$D$19:$I$32,3,0))="+","áno","nie"))</f>
        <v/>
      </c>
      <c r="EA266" s="163" t="str">
        <f>IF(ISNA(VLOOKUP($DJ266,'AB AP'!$D$19:$I$32,4,0)),"",IF((VLOOKUP($DJ266,'AB AP'!$D$19:$I$32,4,0))="+","áno","nie"))</f>
        <v/>
      </c>
      <c r="EB266" s="163" t="str">
        <f>IF(ISNA(VLOOKUP($DJ266,'AB AP'!$D$19:$I$32,5,0)),"",IF((VLOOKUP($DJ266,'AB AP'!$D$19:$I$32,5,0))="+","áno","nie"))</f>
        <v/>
      </c>
      <c r="EC266" s="163" t="str">
        <f>IF(ISNA(VLOOKUP($DJ266,'AB AP'!$D$19:$I$32,6,0)),"",IF((VLOOKUP($DJ266,'AB AP'!$D$19:$I$32,6,0))="+","áno","nie"))</f>
        <v/>
      </c>
      <c r="ED266" t="str">
        <f t="shared" si="140"/>
        <v/>
      </c>
      <c r="EE266" s="163" t="str">
        <f t="shared" si="141"/>
        <v/>
      </c>
    </row>
    <row r="267" spans="1:135" x14ac:dyDescent="0.2">
      <c r="A267" s="152">
        <f t="shared" si="122"/>
        <v>0</v>
      </c>
      <c r="B267" s="152">
        <f>SUM(A$2:A267)</f>
        <v>0</v>
      </c>
      <c r="C267" s="152">
        <f t="shared" si="142"/>
        <v>500</v>
      </c>
      <c r="D267" s="152">
        <f>'AB AP'!A420</f>
        <v>0</v>
      </c>
      <c r="E267" s="152">
        <f>'AB AP'!B419</f>
        <v>0</v>
      </c>
      <c r="F267" s="156" t="str">
        <f>'AB AP'!D409</f>
        <v>Bešeňová</v>
      </c>
      <c r="G267" s="156" t="str">
        <f>'AB AP'!E409</f>
        <v>296  Bešeňová</v>
      </c>
      <c r="H267" s="156">
        <f>'AB AP'!F420</f>
        <v>0</v>
      </c>
      <c r="I267" s="165">
        <f>'AB AP'!K420</f>
        <v>0</v>
      </c>
      <c r="J267" s="151">
        <f>'AB AP'!L420</f>
        <v>0</v>
      </c>
      <c r="K267" s="165">
        <f>'AB AP'!N420</f>
        <v>0</v>
      </c>
      <c r="L267" s="152">
        <f t="shared" si="123"/>
        <v>0</v>
      </c>
      <c r="M267" s="152">
        <f t="shared" si="124"/>
        <v>0</v>
      </c>
      <c r="N267" s="152" t="e">
        <f t="shared" si="120"/>
        <v>#N/A</v>
      </c>
      <c r="O267" s="152" t="e">
        <f t="shared" si="121"/>
        <v>#N/A</v>
      </c>
      <c r="P267" s="165">
        <f>'AB AP'!N420</f>
        <v>0</v>
      </c>
      <c r="AA267" s="154" t="s">
        <v>1573</v>
      </c>
      <c r="AB267" s="154" t="s">
        <v>1574</v>
      </c>
      <c r="AC267" s="166" t="s">
        <v>1573</v>
      </c>
      <c r="BA267" s="152">
        <f t="shared" si="143"/>
        <v>500</v>
      </c>
      <c r="BB267" s="152">
        <f t="shared" si="119"/>
        <v>0</v>
      </c>
      <c r="BC267" s="152">
        <f t="shared" si="119"/>
        <v>0</v>
      </c>
      <c r="BD267" s="152" t="str">
        <f t="shared" si="119"/>
        <v>Bešeňová</v>
      </c>
      <c r="BE267" s="152" t="str">
        <f t="shared" si="119"/>
        <v>296  Bešeňová</v>
      </c>
      <c r="BF267" s="152">
        <f t="shared" si="119"/>
        <v>0</v>
      </c>
      <c r="BG267" s="152">
        <f t="shared" si="119"/>
        <v>0</v>
      </c>
      <c r="BH267" s="152">
        <f t="shared" si="119"/>
        <v>0</v>
      </c>
      <c r="BI267" s="152">
        <f t="shared" si="119"/>
        <v>0</v>
      </c>
      <c r="BJ267" s="152">
        <f t="shared" si="119"/>
        <v>0</v>
      </c>
      <c r="BK267" s="152">
        <f t="shared" si="119"/>
        <v>0</v>
      </c>
      <c r="BL267" s="152" t="e">
        <f t="shared" si="119"/>
        <v>#N/A</v>
      </c>
      <c r="BM267" s="152" t="e">
        <f t="shared" si="119"/>
        <v>#N/A</v>
      </c>
      <c r="BN267" s="152">
        <f t="shared" si="119"/>
        <v>0</v>
      </c>
      <c r="CA267" s="152" t="str">
        <f t="shared" si="125"/>
        <v/>
      </c>
      <c r="CB267" s="158" t="str">
        <f t="shared" si="126"/>
        <v/>
      </c>
      <c r="CC267" s="158" t="str">
        <f t="shared" si="127"/>
        <v/>
      </c>
      <c r="CD267" s="158" t="str">
        <f t="shared" si="127"/>
        <v/>
      </c>
      <c r="CE267" s="158" t="str">
        <f t="shared" si="127"/>
        <v/>
      </c>
      <c r="CF267" s="158" t="str">
        <f t="shared" si="128"/>
        <v/>
      </c>
      <c r="CG267" s="158" t="str">
        <f t="shared" si="129"/>
        <v/>
      </c>
      <c r="CH267" s="158" t="str">
        <f t="shared" si="130"/>
        <v/>
      </c>
      <c r="CK267" s="167"/>
      <c r="CQ267" s="152">
        <v>8</v>
      </c>
      <c r="DA267" t="str">
        <f t="shared" si="131"/>
        <v/>
      </c>
      <c r="DB267" t="str">
        <f t="shared" si="132"/>
        <v/>
      </c>
      <c r="DC267" t="str">
        <f t="shared" si="144"/>
        <v/>
      </c>
      <c r="DD267" t="str">
        <f t="shared" si="133"/>
        <v/>
      </c>
      <c r="DE267" t="str">
        <f t="shared" si="134"/>
        <v/>
      </c>
      <c r="DF267" t="str">
        <f t="shared" si="135"/>
        <v/>
      </c>
      <c r="DG267" t="str">
        <f t="shared" si="145"/>
        <v/>
      </c>
      <c r="DH267" t="str">
        <f t="shared" si="136"/>
        <v/>
      </c>
      <c r="DJ267" t="str">
        <f t="shared" si="137"/>
        <v/>
      </c>
      <c r="DL267" s="170"/>
      <c r="DQ267">
        <f t="shared" si="138"/>
        <v>0</v>
      </c>
      <c r="DR267" t="e">
        <f t="shared" si="139"/>
        <v>#NUM!</v>
      </c>
      <c r="DS267">
        <v>266</v>
      </c>
      <c r="DU267" s="163" t="str">
        <f>IF($DJ267="","",IF(VLOOKUP($DJ267,'AB AP'!D$19:M$32,9,0)="",VLOOKUP($DJ267,'AB AP'!D$19:M$32,8,0),VLOOKUP($DJ267,'AB AP'!D$19:M$32,9,0)))</f>
        <v/>
      </c>
      <c r="DV267" s="163" t="str">
        <f>IF($DJ267="","",IF(VLOOKUP($DJ267,'AB AP'!D$19:L$33,9,0)="",VLOOKUP($DJ267,'AB AP'!D$19:L$33,8,0),VLOOKUP($DJ267,'AB AP'!D$19:L$33,9,0)))</f>
        <v/>
      </c>
      <c r="DW267" s="163" t="str">
        <f>IF('AB AP'!H272="Agrar Basis",DV267,DU267)</f>
        <v/>
      </c>
      <c r="DZ267" s="163" t="str">
        <f>IF(ISNA(VLOOKUP($DJ267,'AB AP'!$D$19:$I$32,3,0)),"",IF((VLOOKUP($DJ267,'AB AP'!$D$19:$I$32,3,0))="+","áno","nie"))</f>
        <v/>
      </c>
      <c r="EA267" s="163" t="str">
        <f>IF(ISNA(VLOOKUP($DJ267,'AB AP'!$D$19:$I$32,4,0)),"",IF((VLOOKUP($DJ267,'AB AP'!$D$19:$I$32,4,0))="+","áno","nie"))</f>
        <v/>
      </c>
      <c r="EB267" s="163" t="str">
        <f>IF(ISNA(VLOOKUP($DJ267,'AB AP'!$D$19:$I$32,5,0)),"",IF((VLOOKUP($DJ267,'AB AP'!$D$19:$I$32,5,0))="+","áno","nie"))</f>
        <v/>
      </c>
      <c r="EC267" s="163" t="str">
        <f>IF(ISNA(VLOOKUP($DJ267,'AB AP'!$D$19:$I$32,6,0)),"",IF((VLOOKUP($DJ267,'AB AP'!$D$19:$I$32,6,0))="+","áno","nie"))</f>
        <v/>
      </c>
      <c r="ED267" t="str">
        <f t="shared" si="140"/>
        <v/>
      </c>
      <c r="EE267" s="163" t="str">
        <f t="shared" si="141"/>
        <v/>
      </c>
    </row>
    <row r="268" spans="1:135" x14ac:dyDescent="0.2">
      <c r="A268" s="152">
        <f t="shared" si="122"/>
        <v>0</v>
      </c>
      <c r="B268" s="152">
        <f>SUM(A$2:A268)</f>
        <v>0</v>
      </c>
      <c r="C268" s="152">
        <f t="shared" si="142"/>
        <v>500</v>
      </c>
      <c r="D268" s="152">
        <f>'AB AP'!A421</f>
        <v>0</v>
      </c>
      <c r="E268" s="152">
        <f>'AB AP'!B420</f>
        <v>0</v>
      </c>
      <c r="F268" s="156" t="str">
        <f>'AB AP'!D410</f>
        <v>Beskydok</v>
      </c>
      <c r="G268" s="156" t="str">
        <f>'AB AP'!E410</f>
        <v>309  Beskydok</v>
      </c>
      <c r="H268" s="156">
        <f>'AB AP'!F421</f>
        <v>0</v>
      </c>
      <c r="I268" s="165">
        <f>'AB AP'!K421</f>
        <v>0</v>
      </c>
      <c r="J268" s="151">
        <f>'AB AP'!L421</f>
        <v>0</v>
      </c>
      <c r="K268" s="165">
        <f>'AB AP'!N421</f>
        <v>0</v>
      </c>
      <c r="L268" s="152">
        <f t="shared" si="123"/>
        <v>0</v>
      </c>
      <c r="M268" s="152">
        <f t="shared" si="124"/>
        <v>0</v>
      </c>
      <c r="N268" s="152" t="e">
        <f t="shared" si="120"/>
        <v>#N/A</v>
      </c>
      <c r="O268" s="152" t="e">
        <f t="shared" si="121"/>
        <v>#N/A</v>
      </c>
      <c r="P268" s="165">
        <f>'AB AP'!N421</f>
        <v>0</v>
      </c>
      <c r="AA268" s="154" t="s">
        <v>1575</v>
      </c>
      <c r="AB268" s="154" t="s">
        <v>1576</v>
      </c>
      <c r="AC268" s="166" t="s">
        <v>1575</v>
      </c>
      <c r="BA268" s="152">
        <f t="shared" si="143"/>
        <v>500</v>
      </c>
      <c r="BB268" s="152">
        <f t="shared" si="119"/>
        <v>0</v>
      </c>
      <c r="BC268" s="152">
        <f t="shared" si="119"/>
        <v>0</v>
      </c>
      <c r="BD268" s="152" t="str">
        <f t="shared" si="119"/>
        <v>Beskydok</v>
      </c>
      <c r="BE268" s="152" t="str">
        <f t="shared" si="119"/>
        <v>309  Beskydok</v>
      </c>
      <c r="BF268" s="152">
        <f t="shared" si="119"/>
        <v>0</v>
      </c>
      <c r="BG268" s="152">
        <f t="shared" si="119"/>
        <v>0</v>
      </c>
      <c r="BH268" s="152">
        <f t="shared" si="119"/>
        <v>0</v>
      </c>
      <c r="BI268" s="152">
        <f t="shared" si="119"/>
        <v>0</v>
      </c>
      <c r="BJ268" s="152">
        <f t="shared" si="119"/>
        <v>0</v>
      </c>
      <c r="BK268" s="152">
        <f t="shared" si="119"/>
        <v>0</v>
      </c>
      <c r="BL268" s="152" t="e">
        <f t="shared" si="119"/>
        <v>#N/A</v>
      </c>
      <c r="BM268" s="152" t="e">
        <f t="shared" si="119"/>
        <v>#N/A</v>
      </c>
      <c r="BN268" s="152">
        <f t="shared" si="119"/>
        <v>0</v>
      </c>
      <c r="CA268" s="152" t="str">
        <f t="shared" si="125"/>
        <v/>
      </c>
      <c r="CB268" s="158" t="str">
        <f t="shared" si="126"/>
        <v/>
      </c>
      <c r="CC268" s="158" t="str">
        <f t="shared" si="127"/>
        <v/>
      </c>
      <c r="CD268" s="158" t="str">
        <f t="shared" si="127"/>
        <v/>
      </c>
      <c r="CE268" s="158" t="str">
        <f t="shared" si="127"/>
        <v/>
      </c>
      <c r="CF268" s="158" t="str">
        <f t="shared" si="128"/>
        <v/>
      </c>
      <c r="CG268" s="158" t="str">
        <f t="shared" si="129"/>
        <v/>
      </c>
      <c r="CH268" s="158" t="str">
        <f t="shared" si="130"/>
        <v/>
      </c>
      <c r="CK268" s="167"/>
      <c r="CQ268" s="152">
        <v>7</v>
      </c>
      <c r="DA268" t="str">
        <f t="shared" si="131"/>
        <v/>
      </c>
      <c r="DB268" t="str">
        <f t="shared" si="132"/>
        <v/>
      </c>
      <c r="DC268" t="str">
        <f t="shared" si="144"/>
        <v/>
      </c>
      <c r="DD268" t="str">
        <f t="shared" si="133"/>
        <v/>
      </c>
      <c r="DE268" t="str">
        <f t="shared" si="134"/>
        <v/>
      </c>
      <c r="DF268" t="str">
        <f t="shared" si="135"/>
        <v/>
      </c>
      <c r="DG268" t="str">
        <f t="shared" si="145"/>
        <v/>
      </c>
      <c r="DH268" t="str">
        <f t="shared" si="136"/>
        <v/>
      </c>
      <c r="DJ268" t="str">
        <f t="shared" si="137"/>
        <v/>
      </c>
      <c r="DL268" s="170"/>
      <c r="DQ268">
        <f t="shared" si="138"/>
        <v>0</v>
      </c>
      <c r="DR268" t="e">
        <f t="shared" si="139"/>
        <v>#NUM!</v>
      </c>
      <c r="DS268">
        <v>267</v>
      </c>
      <c r="DU268" s="163" t="str">
        <f>IF($DJ268="","",IF(VLOOKUP($DJ268,'AB AP'!D$19:M$32,9,0)="",VLOOKUP($DJ268,'AB AP'!D$19:M$32,8,0),VLOOKUP($DJ268,'AB AP'!D$19:M$32,9,0)))</f>
        <v/>
      </c>
      <c r="DV268" s="163" t="str">
        <f>IF($DJ268="","",IF(VLOOKUP($DJ268,'AB AP'!D$19:L$33,9,0)="",VLOOKUP($DJ268,'AB AP'!D$19:L$33,8,0),VLOOKUP($DJ268,'AB AP'!D$19:L$33,9,0)))</f>
        <v/>
      </c>
      <c r="DW268" s="163" t="str">
        <f>IF('AB AP'!H273="Agrar Basis",DV268,DU268)</f>
        <v/>
      </c>
      <c r="DZ268" s="163" t="str">
        <f>IF(ISNA(VLOOKUP($DJ268,'AB AP'!$D$19:$I$32,3,0)),"",IF((VLOOKUP($DJ268,'AB AP'!$D$19:$I$32,3,0))="+","áno","nie"))</f>
        <v/>
      </c>
      <c r="EA268" s="163" t="str">
        <f>IF(ISNA(VLOOKUP($DJ268,'AB AP'!$D$19:$I$32,4,0)),"",IF((VLOOKUP($DJ268,'AB AP'!$D$19:$I$32,4,0))="+","áno","nie"))</f>
        <v/>
      </c>
      <c r="EB268" s="163" t="str">
        <f>IF(ISNA(VLOOKUP($DJ268,'AB AP'!$D$19:$I$32,5,0)),"",IF((VLOOKUP($DJ268,'AB AP'!$D$19:$I$32,5,0))="+","áno","nie"))</f>
        <v/>
      </c>
      <c r="EC268" s="163" t="str">
        <f>IF(ISNA(VLOOKUP($DJ268,'AB AP'!$D$19:$I$32,6,0)),"",IF((VLOOKUP($DJ268,'AB AP'!$D$19:$I$32,6,0))="+","áno","nie"))</f>
        <v/>
      </c>
      <c r="ED268" t="str">
        <f t="shared" si="140"/>
        <v/>
      </c>
      <c r="EE268" s="163" t="str">
        <f t="shared" si="141"/>
        <v/>
      </c>
    </row>
    <row r="269" spans="1:135" x14ac:dyDescent="0.2">
      <c r="A269" s="152">
        <f t="shared" si="122"/>
        <v>0</v>
      </c>
      <c r="B269" s="152">
        <f>SUM(A$2:A269)</f>
        <v>0</v>
      </c>
      <c r="C269" s="152">
        <f t="shared" si="142"/>
        <v>500</v>
      </c>
      <c r="D269" s="152">
        <f>'AB AP'!A422</f>
        <v>0</v>
      </c>
      <c r="E269" s="152">
        <f>'AB AP'!B421</f>
        <v>0</v>
      </c>
      <c r="F269" s="156" t="str">
        <f>'AB AP'!D411</f>
        <v>Betliar</v>
      </c>
      <c r="G269" s="156" t="str">
        <f>'AB AP'!E411</f>
        <v>418  Betliar</v>
      </c>
      <c r="H269" s="156">
        <f>'AB AP'!F422</f>
        <v>0</v>
      </c>
      <c r="I269" s="165">
        <f>'AB AP'!K422</f>
        <v>0</v>
      </c>
      <c r="J269" s="151">
        <f>'AB AP'!L422</f>
        <v>0</v>
      </c>
      <c r="K269" s="165">
        <f>'AB AP'!N422</f>
        <v>0</v>
      </c>
      <c r="L269" s="152">
        <f t="shared" si="123"/>
        <v>0</v>
      </c>
      <c r="M269" s="152">
        <f t="shared" si="124"/>
        <v>0</v>
      </c>
      <c r="N269" s="152" t="e">
        <f t="shared" si="120"/>
        <v>#N/A</v>
      </c>
      <c r="O269" s="152" t="e">
        <f t="shared" si="121"/>
        <v>#N/A</v>
      </c>
      <c r="P269" s="165">
        <f>'AB AP'!N422</f>
        <v>0</v>
      </c>
      <c r="AA269" s="154" t="s">
        <v>1577</v>
      </c>
      <c r="AB269" s="154" t="s">
        <v>1578</v>
      </c>
      <c r="AC269" s="166" t="s">
        <v>1577</v>
      </c>
      <c r="BA269" s="152">
        <f t="shared" si="143"/>
        <v>500</v>
      </c>
      <c r="BB269" s="152">
        <f t="shared" si="119"/>
        <v>0</v>
      </c>
      <c r="BC269" s="152">
        <f t="shared" si="119"/>
        <v>0</v>
      </c>
      <c r="BD269" s="152" t="str">
        <f t="shared" si="119"/>
        <v>Betliar</v>
      </c>
      <c r="BE269" s="152" t="str">
        <f t="shared" si="119"/>
        <v>418  Betliar</v>
      </c>
      <c r="BF269" s="152">
        <f t="shared" si="119"/>
        <v>0</v>
      </c>
      <c r="BG269" s="152">
        <f t="shared" si="119"/>
        <v>0</v>
      </c>
      <c r="BH269" s="152">
        <f t="shared" si="119"/>
        <v>0</v>
      </c>
      <c r="BI269" s="152">
        <f t="shared" si="119"/>
        <v>0</v>
      </c>
      <c r="BJ269" s="152">
        <f t="shared" si="119"/>
        <v>0</v>
      </c>
      <c r="BK269" s="152">
        <f t="shared" si="119"/>
        <v>0</v>
      </c>
      <c r="BL269" s="152" t="e">
        <f t="shared" si="119"/>
        <v>#N/A</v>
      </c>
      <c r="BM269" s="152" t="e">
        <f t="shared" si="119"/>
        <v>#N/A</v>
      </c>
      <c r="BN269" s="152">
        <f t="shared" si="119"/>
        <v>0</v>
      </c>
      <c r="CA269" s="152" t="str">
        <f t="shared" si="125"/>
        <v/>
      </c>
      <c r="CB269" s="158" t="str">
        <f t="shared" si="126"/>
        <v/>
      </c>
      <c r="CC269" s="158" t="str">
        <f t="shared" si="127"/>
        <v/>
      </c>
      <c r="CD269" s="158" t="str">
        <f t="shared" si="127"/>
        <v/>
      </c>
      <c r="CE269" s="158" t="str">
        <f t="shared" si="127"/>
        <v/>
      </c>
      <c r="CF269" s="158" t="str">
        <f t="shared" si="128"/>
        <v/>
      </c>
      <c r="CG269" s="158" t="str">
        <f t="shared" si="129"/>
        <v/>
      </c>
      <c r="CH269" s="158" t="str">
        <f t="shared" si="130"/>
        <v/>
      </c>
      <c r="CK269" s="167"/>
      <c r="CQ269" s="152">
        <v>6</v>
      </c>
      <c r="DA269" t="str">
        <f t="shared" si="131"/>
        <v/>
      </c>
      <c r="DB269" t="str">
        <f t="shared" si="132"/>
        <v/>
      </c>
      <c r="DC269" t="str">
        <f t="shared" si="144"/>
        <v/>
      </c>
      <c r="DD269" t="str">
        <f t="shared" si="133"/>
        <v/>
      </c>
      <c r="DE269" t="str">
        <f t="shared" si="134"/>
        <v/>
      </c>
      <c r="DF269" t="str">
        <f t="shared" si="135"/>
        <v/>
      </c>
      <c r="DG269" t="str">
        <f t="shared" si="145"/>
        <v/>
      </c>
      <c r="DH269" t="str">
        <f t="shared" si="136"/>
        <v/>
      </c>
      <c r="DJ269" t="str">
        <f t="shared" si="137"/>
        <v/>
      </c>
      <c r="DL269" s="170"/>
      <c r="DQ269">
        <f t="shared" si="138"/>
        <v>0</v>
      </c>
      <c r="DR269" t="e">
        <f t="shared" si="139"/>
        <v>#NUM!</v>
      </c>
      <c r="DS269">
        <v>268</v>
      </c>
      <c r="DU269" s="163" t="str">
        <f>IF($DJ269="","",IF(VLOOKUP($DJ269,'AB AP'!D$19:M$32,9,0)="",VLOOKUP($DJ269,'AB AP'!D$19:M$32,8,0),VLOOKUP($DJ269,'AB AP'!D$19:M$32,9,0)))</f>
        <v/>
      </c>
      <c r="DV269" s="163" t="str">
        <f>IF($DJ269="","",IF(VLOOKUP($DJ269,'AB AP'!D$19:L$33,9,0)="",VLOOKUP($DJ269,'AB AP'!D$19:L$33,8,0),VLOOKUP($DJ269,'AB AP'!D$19:L$33,9,0)))</f>
        <v/>
      </c>
      <c r="DW269" s="163" t="str">
        <f>IF('AB AP'!H274="Agrar Basis",DV269,DU269)</f>
        <v/>
      </c>
      <c r="DZ269" s="163" t="str">
        <f>IF(ISNA(VLOOKUP($DJ269,'AB AP'!$D$19:$I$32,3,0)),"",IF((VLOOKUP($DJ269,'AB AP'!$D$19:$I$32,3,0))="+","áno","nie"))</f>
        <v/>
      </c>
      <c r="EA269" s="163" t="str">
        <f>IF(ISNA(VLOOKUP($DJ269,'AB AP'!$D$19:$I$32,4,0)),"",IF((VLOOKUP($DJ269,'AB AP'!$D$19:$I$32,4,0))="+","áno","nie"))</f>
        <v/>
      </c>
      <c r="EB269" s="163" t="str">
        <f>IF(ISNA(VLOOKUP($DJ269,'AB AP'!$D$19:$I$32,5,0)),"",IF((VLOOKUP($DJ269,'AB AP'!$D$19:$I$32,5,0))="+","áno","nie"))</f>
        <v/>
      </c>
      <c r="EC269" s="163" t="str">
        <f>IF(ISNA(VLOOKUP($DJ269,'AB AP'!$D$19:$I$32,6,0)),"",IF((VLOOKUP($DJ269,'AB AP'!$D$19:$I$32,6,0))="+","áno","nie"))</f>
        <v/>
      </c>
      <c r="ED269" t="str">
        <f t="shared" si="140"/>
        <v/>
      </c>
      <c r="EE269" s="163" t="str">
        <f t="shared" si="141"/>
        <v/>
      </c>
    </row>
    <row r="270" spans="1:135" x14ac:dyDescent="0.2">
      <c r="A270" s="152">
        <f t="shared" si="122"/>
        <v>0</v>
      </c>
      <c r="B270" s="152">
        <f>SUM(A$2:A270)</f>
        <v>0</v>
      </c>
      <c r="C270" s="152">
        <f t="shared" si="142"/>
        <v>500</v>
      </c>
      <c r="D270" s="152">
        <f>'AB AP'!A423</f>
        <v>0</v>
      </c>
      <c r="E270" s="152">
        <f>'AB AP'!B422</f>
        <v>0</v>
      </c>
      <c r="F270" s="156" t="str">
        <f>'AB AP'!D412</f>
        <v>Bíňa</v>
      </c>
      <c r="G270" s="156" t="str">
        <f>'AB AP'!E412</f>
        <v>182  Bíňa</v>
      </c>
      <c r="H270" s="156">
        <f>'AB AP'!F423</f>
        <v>0</v>
      </c>
      <c r="I270" s="165">
        <f>'AB AP'!K423</f>
        <v>0</v>
      </c>
      <c r="J270" s="151">
        <f>'AB AP'!L423</f>
        <v>0</v>
      </c>
      <c r="K270" s="165">
        <f>'AB AP'!N423</f>
        <v>0</v>
      </c>
      <c r="L270" s="152">
        <f t="shared" si="123"/>
        <v>0</v>
      </c>
      <c r="M270" s="152">
        <f t="shared" si="124"/>
        <v>0</v>
      </c>
      <c r="N270" s="152" t="e">
        <f t="shared" si="120"/>
        <v>#N/A</v>
      </c>
      <c r="O270" s="152" t="e">
        <f t="shared" si="121"/>
        <v>#N/A</v>
      </c>
      <c r="P270" s="165">
        <f>'AB AP'!N423</f>
        <v>0</v>
      </c>
      <c r="AA270" s="154" t="s">
        <v>1579</v>
      </c>
      <c r="AB270" s="154" t="s">
        <v>1580</v>
      </c>
      <c r="AC270" s="166" t="s">
        <v>1579</v>
      </c>
      <c r="BA270" s="152">
        <f t="shared" si="143"/>
        <v>500</v>
      </c>
      <c r="BB270" s="152">
        <f t="shared" si="119"/>
        <v>0</v>
      </c>
      <c r="BC270" s="152">
        <f t="shared" si="119"/>
        <v>0</v>
      </c>
      <c r="BD270" s="152" t="str">
        <f t="shared" si="119"/>
        <v>Bíňa</v>
      </c>
      <c r="BE270" s="152" t="str">
        <f t="shared" si="119"/>
        <v>182  Bíňa</v>
      </c>
      <c r="BF270" s="152">
        <f t="shared" si="119"/>
        <v>0</v>
      </c>
      <c r="BG270" s="152">
        <f t="shared" si="119"/>
        <v>0</v>
      </c>
      <c r="BH270" s="152">
        <f t="shared" si="119"/>
        <v>0</v>
      </c>
      <c r="BI270" s="152">
        <f t="shared" si="119"/>
        <v>0</v>
      </c>
      <c r="BJ270" s="152">
        <f t="shared" si="119"/>
        <v>0</v>
      </c>
      <c r="BK270" s="152">
        <f t="shared" si="119"/>
        <v>0</v>
      </c>
      <c r="BL270" s="152" t="e">
        <f t="shared" si="119"/>
        <v>#N/A</v>
      </c>
      <c r="BM270" s="152" t="e">
        <f t="shared" si="119"/>
        <v>#N/A</v>
      </c>
      <c r="BN270" s="152">
        <f t="shared" si="119"/>
        <v>0</v>
      </c>
      <c r="CA270" s="152" t="str">
        <f t="shared" si="125"/>
        <v/>
      </c>
      <c r="CB270" s="158" t="str">
        <f t="shared" si="126"/>
        <v/>
      </c>
      <c r="CC270" s="158" t="str">
        <f t="shared" si="127"/>
        <v/>
      </c>
      <c r="CD270" s="158" t="str">
        <f t="shared" si="127"/>
        <v/>
      </c>
      <c r="CE270" s="158" t="str">
        <f t="shared" si="127"/>
        <v/>
      </c>
      <c r="CF270" s="158" t="str">
        <f t="shared" si="128"/>
        <v/>
      </c>
      <c r="CG270" s="158" t="str">
        <f t="shared" si="129"/>
        <v/>
      </c>
      <c r="CH270" s="158" t="str">
        <f t="shared" si="130"/>
        <v/>
      </c>
      <c r="CK270" s="167"/>
      <c r="CQ270" s="152">
        <v>5</v>
      </c>
      <c r="DA270" t="str">
        <f t="shared" si="131"/>
        <v/>
      </c>
      <c r="DB270" t="str">
        <f t="shared" si="132"/>
        <v/>
      </c>
      <c r="DC270" t="str">
        <f t="shared" si="144"/>
        <v/>
      </c>
      <c r="DD270" t="str">
        <f t="shared" si="133"/>
        <v/>
      </c>
      <c r="DE270" t="str">
        <f t="shared" si="134"/>
        <v/>
      </c>
      <c r="DF270" t="str">
        <f t="shared" si="135"/>
        <v/>
      </c>
      <c r="DG270" t="str">
        <f t="shared" si="145"/>
        <v/>
      </c>
      <c r="DH270" t="str">
        <f t="shared" si="136"/>
        <v/>
      </c>
      <c r="DJ270" t="str">
        <f t="shared" si="137"/>
        <v/>
      </c>
      <c r="DL270" s="170"/>
      <c r="DQ270">
        <f t="shared" si="138"/>
        <v>0</v>
      </c>
      <c r="DR270" t="e">
        <f t="shared" si="139"/>
        <v>#NUM!</v>
      </c>
      <c r="DS270">
        <v>269</v>
      </c>
      <c r="DU270" s="163" t="str">
        <f>IF($DJ270="","",IF(VLOOKUP($DJ270,'AB AP'!D$19:M$32,9,0)="",VLOOKUP($DJ270,'AB AP'!D$19:M$32,8,0),VLOOKUP($DJ270,'AB AP'!D$19:M$32,9,0)))</f>
        <v/>
      </c>
      <c r="DV270" s="163" t="str">
        <f>IF($DJ270="","",IF(VLOOKUP($DJ270,'AB AP'!D$19:L$33,9,0)="",VLOOKUP($DJ270,'AB AP'!D$19:L$33,8,0),VLOOKUP($DJ270,'AB AP'!D$19:L$33,9,0)))</f>
        <v/>
      </c>
      <c r="DW270" s="163" t="str">
        <f>IF('AB AP'!H275="Agrar Basis",DV270,DU270)</f>
        <v/>
      </c>
      <c r="DZ270" s="163" t="str">
        <f>IF(ISNA(VLOOKUP($DJ270,'AB AP'!$D$19:$I$32,3,0)),"",IF((VLOOKUP($DJ270,'AB AP'!$D$19:$I$32,3,0))="+","áno","nie"))</f>
        <v/>
      </c>
      <c r="EA270" s="163" t="str">
        <f>IF(ISNA(VLOOKUP($DJ270,'AB AP'!$D$19:$I$32,4,0)),"",IF((VLOOKUP($DJ270,'AB AP'!$D$19:$I$32,4,0))="+","áno","nie"))</f>
        <v/>
      </c>
      <c r="EB270" s="163" t="str">
        <f>IF(ISNA(VLOOKUP($DJ270,'AB AP'!$D$19:$I$32,5,0)),"",IF((VLOOKUP($DJ270,'AB AP'!$D$19:$I$32,5,0))="+","áno","nie"))</f>
        <v/>
      </c>
      <c r="EC270" s="163" t="str">
        <f>IF(ISNA(VLOOKUP($DJ270,'AB AP'!$D$19:$I$32,6,0)),"",IF((VLOOKUP($DJ270,'AB AP'!$D$19:$I$32,6,0))="+","áno","nie"))</f>
        <v/>
      </c>
      <c r="ED270" t="str">
        <f t="shared" si="140"/>
        <v/>
      </c>
      <c r="EE270" s="163" t="str">
        <f t="shared" si="141"/>
        <v/>
      </c>
    </row>
    <row r="271" spans="1:135" x14ac:dyDescent="0.2">
      <c r="A271" s="152">
        <f t="shared" si="122"/>
        <v>0</v>
      </c>
      <c r="B271" s="152">
        <f>SUM(A$2:A271)</f>
        <v>0</v>
      </c>
      <c r="C271" s="152">
        <f t="shared" si="142"/>
        <v>500</v>
      </c>
      <c r="D271" s="152">
        <f>'AB AP'!A424</f>
        <v>0</v>
      </c>
      <c r="E271" s="152">
        <f>'AB AP'!B423</f>
        <v>0</v>
      </c>
      <c r="F271" s="156" t="str">
        <f>'AB AP'!D413</f>
        <v>Blatnica</v>
      </c>
      <c r="G271" s="156" t="str">
        <f>'AB AP'!E413</f>
        <v>247  Blatnica</v>
      </c>
      <c r="H271" s="156">
        <f>'AB AP'!F424</f>
        <v>0</v>
      </c>
      <c r="I271" s="165">
        <f>'AB AP'!K424</f>
        <v>0</v>
      </c>
      <c r="J271" s="151">
        <f>'AB AP'!L424</f>
        <v>0</v>
      </c>
      <c r="K271" s="165">
        <f>'AB AP'!N424</f>
        <v>0</v>
      </c>
      <c r="L271" s="152">
        <f t="shared" si="123"/>
        <v>0</v>
      </c>
      <c r="M271" s="152">
        <f t="shared" si="124"/>
        <v>0</v>
      </c>
      <c r="N271" s="152" t="e">
        <f t="shared" si="120"/>
        <v>#N/A</v>
      </c>
      <c r="O271" s="152" t="e">
        <f t="shared" si="121"/>
        <v>#N/A</v>
      </c>
      <c r="P271" s="165">
        <f>'AB AP'!N424</f>
        <v>0</v>
      </c>
      <c r="AA271" s="154" t="s">
        <v>1581</v>
      </c>
      <c r="AB271" s="154" t="s">
        <v>1582</v>
      </c>
      <c r="AC271" s="166" t="s">
        <v>1581</v>
      </c>
      <c r="BA271" s="152">
        <f t="shared" si="143"/>
        <v>500</v>
      </c>
      <c r="BB271" s="152">
        <f t="shared" ref="BB271:BN281" si="146">D271</f>
        <v>0</v>
      </c>
      <c r="BC271" s="152">
        <f t="shared" si="146"/>
        <v>0</v>
      </c>
      <c r="BD271" s="152" t="str">
        <f t="shared" si="146"/>
        <v>Blatnica</v>
      </c>
      <c r="BE271" s="152" t="str">
        <f t="shared" si="146"/>
        <v>247  Blatnica</v>
      </c>
      <c r="BF271" s="152">
        <f t="shared" si="146"/>
        <v>0</v>
      </c>
      <c r="BG271" s="152">
        <f t="shared" si="146"/>
        <v>0</v>
      </c>
      <c r="BH271" s="152">
        <f t="shared" si="146"/>
        <v>0</v>
      </c>
      <c r="BI271" s="152">
        <f t="shared" si="146"/>
        <v>0</v>
      </c>
      <c r="BJ271" s="152">
        <f t="shared" si="146"/>
        <v>0</v>
      </c>
      <c r="BK271" s="152">
        <f t="shared" si="146"/>
        <v>0</v>
      </c>
      <c r="BL271" s="152" t="e">
        <f t="shared" si="146"/>
        <v>#N/A</v>
      </c>
      <c r="BM271" s="152" t="e">
        <f t="shared" si="146"/>
        <v>#N/A</v>
      </c>
      <c r="BN271" s="152">
        <f t="shared" si="146"/>
        <v>0</v>
      </c>
      <c r="CA271" s="152" t="str">
        <f t="shared" si="125"/>
        <v/>
      </c>
      <c r="CB271" s="158" t="str">
        <f t="shared" si="126"/>
        <v/>
      </c>
      <c r="CC271" s="158" t="str">
        <f t="shared" si="127"/>
        <v/>
      </c>
      <c r="CD271" s="158" t="str">
        <f t="shared" si="127"/>
        <v/>
      </c>
      <c r="CE271" s="158" t="str">
        <f t="shared" si="127"/>
        <v/>
      </c>
      <c r="CF271" s="158" t="str">
        <f t="shared" si="128"/>
        <v/>
      </c>
      <c r="CG271" s="158" t="str">
        <f t="shared" si="129"/>
        <v/>
      </c>
      <c r="CH271" s="158" t="str">
        <f t="shared" si="130"/>
        <v/>
      </c>
      <c r="CK271" s="167"/>
      <c r="CQ271" s="152">
        <v>4</v>
      </c>
      <c r="DA271" t="str">
        <f t="shared" si="131"/>
        <v/>
      </c>
      <c r="DB271" t="str">
        <f t="shared" si="132"/>
        <v/>
      </c>
      <c r="DC271" t="str">
        <f t="shared" si="144"/>
        <v/>
      </c>
      <c r="DD271" t="str">
        <f t="shared" si="133"/>
        <v/>
      </c>
      <c r="DE271" t="str">
        <f t="shared" si="134"/>
        <v/>
      </c>
      <c r="DF271" t="str">
        <f t="shared" si="135"/>
        <v/>
      </c>
      <c r="DG271" t="str">
        <f t="shared" si="145"/>
        <v/>
      </c>
      <c r="DH271" t="str">
        <f t="shared" si="136"/>
        <v/>
      </c>
      <c r="DJ271" t="str">
        <f t="shared" si="137"/>
        <v/>
      </c>
      <c r="DL271" s="170"/>
      <c r="DQ271">
        <f t="shared" si="138"/>
        <v>0</v>
      </c>
      <c r="DR271" t="e">
        <f t="shared" si="139"/>
        <v>#NUM!</v>
      </c>
      <c r="DS271">
        <v>270</v>
      </c>
      <c r="DU271" s="163" t="str">
        <f>IF($DJ271="","",IF(VLOOKUP($DJ271,'AB AP'!D$19:M$32,9,0)="",VLOOKUP($DJ271,'AB AP'!D$19:M$32,8,0),VLOOKUP($DJ271,'AB AP'!D$19:M$32,9,0)))</f>
        <v/>
      </c>
      <c r="DV271" s="163" t="str">
        <f>IF($DJ271="","",IF(VLOOKUP($DJ271,'AB AP'!D$19:L$33,9,0)="",VLOOKUP($DJ271,'AB AP'!D$19:L$33,8,0),VLOOKUP($DJ271,'AB AP'!D$19:L$33,9,0)))</f>
        <v/>
      </c>
      <c r="DW271" s="163" t="str">
        <f>IF('AB AP'!H276="Agrar Basis",DV271,DU271)</f>
        <v/>
      </c>
      <c r="DZ271" s="163" t="str">
        <f>IF(ISNA(VLOOKUP($DJ271,'AB AP'!$D$19:$I$32,3,0)),"",IF((VLOOKUP($DJ271,'AB AP'!$D$19:$I$32,3,0))="+","áno","nie"))</f>
        <v/>
      </c>
      <c r="EA271" s="163" t="str">
        <f>IF(ISNA(VLOOKUP($DJ271,'AB AP'!$D$19:$I$32,4,0)),"",IF((VLOOKUP($DJ271,'AB AP'!$D$19:$I$32,4,0))="+","áno","nie"))</f>
        <v/>
      </c>
      <c r="EB271" s="163" t="str">
        <f>IF(ISNA(VLOOKUP($DJ271,'AB AP'!$D$19:$I$32,5,0)),"",IF((VLOOKUP($DJ271,'AB AP'!$D$19:$I$32,5,0))="+","áno","nie"))</f>
        <v/>
      </c>
      <c r="EC271" s="163" t="str">
        <f>IF(ISNA(VLOOKUP($DJ271,'AB AP'!$D$19:$I$32,6,0)),"",IF((VLOOKUP($DJ271,'AB AP'!$D$19:$I$32,6,0))="+","áno","nie"))</f>
        <v/>
      </c>
      <c r="ED271" t="str">
        <f t="shared" si="140"/>
        <v/>
      </c>
      <c r="EE271" s="163" t="str">
        <f t="shared" si="141"/>
        <v/>
      </c>
    </row>
    <row r="272" spans="1:135" x14ac:dyDescent="0.2">
      <c r="A272" s="152">
        <f t="shared" si="122"/>
        <v>0</v>
      </c>
      <c r="B272" s="152">
        <f>SUM(A$2:A272)</f>
        <v>0</v>
      </c>
      <c r="C272" s="152">
        <f t="shared" si="142"/>
        <v>500</v>
      </c>
      <c r="D272" s="152">
        <f>'AB AP'!A425</f>
        <v>0</v>
      </c>
      <c r="E272" s="152">
        <f>'AB AP'!B424</f>
        <v>0</v>
      </c>
      <c r="F272" s="156" t="str">
        <f>'AB AP'!D414</f>
        <v>Blhovce</v>
      </c>
      <c r="G272" s="156" t="str">
        <f>'AB AP'!E414</f>
        <v>354  Blhovce</v>
      </c>
      <c r="H272" s="156">
        <f>'AB AP'!F425</f>
        <v>0</v>
      </c>
      <c r="I272" s="165">
        <f>'AB AP'!K425</f>
        <v>0</v>
      </c>
      <c r="J272" s="151">
        <f>'AB AP'!L425</f>
        <v>0</v>
      </c>
      <c r="K272" s="165">
        <f>'AB AP'!N425</f>
        <v>0</v>
      </c>
      <c r="L272" s="152">
        <f t="shared" si="123"/>
        <v>0</v>
      </c>
      <c r="M272" s="152">
        <f t="shared" si="124"/>
        <v>0</v>
      </c>
      <c r="N272" s="152" t="e">
        <f t="shared" si="120"/>
        <v>#N/A</v>
      </c>
      <c r="O272" s="152" t="e">
        <f t="shared" si="121"/>
        <v>#N/A</v>
      </c>
      <c r="P272" s="165">
        <f>'AB AP'!N425</f>
        <v>0</v>
      </c>
      <c r="AA272" s="154" t="s">
        <v>1583</v>
      </c>
      <c r="AB272" s="154" t="s">
        <v>1584</v>
      </c>
      <c r="AC272" s="166" t="s">
        <v>1583</v>
      </c>
      <c r="BA272" s="152">
        <f t="shared" si="143"/>
        <v>500</v>
      </c>
      <c r="BB272" s="152">
        <f t="shared" si="146"/>
        <v>0</v>
      </c>
      <c r="BC272" s="152">
        <f t="shared" si="146"/>
        <v>0</v>
      </c>
      <c r="BD272" s="152" t="str">
        <f t="shared" si="146"/>
        <v>Blhovce</v>
      </c>
      <c r="BE272" s="152" t="str">
        <f t="shared" si="146"/>
        <v>354  Blhovce</v>
      </c>
      <c r="BF272" s="152">
        <f t="shared" si="146"/>
        <v>0</v>
      </c>
      <c r="BG272" s="152">
        <f t="shared" si="146"/>
        <v>0</v>
      </c>
      <c r="BH272" s="152">
        <f t="shared" si="146"/>
        <v>0</v>
      </c>
      <c r="BI272" s="152">
        <f t="shared" si="146"/>
        <v>0</v>
      </c>
      <c r="BJ272" s="152">
        <f t="shared" si="146"/>
        <v>0</v>
      </c>
      <c r="BK272" s="152">
        <f t="shared" si="146"/>
        <v>0</v>
      </c>
      <c r="BL272" s="152" t="e">
        <f t="shared" si="146"/>
        <v>#N/A</v>
      </c>
      <c r="BM272" s="152" t="e">
        <f t="shared" si="146"/>
        <v>#N/A</v>
      </c>
      <c r="BN272" s="152">
        <f t="shared" si="146"/>
        <v>0</v>
      </c>
      <c r="CA272" s="152" t="str">
        <f t="shared" si="125"/>
        <v/>
      </c>
      <c r="CB272" s="158" t="str">
        <f t="shared" si="126"/>
        <v/>
      </c>
      <c r="CC272" s="158" t="str">
        <f t="shared" si="127"/>
        <v/>
      </c>
      <c r="CD272" s="158" t="str">
        <f t="shared" si="127"/>
        <v/>
      </c>
      <c r="CE272" s="158" t="str">
        <f t="shared" si="127"/>
        <v/>
      </c>
      <c r="CF272" s="158" t="str">
        <f t="shared" si="128"/>
        <v/>
      </c>
      <c r="CG272" s="158" t="str">
        <f t="shared" si="129"/>
        <v/>
      </c>
      <c r="CH272" s="158" t="str">
        <f t="shared" si="130"/>
        <v/>
      </c>
      <c r="CK272" s="167"/>
      <c r="CQ272" s="152">
        <v>3</v>
      </c>
      <c r="DA272" t="str">
        <f t="shared" si="131"/>
        <v/>
      </c>
      <c r="DB272" t="str">
        <f t="shared" si="132"/>
        <v/>
      </c>
      <c r="DC272" t="str">
        <f t="shared" si="144"/>
        <v/>
      </c>
      <c r="DD272" t="str">
        <f t="shared" si="133"/>
        <v/>
      </c>
      <c r="DE272" t="str">
        <f t="shared" si="134"/>
        <v/>
      </c>
      <c r="DF272" t="str">
        <f t="shared" si="135"/>
        <v/>
      </c>
      <c r="DG272" t="str">
        <f t="shared" si="145"/>
        <v/>
      </c>
      <c r="DH272" t="str">
        <f t="shared" si="136"/>
        <v/>
      </c>
      <c r="DJ272" t="str">
        <f t="shared" si="137"/>
        <v/>
      </c>
      <c r="DL272" s="170"/>
      <c r="DQ272">
        <f t="shared" si="138"/>
        <v>0</v>
      </c>
      <c r="DR272" t="e">
        <f t="shared" si="139"/>
        <v>#NUM!</v>
      </c>
      <c r="DS272">
        <v>271</v>
      </c>
      <c r="DU272" s="163" t="str">
        <f>IF($DJ272="","",IF(VLOOKUP($DJ272,'AB AP'!D$19:M$32,9,0)="",VLOOKUP($DJ272,'AB AP'!D$19:M$32,8,0),VLOOKUP($DJ272,'AB AP'!D$19:M$32,9,0)))</f>
        <v/>
      </c>
      <c r="DV272" s="163" t="str">
        <f>IF($DJ272="","",IF(VLOOKUP($DJ272,'AB AP'!D$19:L$33,9,0)="",VLOOKUP($DJ272,'AB AP'!D$19:L$33,8,0),VLOOKUP($DJ272,'AB AP'!D$19:L$33,9,0)))</f>
        <v/>
      </c>
      <c r="DW272" s="163" t="str">
        <f>IF('AB AP'!H277="Agrar Basis",DV272,DU272)</f>
        <v/>
      </c>
      <c r="DZ272" s="163" t="str">
        <f>IF(ISNA(VLOOKUP($DJ272,'AB AP'!$D$19:$I$32,3,0)),"",IF((VLOOKUP($DJ272,'AB AP'!$D$19:$I$32,3,0))="+","áno","nie"))</f>
        <v/>
      </c>
      <c r="EA272" s="163" t="str">
        <f>IF(ISNA(VLOOKUP($DJ272,'AB AP'!$D$19:$I$32,4,0)),"",IF((VLOOKUP($DJ272,'AB AP'!$D$19:$I$32,4,0))="+","áno","nie"))</f>
        <v/>
      </c>
      <c r="EB272" s="163" t="str">
        <f>IF(ISNA(VLOOKUP($DJ272,'AB AP'!$D$19:$I$32,5,0)),"",IF((VLOOKUP($DJ272,'AB AP'!$D$19:$I$32,5,0))="+","áno","nie"))</f>
        <v/>
      </c>
      <c r="EC272" s="163" t="str">
        <f>IF(ISNA(VLOOKUP($DJ272,'AB AP'!$D$19:$I$32,6,0)),"",IF((VLOOKUP($DJ272,'AB AP'!$D$19:$I$32,6,0))="+","áno","nie"))</f>
        <v/>
      </c>
      <c r="ED272" t="str">
        <f t="shared" si="140"/>
        <v/>
      </c>
      <c r="EE272" s="163" t="str">
        <f t="shared" si="141"/>
        <v/>
      </c>
    </row>
    <row r="273" spans="1:137" x14ac:dyDescent="0.2">
      <c r="A273" s="152">
        <f t="shared" si="122"/>
        <v>0</v>
      </c>
      <c r="B273" s="152">
        <f>SUM(A$2:A273)</f>
        <v>0</v>
      </c>
      <c r="C273" s="152">
        <f t="shared" si="142"/>
        <v>500</v>
      </c>
      <c r="D273" s="152">
        <f>'AB AP'!A426</f>
        <v>0</v>
      </c>
      <c r="E273" s="152">
        <f>'AB AP'!B425</f>
        <v>0</v>
      </c>
      <c r="F273" s="156" t="str">
        <f>'AB AP'!D415</f>
        <v>Bodíky</v>
      </c>
      <c r="G273" s="156" t="str">
        <f>'AB AP'!E415</f>
        <v>39  Bodíky</v>
      </c>
      <c r="H273" s="156">
        <f>'AB AP'!F426</f>
        <v>0</v>
      </c>
      <c r="I273" s="165">
        <f>'AB AP'!K426</f>
        <v>0</v>
      </c>
      <c r="J273" s="151">
        <f>'AB AP'!L426</f>
        <v>0</v>
      </c>
      <c r="K273" s="165">
        <f>'AB AP'!N426</f>
        <v>0</v>
      </c>
      <c r="L273" s="152">
        <f t="shared" si="123"/>
        <v>0</v>
      </c>
      <c r="M273" s="152">
        <f t="shared" si="124"/>
        <v>0</v>
      </c>
      <c r="N273" s="152" t="e">
        <f t="shared" si="120"/>
        <v>#N/A</v>
      </c>
      <c r="O273" s="152" t="e">
        <f t="shared" si="121"/>
        <v>#N/A</v>
      </c>
      <c r="P273" s="165">
        <f>'AB AP'!N426</f>
        <v>0</v>
      </c>
      <c r="AA273" s="154" t="s">
        <v>1585</v>
      </c>
      <c r="AB273" s="154" t="s">
        <v>1586</v>
      </c>
      <c r="AC273" s="166" t="s">
        <v>1585</v>
      </c>
      <c r="BA273" s="152">
        <f t="shared" si="143"/>
        <v>500</v>
      </c>
      <c r="BB273" s="152">
        <f t="shared" si="146"/>
        <v>0</v>
      </c>
      <c r="BC273" s="152">
        <f t="shared" si="146"/>
        <v>0</v>
      </c>
      <c r="BD273" s="152" t="str">
        <f t="shared" si="146"/>
        <v>Bodíky</v>
      </c>
      <c r="BE273" s="152" t="str">
        <f t="shared" si="146"/>
        <v>39  Bodíky</v>
      </c>
      <c r="BF273" s="152">
        <f t="shared" si="146"/>
        <v>0</v>
      </c>
      <c r="BG273" s="152">
        <f t="shared" si="146"/>
        <v>0</v>
      </c>
      <c r="BH273" s="152">
        <f t="shared" si="146"/>
        <v>0</v>
      </c>
      <c r="BI273" s="152">
        <f t="shared" si="146"/>
        <v>0</v>
      </c>
      <c r="BJ273" s="152">
        <f t="shared" si="146"/>
        <v>0</v>
      </c>
      <c r="BK273" s="152">
        <f t="shared" si="146"/>
        <v>0</v>
      </c>
      <c r="BL273" s="152" t="e">
        <f t="shared" si="146"/>
        <v>#N/A</v>
      </c>
      <c r="BM273" s="152" t="e">
        <f t="shared" si="146"/>
        <v>#N/A</v>
      </c>
      <c r="BN273" s="152">
        <f t="shared" si="146"/>
        <v>0</v>
      </c>
      <c r="CA273" s="152" t="str">
        <f t="shared" si="125"/>
        <v/>
      </c>
      <c r="CB273" s="158" t="str">
        <f t="shared" si="126"/>
        <v/>
      </c>
      <c r="CC273" s="158" t="str">
        <f t="shared" si="127"/>
        <v/>
      </c>
      <c r="CD273" s="158" t="str">
        <f t="shared" si="127"/>
        <v/>
      </c>
      <c r="CE273" s="158" t="str">
        <f t="shared" si="127"/>
        <v/>
      </c>
      <c r="CF273" s="158" t="str">
        <f t="shared" si="128"/>
        <v/>
      </c>
      <c r="CG273" s="158" t="str">
        <f t="shared" si="129"/>
        <v/>
      </c>
      <c r="CH273" s="158" t="str">
        <f t="shared" si="130"/>
        <v/>
      </c>
      <c r="CK273" s="167"/>
      <c r="CQ273" s="152">
        <v>2</v>
      </c>
      <c r="DA273" t="str">
        <f t="shared" si="131"/>
        <v/>
      </c>
      <c r="DB273" t="str">
        <f t="shared" si="132"/>
        <v/>
      </c>
      <c r="DC273" t="str">
        <f t="shared" si="144"/>
        <v/>
      </c>
      <c r="DD273" t="str">
        <f t="shared" si="133"/>
        <v/>
      </c>
      <c r="DE273" t="str">
        <f t="shared" si="134"/>
        <v/>
      </c>
      <c r="DF273" t="str">
        <f t="shared" si="135"/>
        <v/>
      </c>
      <c r="DG273" t="str">
        <f t="shared" si="145"/>
        <v/>
      </c>
      <c r="DH273" t="str">
        <f t="shared" si="136"/>
        <v/>
      </c>
      <c r="DJ273" t="str">
        <f t="shared" si="137"/>
        <v/>
      </c>
      <c r="DL273" s="170"/>
      <c r="DQ273">
        <f t="shared" si="138"/>
        <v>0</v>
      </c>
      <c r="DR273" t="e">
        <f t="shared" si="139"/>
        <v>#NUM!</v>
      </c>
      <c r="DS273">
        <v>272</v>
      </c>
      <c r="DU273" s="163" t="str">
        <f>IF($DJ273="","",IF(VLOOKUP($DJ273,'AB AP'!D$19:M$32,9,0)="",VLOOKUP($DJ273,'AB AP'!D$19:M$32,8,0),VLOOKUP($DJ273,'AB AP'!D$19:M$32,9,0)))</f>
        <v/>
      </c>
      <c r="DV273" s="163" t="str">
        <f>IF($DJ273="","",IF(VLOOKUP($DJ273,'AB AP'!D$19:L$33,9,0)="",VLOOKUP($DJ273,'AB AP'!D$19:L$33,8,0),VLOOKUP($DJ273,'AB AP'!D$19:L$33,9,0)))</f>
        <v/>
      </c>
      <c r="DW273" s="163" t="str">
        <f>IF('AB AP'!H278="Agrar Basis",DV273,DU273)</f>
        <v/>
      </c>
      <c r="DZ273" s="163" t="str">
        <f>IF(ISNA(VLOOKUP($DJ273,'AB AP'!$D$19:$I$32,3,0)),"",IF((VLOOKUP($DJ273,'AB AP'!$D$19:$I$32,3,0))="+","áno","nie"))</f>
        <v/>
      </c>
      <c r="EA273" s="163" t="str">
        <f>IF(ISNA(VLOOKUP($DJ273,'AB AP'!$D$19:$I$32,4,0)),"",IF((VLOOKUP($DJ273,'AB AP'!$D$19:$I$32,4,0))="+","áno","nie"))</f>
        <v/>
      </c>
      <c r="EB273" s="163" t="str">
        <f>IF(ISNA(VLOOKUP($DJ273,'AB AP'!$D$19:$I$32,5,0)),"",IF((VLOOKUP($DJ273,'AB AP'!$D$19:$I$32,5,0))="+","áno","nie"))</f>
        <v/>
      </c>
      <c r="EC273" s="163" t="str">
        <f>IF(ISNA(VLOOKUP($DJ273,'AB AP'!$D$19:$I$32,6,0)),"",IF((VLOOKUP($DJ273,'AB AP'!$D$19:$I$32,6,0))="+","áno","nie"))</f>
        <v/>
      </c>
      <c r="ED273" t="str">
        <f t="shared" si="140"/>
        <v/>
      </c>
      <c r="EE273" s="163" t="str">
        <f t="shared" si="141"/>
        <v/>
      </c>
    </row>
    <row r="274" spans="1:137" x14ac:dyDescent="0.2">
      <c r="A274" s="152">
        <f t="shared" si="122"/>
        <v>0</v>
      </c>
      <c r="B274" s="152">
        <f>SUM(A$2:A274)</f>
        <v>0</v>
      </c>
      <c r="C274" s="152">
        <f t="shared" si="142"/>
        <v>500</v>
      </c>
      <c r="D274" s="152">
        <f>'AB AP'!A427</f>
        <v>0</v>
      </c>
      <c r="E274" s="152">
        <f>'AB AP'!B426</f>
        <v>0</v>
      </c>
      <c r="F274" s="156" t="str">
        <f>'AB AP'!D416</f>
        <v>Bodzianske Lúky</v>
      </c>
      <c r="G274" s="156" t="str">
        <f>'AB AP'!E416</f>
        <v>92  Bodzianske Lúky</v>
      </c>
      <c r="H274" s="156">
        <f>'AB AP'!F427</f>
        <v>0</v>
      </c>
      <c r="I274" s="165">
        <f>'AB AP'!K427</f>
        <v>0</v>
      </c>
      <c r="J274" s="151">
        <f>'AB AP'!L427</f>
        <v>0</v>
      </c>
      <c r="K274" s="165">
        <f>'AB AP'!N427</f>
        <v>0</v>
      </c>
      <c r="L274" s="152">
        <f t="shared" si="123"/>
        <v>0</v>
      </c>
      <c r="M274" s="152">
        <f t="shared" si="124"/>
        <v>0</v>
      </c>
      <c r="N274" s="152" t="e">
        <f t="shared" si="120"/>
        <v>#N/A</v>
      </c>
      <c r="O274" s="152" t="e">
        <f t="shared" si="121"/>
        <v>#N/A</v>
      </c>
      <c r="P274" s="165">
        <f>'AB AP'!N427</f>
        <v>0</v>
      </c>
      <c r="AA274" s="154" t="s">
        <v>1587</v>
      </c>
      <c r="AB274" s="154" t="s">
        <v>1588</v>
      </c>
      <c r="AC274" s="166" t="s">
        <v>1587</v>
      </c>
      <c r="BA274" s="152">
        <f t="shared" si="143"/>
        <v>500</v>
      </c>
      <c r="BB274" s="152">
        <f t="shared" si="146"/>
        <v>0</v>
      </c>
      <c r="BC274" s="152">
        <f t="shared" si="146"/>
        <v>0</v>
      </c>
      <c r="BD274" s="152" t="str">
        <f t="shared" si="146"/>
        <v>Bodzianske Lúky</v>
      </c>
      <c r="BE274" s="152" t="str">
        <f t="shared" si="146"/>
        <v>92  Bodzianske Lúky</v>
      </c>
      <c r="BF274" s="152">
        <f t="shared" si="146"/>
        <v>0</v>
      </c>
      <c r="BG274" s="152">
        <f t="shared" si="146"/>
        <v>0</v>
      </c>
      <c r="BH274" s="152">
        <f t="shared" si="146"/>
        <v>0</v>
      </c>
      <c r="BI274" s="152">
        <f t="shared" si="146"/>
        <v>0</v>
      </c>
      <c r="BJ274" s="152">
        <f t="shared" si="146"/>
        <v>0</v>
      </c>
      <c r="BK274" s="152">
        <f t="shared" si="146"/>
        <v>0</v>
      </c>
      <c r="BL274" s="152" t="e">
        <f t="shared" si="146"/>
        <v>#N/A</v>
      </c>
      <c r="BM274" s="152" t="e">
        <f t="shared" si="146"/>
        <v>#N/A</v>
      </c>
      <c r="BN274" s="152">
        <f t="shared" si="146"/>
        <v>0</v>
      </c>
      <c r="CA274" s="152" t="str">
        <f t="shared" si="125"/>
        <v/>
      </c>
      <c r="CK274" s="167"/>
      <c r="CQ274" s="152">
        <v>1</v>
      </c>
      <c r="DA274" t="str">
        <f t="shared" si="131"/>
        <v/>
      </c>
      <c r="DB274" t="str">
        <f t="shared" si="132"/>
        <v/>
      </c>
      <c r="DC274" t="str">
        <f t="shared" si="144"/>
        <v/>
      </c>
      <c r="DD274" t="str">
        <f t="shared" si="133"/>
        <v/>
      </c>
      <c r="DE274" t="str">
        <f t="shared" si="134"/>
        <v/>
      </c>
      <c r="DF274" t="str">
        <f t="shared" si="135"/>
        <v/>
      </c>
      <c r="DG274" t="str">
        <f t="shared" si="145"/>
        <v/>
      </c>
      <c r="DH274" t="str">
        <f t="shared" si="136"/>
        <v/>
      </c>
      <c r="DJ274" t="str">
        <f t="shared" si="137"/>
        <v/>
      </c>
      <c r="DL274" s="170"/>
      <c r="DQ274">
        <f t="shared" si="138"/>
        <v>0</v>
      </c>
      <c r="DR274" t="e">
        <f t="shared" si="139"/>
        <v>#NUM!</v>
      </c>
      <c r="DS274">
        <v>273</v>
      </c>
      <c r="DU274" s="163" t="str">
        <f>IF($DJ274="","",IF(VLOOKUP($DJ274,'AB AP'!D$19:M$32,9,0)="",VLOOKUP($DJ274,'AB AP'!D$19:M$32,8,0),VLOOKUP($DJ274,'AB AP'!D$19:M$32,9,0)))</f>
        <v/>
      </c>
      <c r="DV274" s="163" t="str">
        <f>IF($DJ274="","",IF(VLOOKUP($DJ274,'AB AP'!D$19:L$33,9,0)="",VLOOKUP($DJ274,'AB AP'!D$19:L$33,8,0),VLOOKUP($DJ274,'AB AP'!D$19:L$33,9,0)))</f>
        <v/>
      </c>
      <c r="DW274" s="163" t="str">
        <f>IF('AB AP'!H279="Agrar Basis",DV274,DU274)</f>
        <v/>
      </c>
      <c r="DZ274" s="163" t="str">
        <f>IF(ISNA(VLOOKUP($DJ274,'AB AP'!$D$19:$I$32,3,0)),"",IF((VLOOKUP($DJ274,'AB AP'!$D$19:$I$32,3,0))="+","áno","nie"))</f>
        <v/>
      </c>
      <c r="EA274" s="163" t="str">
        <f>IF(ISNA(VLOOKUP($DJ274,'AB AP'!$D$19:$I$32,4,0)),"",IF((VLOOKUP($DJ274,'AB AP'!$D$19:$I$32,4,0))="+","áno","nie"))</f>
        <v/>
      </c>
      <c r="EB274" s="163" t="str">
        <f>IF(ISNA(VLOOKUP($DJ274,'AB AP'!$D$19:$I$32,5,0)),"",IF((VLOOKUP($DJ274,'AB AP'!$D$19:$I$32,5,0))="+","áno","nie"))</f>
        <v/>
      </c>
      <c r="EC274" s="163" t="str">
        <f>IF(ISNA(VLOOKUP($DJ274,'AB AP'!$D$19:$I$32,6,0)),"",IF((VLOOKUP($DJ274,'AB AP'!$D$19:$I$32,6,0))="+","áno","nie"))</f>
        <v/>
      </c>
      <c r="ED274" t="str">
        <f t="shared" si="140"/>
        <v/>
      </c>
      <c r="EE274" s="163" t="str">
        <f t="shared" si="141"/>
        <v/>
      </c>
      <c r="EG274" s="186"/>
    </row>
    <row r="275" spans="1:137" x14ac:dyDescent="0.2">
      <c r="A275" s="152">
        <f t="shared" si="122"/>
        <v>0</v>
      </c>
      <c r="B275" s="152">
        <f>SUM(A$2:A275)</f>
        <v>0</v>
      </c>
      <c r="C275" s="152">
        <f t="shared" si="142"/>
        <v>500</v>
      </c>
      <c r="D275" s="152">
        <f>'AB AP'!A428</f>
        <v>0</v>
      </c>
      <c r="E275" s="152">
        <f>'AB AP'!B427</f>
        <v>0</v>
      </c>
      <c r="F275" s="156" t="str">
        <f>'AB AP'!D417</f>
        <v>Bohdanovce</v>
      </c>
      <c r="G275" s="156" t="str">
        <f>'AB AP'!E417</f>
        <v>487  Bohdanovce</v>
      </c>
      <c r="H275" s="156">
        <f>'AB AP'!F428</f>
        <v>0</v>
      </c>
      <c r="I275" s="165">
        <f>'AB AP'!K428</f>
        <v>0</v>
      </c>
      <c r="J275" s="151">
        <f>'AB AP'!L428</f>
        <v>0</v>
      </c>
      <c r="K275" s="165">
        <f>'AB AP'!N428</f>
        <v>0</v>
      </c>
      <c r="L275" s="152">
        <f t="shared" si="123"/>
        <v>0</v>
      </c>
      <c r="M275" s="152">
        <f t="shared" si="124"/>
        <v>0</v>
      </c>
      <c r="N275" s="152" t="e">
        <f t="shared" si="120"/>
        <v>#N/A</v>
      </c>
      <c r="O275" s="152" t="e">
        <f t="shared" si="121"/>
        <v>#N/A</v>
      </c>
      <c r="P275" s="165">
        <f>'AB AP'!N428</f>
        <v>0</v>
      </c>
      <c r="AA275" s="154" t="s">
        <v>1589</v>
      </c>
      <c r="AB275" s="154" t="s">
        <v>1590</v>
      </c>
      <c r="AC275" s="166" t="s">
        <v>1589</v>
      </c>
      <c r="BA275" s="152">
        <f t="shared" si="143"/>
        <v>500</v>
      </c>
      <c r="BB275" s="152">
        <f t="shared" si="146"/>
        <v>0</v>
      </c>
      <c r="BC275" s="152">
        <f t="shared" si="146"/>
        <v>0</v>
      </c>
      <c r="BD275" s="152" t="str">
        <f t="shared" si="146"/>
        <v>Bohdanovce</v>
      </c>
      <c r="BE275" s="152" t="str">
        <f t="shared" si="146"/>
        <v>487  Bohdanovce</v>
      </c>
      <c r="BF275" s="152">
        <f t="shared" si="146"/>
        <v>0</v>
      </c>
      <c r="BG275" s="152">
        <f t="shared" si="146"/>
        <v>0</v>
      </c>
      <c r="BH275" s="152">
        <f t="shared" si="146"/>
        <v>0</v>
      </c>
      <c r="BI275" s="152">
        <f t="shared" si="146"/>
        <v>0</v>
      </c>
      <c r="BJ275" s="152">
        <f t="shared" si="146"/>
        <v>0</v>
      </c>
      <c r="BK275" s="152">
        <f t="shared" si="146"/>
        <v>0</v>
      </c>
      <c r="BL275" s="152" t="e">
        <f t="shared" si="146"/>
        <v>#N/A</v>
      </c>
      <c r="BM275" s="152" t="e">
        <f t="shared" si="146"/>
        <v>#N/A</v>
      </c>
      <c r="BN275" s="152">
        <f t="shared" si="146"/>
        <v>0</v>
      </c>
      <c r="CK275" s="167"/>
      <c r="DA275" t="str">
        <f t="shared" si="131"/>
        <v/>
      </c>
      <c r="DB275" t="str">
        <f t="shared" si="132"/>
        <v/>
      </c>
      <c r="DC275" t="str">
        <f t="shared" si="144"/>
        <v/>
      </c>
      <c r="DD275" t="str">
        <f t="shared" si="133"/>
        <v/>
      </c>
      <c r="DE275" t="str">
        <f t="shared" si="134"/>
        <v/>
      </c>
      <c r="DF275" t="str">
        <f t="shared" si="135"/>
        <v/>
      </c>
      <c r="DG275" t="str">
        <f t="shared" si="145"/>
        <v/>
      </c>
      <c r="DH275" t="str">
        <f t="shared" si="136"/>
        <v/>
      </c>
      <c r="DJ275" t="str">
        <f t="shared" si="137"/>
        <v/>
      </c>
      <c r="DL275" s="170"/>
      <c r="DU275" s="163" t="str">
        <f>IF($DJ275="","",IF(VLOOKUP($DJ275,'AB AP'!D$19:M$32,9,0)="",VLOOKUP($DJ275,'AB AP'!D$19:M$32,8,0),VLOOKUP($DJ275,'AB AP'!D$19:M$32,9,0)))</f>
        <v/>
      </c>
      <c r="DV275" s="163" t="str">
        <f>IF($DJ275="","",IF(VLOOKUP($DJ275,'AB AP'!D$19:L$33,9,0)="",VLOOKUP($DJ275,'AB AP'!D$19:L$33,8,0),VLOOKUP($DJ275,'AB AP'!D$19:L$33,9,0)))</f>
        <v/>
      </c>
      <c r="DW275" s="163" t="str">
        <f>IF('AB AP'!H280="Agrar Basis",DV275,DU275)</f>
        <v/>
      </c>
      <c r="DZ275" s="163" t="str">
        <f>IF(ISNA(VLOOKUP($DJ275,'AB AP'!$D$19:$I$32,3,0)),"",IF((VLOOKUP($DJ275,'AB AP'!$D$19:$I$32,3,0))="+","áno","nie"))</f>
        <v/>
      </c>
      <c r="EA275" s="163" t="str">
        <f>IF(ISNA(VLOOKUP($DJ275,'AB AP'!$D$19:$I$32,4,0)),"",IF((VLOOKUP($DJ275,'AB AP'!$D$19:$I$32,4,0))="+","áno","nie"))</f>
        <v/>
      </c>
      <c r="EB275" s="163" t="str">
        <f>IF(ISNA(VLOOKUP($DJ275,'AB AP'!$D$19:$I$32,5,0)),"",IF((VLOOKUP($DJ275,'AB AP'!$D$19:$I$32,5,0))="+","áno","nie"))</f>
        <v/>
      </c>
      <c r="EC275" s="163" t="str">
        <f>IF(ISNA(VLOOKUP($DJ275,'AB AP'!$D$19:$I$32,6,0)),"",IF((VLOOKUP($DJ275,'AB AP'!$D$19:$I$32,6,0))="+","áno","nie"))</f>
        <v/>
      </c>
      <c r="ED275" t="str">
        <f t="shared" si="140"/>
        <v/>
      </c>
      <c r="EE275" s="163" t="str">
        <f t="shared" si="141"/>
        <v/>
      </c>
    </row>
    <row r="276" spans="1:137" x14ac:dyDescent="0.2">
      <c r="A276" s="152">
        <f t="shared" si="122"/>
        <v>0</v>
      </c>
      <c r="B276" s="152">
        <f>SUM(A$2:A276)</f>
        <v>0</v>
      </c>
      <c r="C276" s="152">
        <f t="shared" si="142"/>
        <v>500</v>
      </c>
      <c r="D276" s="152">
        <f>'AB AP'!A429</f>
        <v>0</v>
      </c>
      <c r="E276" s="152">
        <f>'AB AP'!B428</f>
        <v>0</v>
      </c>
      <c r="F276" s="156" t="str">
        <f>'AB AP'!D418</f>
        <v>Borové</v>
      </c>
      <c r="G276" s="156" t="str">
        <f>'AB AP'!E418</f>
        <v>313  Borové</v>
      </c>
      <c r="H276" s="156">
        <f>'AB AP'!F429</f>
        <v>0</v>
      </c>
      <c r="I276" s="165">
        <f>'AB AP'!K429</f>
        <v>0</v>
      </c>
      <c r="J276" s="151">
        <f>'AB AP'!L429</f>
        <v>0</v>
      </c>
      <c r="K276" s="165">
        <f>'AB AP'!N429</f>
        <v>0</v>
      </c>
      <c r="L276" s="152">
        <f t="shared" si="123"/>
        <v>0</v>
      </c>
      <c r="M276" s="152">
        <f t="shared" si="124"/>
        <v>0</v>
      </c>
      <c r="N276" s="152" t="e">
        <f t="shared" si="120"/>
        <v>#N/A</v>
      </c>
      <c r="O276" s="152" t="e">
        <f t="shared" si="121"/>
        <v>#N/A</v>
      </c>
      <c r="P276" s="165">
        <f>'AB AP'!N429</f>
        <v>0</v>
      </c>
      <c r="AA276" s="154" t="s">
        <v>1591</v>
      </c>
      <c r="AB276" s="154" t="s">
        <v>1592</v>
      </c>
      <c r="AC276" s="166" t="s">
        <v>1591</v>
      </c>
      <c r="BA276" s="152">
        <f t="shared" si="143"/>
        <v>500</v>
      </c>
      <c r="BB276" s="152">
        <f t="shared" si="146"/>
        <v>0</v>
      </c>
      <c r="BC276" s="152">
        <f t="shared" si="146"/>
        <v>0</v>
      </c>
      <c r="BD276" s="152" t="str">
        <f t="shared" si="146"/>
        <v>Borové</v>
      </c>
      <c r="BE276" s="152" t="str">
        <f t="shared" si="146"/>
        <v>313  Borové</v>
      </c>
      <c r="BF276" s="152">
        <f t="shared" si="146"/>
        <v>0</v>
      </c>
      <c r="BG276" s="152">
        <f t="shared" si="146"/>
        <v>0</v>
      </c>
      <c r="BH276" s="152">
        <f t="shared" si="146"/>
        <v>0</v>
      </c>
      <c r="BI276" s="152">
        <f t="shared" si="146"/>
        <v>0</v>
      </c>
      <c r="BJ276" s="152">
        <f t="shared" si="146"/>
        <v>0</v>
      </c>
      <c r="BK276" s="152">
        <f t="shared" si="146"/>
        <v>0</v>
      </c>
      <c r="BL276" s="152" t="e">
        <f t="shared" si="146"/>
        <v>#N/A</v>
      </c>
      <c r="BM276" s="152" t="e">
        <f t="shared" si="146"/>
        <v>#N/A</v>
      </c>
      <c r="BN276" s="152">
        <f t="shared" si="146"/>
        <v>0</v>
      </c>
      <c r="CK276" s="167"/>
      <c r="DA276" t="str">
        <f t="shared" si="131"/>
        <v/>
      </c>
      <c r="DB276" t="str">
        <f t="shared" si="132"/>
        <v/>
      </c>
      <c r="DC276" t="str">
        <f t="shared" si="144"/>
        <v/>
      </c>
      <c r="DD276" t="str">
        <f t="shared" si="133"/>
        <v/>
      </c>
      <c r="DE276" t="str">
        <f t="shared" si="134"/>
        <v/>
      </c>
      <c r="DF276" t="str">
        <f t="shared" si="135"/>
        <v/>
      </c>
      <c r="DG276" t="str">
        <f t="shared" si="145"/>
        <v/>
      </c>
      <c r="DH276" t="str">
        <f t="shared" si="136"/>
        <v/>
      </c>
      <c r="DJ276" t="str">
        <f t="shared" si="137"/>
        <v/>
      </c>
      <c r="DL276" s="170"/>
      <c r="DU276" s="163" t="str">
        <f>IF($DJ276="","",IF(VLOOKUP($DJ276,'AB AP'!D$19:M$32,9,0)="",VLOOKUP($DJ276,'AB AP'!D$19:M$32,8,0),VLOOKUP($DJ276,'AB AP'!D$19:M$32,9,0)))</f>
        <v/>
      </c>
      <c r="DV276" s="163" t="str">
        <f>IF($DJ276="","",IF(VLOOKUP($DJ276,'AB AP'!D$19:L$33,9,0)="",VLOOKUP($DJ276,'AB AP'!D$19:L$33,8,0),VLOOKUP($DJ276,'AB AP'!D$19:L$33,9,0)))</f>
        <v/>
      </c>
      <c r="DW276" s="163" t="str">
        <f>IF('AB AP'!H281="Agrar Basis",DV276,DU276)</f>
        <v/>
      </c>
      <c r="DZ276" s="163" t="str">
        <f>IF(ISNA(VLOOKUP($DJ276,'AB AP'!$D$19:$I$32,3,0)),"",IF((VLOOKUP($DJ276,'AB AP'!$D$19:$I$32,3,0))="+","áno","nie"))</f>
        <v/>
      </c>
      <c r="EA276" s="163" t="str">
        <f>IF(ISNA(VLOOKUP($DJ276,'AB AP'!$D$19:$I$32,4,0)),"",IF((VLOOKUP($DJ276,'AB AP'!$D$19:$I$32,4,0))="+","áno","nie"))</f>
        <v/>
      </c>
      <c r="EB276" s="163" t="str">
        <f>IF(ISNA(VLOOKUP($DJ276,'AB AP'!$D$19:$I$32,5,0)),"",IF((VLOOKUP($DJ276,'AB AP'!$D$19:$I$32,5,0))="+","áno","nie"))</f>
        <v/>
      </c>
      <c r="EC276" s="163" t="str">
        <f>IF(ISNA(VLOOKUP($DJ276,'AB AP'!$D$19:$I$32,6,0)),"",IF((VLOOKUP($DJ276,'AB AP'!$D$19:$I$32,6,0))="+","áno","nie"))</f>
        <v/>
      </c>
      <c r="ED276" t="str">
        <f t="shared" si="140"/>
        <v/>
      </c>
      <c r="EE276" s="163" t="str">
        <f t="shared" si="141"/>
        <v/>
      </c>
    </row>
    <row r="277" spans="1:137" x14ac:dyDescent="0.2">
      <c r="A277" s="152">
        <f t="shared" si="122"/>
        <v>0</v>
      </c>
      <c r="B277" s="152">
        <f>SUM(A$2:A277)</f>
        <v>0</v>
      </c>
      <c r="C277" s="152">
        <f t="shared" si="142"/>
        <v>500</v>
      </c>
      <c r="D277" s="152">
        <f>'AB AP'!A430</f>
        <v>0</v>
      </c>
      <c r="E277" s="152">
        <f>'AB AP'!B429</f>
        <v>0</v>
      </c>
      <c r="F277" s="156" t="str">
        <f>'AB AP'!D419</f>
        <v>Borský Svätý Jur</v>
      </c>
      <c r="G277" s="156" t="str">
        <f>'AB AP'!E419</f>
        <v>10  Borský Svätý Jur</v>
      </c>
      <c r="H277" s="156">
        <f>'AB AP'!F430</f>
        <v>0</v>
      </c>
      <c r="I277" s="165">
        <f>'AB AP'!K430</f>
        <v>0</v>
      </c>
      <c r="J277" s="151">
        <f>'AB AP'!L430</f>
        <v>0</v>
      </c>
      <c r="K277" s="165">
        <f>'AB AP'!N430</f>
        <v>0</v>
      </c>
      <c r="L277" s="152">
        <f t="shared" si="123"/>
        <v>0</v>
      </c>
      <c r="M277" s="152">
        <f t="shared" si="124"/>
        <v>0</v>
      </c>
      <c r="N277" s="152" t="e">
        <f t="shared" si="120"/>
        <v>#N/A</v>
      </c>
      <c r="O277" s="152" t="e">
        <f t="shared" si="121"/>
        <v>#N/A</v>
      </c>
      <c r="P277" s="165">
        <f>'AB AP'!N430</f>
        <v>0</v>
      </c>
      <c r="AA277" s="154" t="s">
        <v>1593</v>
      </c>
      <c r="AB277" s="154" t="s">
        <v>1594</v>
      </c>
      <c r="AC277" s="166" t="s">
        <v>1593</v>
      </c>
      <c r="BA277" s="152">
        <f t="shared" si="143"/>
        <v>500</v>
      </c>
      <c r="BB277" s="152">
        <f t="shared" si="146"/>
        <v>0</v>
      </c>
      <c r="BC277" s="152">
        <f t="shared" si="146"/>
        <v>0</v>
      </c>
      <c r="BD277" s="152" t="str">
        <f t="shared" si="146"/>
        <v>Borský Svätý Jur</v>
      </c>
      <c r="BE277" s="152" t="str">
        <f t="shared" si="146"/>
        <v>10  Borský Svätý Jur</v>
      </c>
      <c r="BF277" s="152">
        <f t="shared" si="146"/>
        <v>0</v>
      </c>
      <c r="BG277" s="152">
        <f t="shared" si="146"/>
        <v>0</v>
      </c>
      <c r="BH277" s="152">
        <f t="shared" si="146"/>
        <v>0</v>
      </c>
      <c r="BI277" s="152">
        <f t="shared" si="146"/>
        <v>0</v>
      </c>
      <c r="BJ277" s="152">
        <f t="shared" si="146"/>
        <v>0</v>
      </c>
      <c r="BK277" s="152">
        <f t="shared" si="146"/>
        <v>0</v>
      </c>
      <c r="BL277" s="152" t="e">
        <f t="shared" si="146"/>
        <v>#N/A</v>
      </c>
      <c r="BM277" s="152" t="e">
        <f t="shared" si="146"/>
        <v>#N/A</v>
      </c>
      <c r="BN277" s="152">
        <f t="shared" si="146"/>
        <v>0</v>
      </c>
      <c r="CK277" s="167"/>
      <c r="DA277" t="str">
        <f t="shared" si="131"/>
        <v/>
      </c>
      <c r="DB277" t="str">
        <f t="shared" si="132"/>
        <v/>
      </c>
      <c r="DC277" t="str">
        <f t="shared" si="144"/>
        <v/>
      </c>
      <c r="DD277" t="str">
        <f t="shared" si="133"/>
        <v/>
      </c>
      <c r="DE277" t="str">
        <f t="shared" si="134"/>
        <v/>
      </c>
      <c r="DF277" t="str">
        <f t="shared" si="135"/>
        <v/>
      </c>
      <c r="DG277" t="str">
        <f t="shared" si="145"/>
        <v/>
      </c>
      <c r="DH277" t="str">
        <f t="shared" si="136"/>
        <v/>
      </c>
      <c r="DJ277" t="str">
        <f t="shared" si="137"/>
        <v/>
      </c>
      <c r="DL277" s="170"/>
      <c r="DU277" s="163" t="str">
        <f>IF($DJ277="","",IF(VLOOKUP($DJ277,'AB AP'!D$19:M$32,9,0)="",VLOOKUP($DJ277,'AB AP'!D$19:M$32,8,0),VLOOKUP($DJ277,'AB AP'!D$19:M$32,9,0)))</f>
        <v/>
      </c>
      <c r="DV277" s="163" t="str">
        <f>IF($DJ277="","",IF(VLOOKUP($DJ277,'AB AP'!D$19:L$33,9,0)="",VLOOKUP($DJ277,'AB AP'!D$19:L$33,8,0),VLOOKUP($DJ277,'AB AP'!D$19:L$33,9,0)))</f>
        <v/>
      </c>
      <c r="DW277" s="163" t="str">
        <f>IF('AB AP'!H282="Agrar Basis",DV277,DU277)</f>
        <v/>
      </c>
      <c r="DZ277" s="163" t="str">
        <f>IF(ISNA(VLOOKUP($DJ277,'AB AP'!$D$19:$I$32,3,0)),"",IF((VLOOKUP($DJ277,'AB AP'!$D$19:$I$32,3,0))="+","áno","nie"))</f>
        <v/>
      </c>
      <c r="EA277" s="163" t="str">
        <f>IF(ISNA(VLOOKUP($DJ277,'AB AP'!$D$19:$I$32,4,0)),"",IF((VLOOKUP($DJ277,'AB AP'!$D$19:$I$32,4,0))="+","áno","nie"))</f>
        <v/>
      </c>
      <c r="EB277" s="163" t="str">
        <f>IF(ISNA(VLOOKUP($DJ277,'AB AP'!$D$19:$I$32,5,0)),"",IF((VLOOKUP($DJ277,'AB AP'!$D$19:$I$32,5,0))="+","áno","nie"))</f>
        <v/>
      </c>
      <c r="EC277" s="163" t="str">
        <f>IF(ISNA(VLOOKUP($DJ277,'AB AP'!$D$19:$I$32,6,0)),"",IF((VLOOKUP($DJ277,'AB AP'!$D$19:$I$32,6,0))="+","áno","nie"))</f>
        <v/>
      </c>
      <c r="ED277" t="str">
        <f t="shared" si="140"/>
        <v/>
      </c>
      <c r="EE277" s="163" t="str">
        <f t="shared" si="141"/>
        <v/>
      </c>
    </row>
    <row r="278" spans="1:137" x14ac:dyDescent="0.2">
      <c r="A278" s="152">
        <f t="shared" si="122"/>
        <v>0</v>
      </c>
      <c r="B278" s="152">
        <f>SUM(A$2:A278)</f>
        <v>0</v>
      </c>
      <c r="C278" s="152">
        <f t="shared" si="142"/>
        <v>500</v>
      </c>
      <c r="D278" s="152">
        <f>'AB AP'!A431</f>
        <v>0</v>
      </c>
      <c r="E278" s="152">
        <f>'AB AP'!B430</f>
        <v>0</v>
      </c>
      <c r="F278" s="156" t="str">
        <f>'AB AP'!D420</f>
        <v>Bošáca</v>
      </c>
      <c r="G278" s="156" t="str">
        <f>'AB AP'!E420</f>
        <v>81  Bošáca</v>
      </c>
      <c r="H278" s="156">
        <f>'AB AP'!F431</f>
        <v>0</v>
      </c>
      <c r="I278" s="165">
        <f>'AB AP'!K431</f>
        <v>0</v>
      </c>
      <c r="J278" s="151">
        <f>'AB AP'!L431</f>
        <v>0</v>
      </c>
      <c r="K278" s="165">
        <f>'AB AP'!N431</f>
        <v>0</v>
      </c>
      <c r="L278" s="152">
        <f t="shared" si="123"/>
        <v>0</v>
      </c>
      <c r="M278" s="152">
        <f t="shared" si="124"/>
        <v>0</v>
      </c>
      <c r="N278" s="152" t="e">
        <f t="shared" si="120"/>
        <v>#N/A</v>
      </c>
      <c r="O278" s="152" t="e">
        <f t="shared" si="121"/>
        <v>#N/A</v>
      </c>
      <c r="P278" s="165">
        <f>'AB AP'!N431</f>
        <v>0</v>
      </c>
      <c r="AA278" s="154" t="s">
        <v>1595</v>
      </c>
      <c r="AB278" s="154" t="s">
        <v>1596</v>
      </c>
      <c r="AC278" s="166" t="s">
        <v>1595</v>
      </c>
      <c r="BA278" s="152">
        <f t="shared" si="143"/>
        <v>500</v>
      </c>
      <c r="BB278" s="152">
        <f t="shared" si="146"/>
        <v>0</v>
      </c>
      <c r="BC278" s="152">
        <f t="shared" si="146"/>
        <v>0</v>
      </c>
      <c r="BD278" s="152" t="str">
        <f t="shared" si="146"/>
        <v>Bošáca</v>
      </c>
      <c r="BE278" s="152" t="str">
        <f t="shared" si="146"/>
        <v>81  Bošáca</v>
      </c>
      <c r="BF278" s="152">
        <f t="shared" si="146"/>
        <v>0</v>
      </c>
      <c r="BG278" s="152">
        <f t="shared" si="146"/>
        <v>0</v>
      </c>
      <c r="BH278" s="152">
        <f t="shared" si="146"/>
        <v>0</v>
      </c>
      <c r="BI278" s="152">
        <f t="shared" si="146"/>
        <v>0</v>
      </c>
      <c r="BJ278" s="152">
        <f t="shared" si="146"/>
        <v>0</v>
      </c>
      <c r="BK278" s="152">
        <f t="shared" si="146"/>
        <v>0</v>
      </c>
      <c r="BL278" s="152" t="e">
        <f t="shared" si="146"/>
        <v>#N/A</v>
      </c>
      <c r="BM278" s="152" t="e">
        <f t="shared" si="146"/>
        <v>#N/A</v>
      </c>
      <c r="BN278" s="152">
        <f t="shared" si="146"/>
        <v>0</v>
      </c>
      <c r="CK278" s="167"/>
      <c r="DA278" t="str">
        <f t="shared" si="131"/>
        <v/>
      </c>
      <c r="DB278" t="str">
        <f t="shared" si="132"/>
        <v/>
      </c>
      <c r="DC278" t="str">
        <f t="shared" si="144"/>
        <v/>
      </c>
      <c r="DD278" t="str">
        <f t="shared" si="133"/>
        <v/>
      </c>
      <c r="DE278" t="str">
        <f t="shared" si="134"/>
        <v/>
      </c>
      <c r="DF278" t="str">
        <f t="shared" si="135"/>
        <v/>
      </c>
      <c r="DG278" t="str">
        <f t="shared" si="145"/>
        <v/>
      </c>
      <c r="DH278" t="str">
        <f t="shared" si="136"/>
        <v/>
      </c>
      <c r="DJ278" t="str">
        <f t="shared" si="137"/>
        <v/>
      </c>
      <c r="DL278" s="170"/>
      <c r="DU278" s="163" t="str">
        <f>IF($DJ278="","",IF(VLOOKUP($DJ278,'AB AP'!D$19:M$32,9,0)="",VLOOKUP($DJ278,'AB AP'!D$19:M$32,8,0),VLOOKUP($DJ278,'AB AP'!D$19:M$32,9,0)))</f>
        <v/>
      </c>
      <c r="DV278" s="163" t="str">
        <f>IF($DJ278="","",IF(VLOOKUP($DJ278,'AB AP'!D$19:L$33,9,0)="",VLOOKUP($DJ278,'AB AP'!D$19:L$33,8,0),VLOOKUP($DJ278,'AB AP'!D$19:L$33,9,0)))</f>
        <v/>
      </c>
      <c r="DW278" s="163" t="str">
        <f>IF('AB AP'!H283="Agrar Basis",DV278,DU278)</f>
        <v/>
      </c>
      <c r="DZ278" s="163" t="str">
        <f>IF(ISNA(VLOOKUP($DJ278,'AB AP'!$D$19:$I$32,3,0)),"",IF((VLOOKUP($DJ278,'AB AP'!$D$19:$I$32,3,0))="+","áno","nie"))</f>
        <v/>
      </c>
      <c r="EA278" s="163" t="str">
        <f>IF(ISNA(VLOOKUP($DJ278,'AB AP'!$D$19:$I$32,4,0)),"",IF((VLOOKUP($DJ278,'AB AP'!$D$19:$I$32,4,0))="+","áno","nie"))</f>
        <v/>
      </c>
      <c r="EB278" s="163" t="str">
        <f>IF(ISNA(VLOOKUP($DJ278,'AB AP'!$D$19:$I$32,5,0)),"",IF((VLOOKUP($DJ278,'AB AP'!$D$19:$I$32,5,0))="+","áno","nie"))</f>
        <v/>
      </c>
      <c r="EC278" s="163" t="str">
        <f>IF(ISNA(VLOOKUP($DJ278,'AB AP'!$D$19:$I$32,6,0)),"",IF((VLOOKUP($DJ278,'AB AP'!$D$19:$I$32,6,0))="+","áno","nie"))</f>
        <v/>
      </c>
      <c r="ED278" t="str">
        <f t="shared" si="140"/>
        <v/>
      </c>
      <c r="EE278" s="163" t="str">
        <f t="shared" si="141"/>
        <v/>
      </c>
    </row>
    <row r="279" spans="1:137" x14ac:dyDescent="0.2">
      <c r="A279" s="152">
        <f t="shared" si="122"/>
        <v>0</v>
      </c>
      <c r="B279" s="152">
        <f>SUM(A$2:A279)</f>
        <v>0</v>
      </c>
      <c r="C279" s="152">
        <f t="shared" si="142"/>
        <v>500</v>
      </c>
      <c r="D279" s="152">
        <f>'AB AP'!A432</f>
        <v>0</v>
      </c>
      <c r="E279" s="152">
        <f>'AB AP'!B431</f>
        <v>0</v>
      </c>
      <c r="F279" s="156" t="str">
        <f>'AB AP'!D421</f>
        <v>Brestov</v>
      </c>
      <c r="G279" s="156" t="str">
        <f>'AB AP'!E421</f>
        <v>532  Brestov</v>
      </c>
      <c r="H279" s="156">
        <f>'AB AP'!F432</f>
        <v>0</v>
      </c>
      <c r="I279" s="165">
        <f>'AB AP'!K432</f>
        <v>0</v>
      </c>
      <c r="J279" s="151">
        <f>'AB AP'!L432</f>
        <v>0</v>
      </c>
      <c r="K279" s="165">
        <f>'AB AP'!N432</f>
        <v>0</v>
      </c>
      <c r="L279" s="152">
        <f t="shared" si="123"/>
        <v>0</v>
      </c>
      <c r="M279" s="152">
        <f t="shared" si="124"/>
        <v>0</v>
      </c>
      <c r="N279" s="152" t="e">
        <f t="shared" si="120"/>
        <v>#N/A</v>
      </c>
      <c r="O279" s="152" t="e">
        <f t="shared" si="121"/>
        <v>#N/A</v>
      </c>
      <c r="P279" s="165">
        <f>'AB AP'!N432</f>
        <v>0</v>
      </c>
      <c r="AA279" s="154" t="s">
        <v>1597</v>
      </c>
      <c r="AB279" s="154" t="s">
        <v>1598</v>
      </c>
      <c r="AC279" s="166" t="s">
        <v>1597</v>
      </c>
      <c r="BA279" s="152">
        <f t="shared" si="143"/>
        <v>500</v>
      </c>
      <c r="BB279" s="152">
        <f t="shared" si="146"/>
        <v>0</v>
      </c>
      <c r="BC279" s="152">
        <f t="shared" si="146"/>
        <v>0</v>
      </c>
      <c r="BD279" s="152" t="str">
        <f t="shared" si="146"/>
        <v>Brestov</v>
      </c>
      <c r="BE279" s="152" t="str">
        <f t="shared" si="146"/>
        <v>532  Brestov</v>
      </c>
      <c r="BF279" s="152">
        <f t="shared" si="146"/>
        <v>0</v>
      </c>
      <c r="BG279" s="152">
        <f t="shared" si="146"/>
        <v>0</v>
      </c>
      <c r="BH279" s="152">
        <f t="shared" si="146"/>
        <v>0</v>
      </c>
      <c r="BI279" s="152">
        <f t="shared" si="146"/>
        <v>0</v>
      </c>
      <c r="BJ279" s="152">
        <f t="shared" si="146"/>
        <v>0</v>
      </c>
      <c r="BK279" s="152">
        <f t="shared" si="146"/>
        <v>0</v>
      </c>
      <c r="BL279" s="152" t="e">
        <f t="shared" si="146"/>
        <v>#N/A</v>
      </c>
      <c r="BM279" s="152" t="e">
        <f t="shared" si="146"/>
        <v>#N/A</v>
      </c>
      <c r="BN279" s="152">
        <f t="shared" si="146"/>
        <v>0</v>
      </c>
      <c r="CK279" s="167"/>
      <c r="DA279" t="str">
        <f t="shared" si="131"/>
        <v/>
      </c>
      <c r="DB279" t="str">
        <f t="shared" si="132"/>
        <v/>
      </c>
      <c r="DC279" t="str">
        <f t="shared" si="144"/>
        <v/>
      </c>
      <c r="DD279" t="str">
        <f t="shared" si="133"/>
        <v/>
      </c>
      <c r="DE279" t="str">
        <f t="shared" si="134"/>
        <v/>
      </c>
      <c r="DF279" t="str">
        <f t="shared" si="135"/>
        <v/>
      </c>
      <c r="DG279" t="str">
        <f t="shared" si="145"/>
        <v/>
      </c>
      <c r="DH279" t="str">
        <f t="shared" si="136"/>
        <v/>
      </c>
      <c r="DJ279" t="str">
        <f t="shared" si="137"/>
        <v/>
      </c>
      <c r="DL279" s="170"/>
      <c r="DU279" s="163" t="str">
        <f>IF($DJ279="","",IF(VLOOKUP($DJ279,'AB AP'!D$19:M$32,9,0)="",VLOOKUP($DJ279,'AB AP'!D$19:M$32,8,0),VLOOKUP($DJ279,'AB AP'!D$19:M$32,9,0)))</f>
        <v/>
      </c>
      <c r="DV279" s="163" t="str">
        <f>IF($DJ279="","",IF(VLOOKUP($DJ279,'AB AP'!D$19:L$33,9,0)="",VLOOKUP($DJ279,'AB AP'!D$19:L$33,8,0),VLOOKUP($DJ279,'AB AP'!D$19:L$33,9,0)))</f>
        <v/>
      </c>
      <c r="DW279" s="163" t="str">
        <f>IF('AB AP'!H284="Agrar Basis",DV279,DU279)</f>
        <v/>
      </c>
      <c r="DZ279" s="163" t="str">
        <f>IF(ISNA(VLOOKUP($DJ279,'AB AP'!$D$19:$I$32,3,0)),"",IF((VLOOKUP($DJ279,'AB AP'!$D$19:$I$32,3,0))="+","áno","nie"))</f>
        <v/>
      </c>
      <c r="EA279" s="163" t="str">
        <f>IF(ISNA(VLOOKUP($DJ279,'AB AP'!$D$19:$I$32,4,0)),"",IF((VLOOKUP($DJ279,'AB AP'!$D$19:$I$32,4,0))="+","áno","nie"))</f>
        <v/>
      </c>
      <c r="EB279" s="163" t="str">
        <f>IF(ISNA(VLOOKUP($DJ279,'AB AP'!$D$19:$I$32,5,0)),"",IF((VLOOKUP($DJ279,'AB AP'!$D$19:$I$32,5,0))="+","áno","nie"))</f>
        <v/>
      </c>
      <c r="EC279" s="163" t="str">
        <f>IF(ISNA(VLOOKUP($DJ279,'AB AP'!$D$19:$I$32,6,0)),"",IF((VLOOKUP($DJ279,'AB AP'!$D$19:$I$32,6,0))="+","áno","nie"))</f>
        <v/>
      </c>
      <c r="ED279" t="str">
        <f t="shared" si="140"/>
        <v/>
      </c>
      <c r="EE279" s="163" t="str">
        <f t="shared" si="141"/>
        <v/>
      </c>
    </row>
    <row r="280" spans="1:137" x14ac:dyDescent="0.2">
      <c r="A280" s="152">
        <f t="shared" si="122"/>
        <v>0</v>
      </c>
      <c r="B280" s="152">
        <f>SUM(A$2:A280)</f>
        <v>0</v>
      </c>
      <c r="C280" s="152">
        <f t="shared" si="142"/>
        <v>500</v>
      </c>
      <c r="D280" s="152">
        <f>'AB AP'!A433</f>
        <v>0</v>
      </c>
      <c r="E280" s="152">
        <f>'AB AP'!B432</f>
        <v>0</v>
      </c>
      <c r="F280" s="156" t="str">
        <f>'AB AP'!D422</f>
        <v>Breza</v>
      </c>
      <c r="G280" s="156" t="str">
        <f>'AB AP'!E422</f>
        <v>293  Breza</v>
      </c>
      <c r="H280" s="156">
        <f>'AB AP'!F433</f>
        <v>0</v>
      </c>
      <c r="I280" s="165">
        <f>'AB AP'!K433</f>
        <v>0</v>
      </c>
      <c r="J280" s="151">
        <f>'AB AP'!L433</f>
        <v>0</v>
      </c>
      <c r="K280" s="165">
        <f>'AB AP'!N433</f>
        <v>0</v>
      </c>
      <c r="L280" s="152">
        <f t="shared" si="123"/>
        <v>0</v>
      </c>
      <c r="M280" s="152">
        <f t="shared" si="124"/>
        <v>0</v>
      </c>
      <c r="N280" s="152" t="e">
        <f t="shared" si="120"/>
        <v>#N/A</v>
      </c>
      <c r="O280" s="152" t="e">
        <f t="shared" si="121"/>
        <v>#N/A</v>
      </c>
      <c r="P280" s="165">
        <f>'AB AP'!N433</f>
        <v>0</v>
      </c>
      <c r="AA280" s="154" t="s">
        <v>1599</v>
      </c>
      <c r="AB280" s="154" t="s">
        <v>1600</v>
      </c>
      <c r="AC280" s="166" t="s">
        <v>1599</v>
      </c>
      <c r="BA280" s="152">
        <f t="shared" si="143"/>
        <v>500</v>
      </c>
      <c r="BB280" s="152">
        <f t="shared" si="146"/>
        <v>0</v>
      </c>
      <c r="BC280" s="152">
        <f t="shared" si="146"/>
        <v>0</v>
      </c>
      <c r="BD280" s="152" t="str">
        <f t="shared" si="146"/>
        <v>Breza</v>
      </c>
      <c r="BE280" s="152" t="str">
        <f t="shared" si="146"/>
        <v>293  Breza</v>
      </c>
      <c r="BF280" s="152">
        <f t="shared" si="146"/>
        <v>0</v>
      </c>
      <c r="BG280" s="152">
        <f t="shared" si="146"/>
        <v>0</v>
      </c>
      <c r="BH280" s="152">
        <f t="shared" si="146"/>
        <v>0</v>
      </c>
      <c r="BI280" s="152">
        <f t="shared" si="146"/>
        <v>0</v>
      </c>
      <c r="BJ280" s="152">
        <f t="shared" si="146"/>
        <v>0</v>
      </c>
      <c r="BK280" s="152">
        <f t="shared" si="146"/>
        <v>0</v>
      </c>
      <c r="BL280" s="152" t="e">
        <f t="shared" si="146"/>
        <v>#N/A</v>
      </c>
      <c r="BM280" s="152" t="e">
        <f t="shared" si="146"/>
        <v>#N/A</v>
      </c>
      <c r="BN280" s="152">
        <f t="shared" si="146"/>
        <v>0</v>
      </c>
      <c r="CK280" s="167"/>
      <c r="DA280" t="str">
        <f t="shared" si="131"/>
        <v/>
      </c>
      <c r="DB280" t="str">
        <f t="shared" si="132"/>
        <v/>
      </c>
      <c r="DC280" t="str">
        <f t="shared" si="144"/>
        <v/>
      </c>
      <c r="DD280" t="str">
        <f t="shared" si="133"/>
        <v/>
      </c>
      <c r="DE280" t="str">
        <f t="shared" si="134"/>
        <v/>
      </c>
      <c r="DF280" t="str">
        <f t="shared" si="135"/>
        <v/>
      </c>
      <c r="DG280" t="str">
        <f t="shared" si="145"/>
        <v/>
      </c>
      <c r="DH280" t="str">
        <f t="shared" si="136"/>
        <v/>
      </c>
      <c r="DJ280" t="str">
        <f t="shared" si="137"/>
        <v/>
      </c>
      <c r="DL280" s="170"/>
      <c r="DU280" s="163" t="str">
        <f>IF($DJ280="","",IF(VLOOKUP($DJ280,'AB AP'!D$19:M$32,9,0)="",VLOOKUP($DJ280,'AB AP'!D$19:M$32,8,0),VLOOKUP($DJ280,'AB AP'!D$19:M$32,9,0)))</f>
        <v/>
      </c>
      <c r="DV280" s="163" t="str">
        <f>IF($DJ280="","",IF(VLOOKUP($DJ280,'AB AP'!D$19:L$33,9,0)="",VLOOKUP($DJ280,'AB AP'!D$19:L$33,8,0),VLOOKUP($DJ280,'AB AP'!D$19:L$33,9,0)))</f>
        <v/>
      </c>
      <c r="DW280" s="163" t="str">
        <f>IF('AB AP'!H285="Agrar Basis",DV280,DU280)</f>
        <v/>
      </c>
      <c r="DZ280" s="163" t="str">
        <f>IF(ISNA(VLOOKUP($DJ280,'AB AP'!$D$19:$I$32,3,0)),"",IF((VLOOKUP($DJ280,'AB AP'!$D$19:$I$32,3,0))="+","áno","nie"))</f>
        <v/>
      </c>
      <c r="EA280" s="163" t="str">
        <f>IF(ISNA(VLOOKUP($DJ280,'AB AP'!$D$19:$I$32,4,0)),"",IF((VLOOKUP($DJ280,'AB AP'!$D$19:$I$32,4,0))="+","áno","nie"))</f>
        <v/>
      </c>
      <c r="EB280" s="163" t="str">
        <f>IF(ISNA(VLOOKUP($DJ280,'AB AP'!$D$19:$I$32,5,0)),"",IF((VLOOKUP($DJ280,'AB AP'!$D$19:$I$32,5,0))="+","áno","nie"))</f>
        <v/>
      </c>
      <c r="EC280" s="163" t="str">
        <f>IF(ISNA(VLOOKUP($DJ280,'AB AP'!$D$19:$I$32,6,0)),"",IF((VLOOKUP($DJ280,'AB AP'!$D$19:$I$32,6,0))="+","áno","nie"))</f>
        <v/>
      </c>
      <c r="ED280" t="str">
        <f t="shared" si="140"/>
        <v/>
      </c>
      <c r="EE280" s="163" t="str">
        <f t="shared" si="141"/>
        <v/>
      </c>
    </row>
    <row r="281" spans="1:137" x14ac:dyDescent="0.2">
      <c r="A281" s="152">
        <f t="shared" si="122"/>
        <v>0</v>
      </c>
      <c r="B281" s="152">
        <f>SUM(A$2:A281)</f>
        <v>0</v>
      </c>
      <c r="C281" s="152">
        <f t="shared" si="142"/>
        <v>500</v>
      </c>
      <c r="D281" s="152">
        <f>'AB AP'!A434</f>
        <v>0</v>
      </c>
      <c r="E281" s="152">
        <f>'AB AP'!B433</f>
        <v>0</v>
      </c>
      <c r="F281" s="156" t="str">
        <f>'AB AP'!D423</f>
        <v>Brezová pod Bradlom</v>
      </c>
      <c r="G281" s="156" t="str">
        <f>'AB AP'!E423</f>
        <v>55  Brezová pod Bradlom</v>
      </c>
      <c r="H281" s="156">
        <f>'AB AP'!F434</f>
        <v>0</v>
      </c>
      <c r="I281" s="165">
        <f>'AB AP'!K434</f>
        <v>0</v>
      </c>
      <c r="J281" s="151">
        <f>'AB AP'!L434</f>
        <v>0</v>
      </c>
      <c r="K281" s="165">
        <f>'AB AP'!N434</f>
        <v>0</v>
      </c>
      <c r="L281" s="152">
        <f t="shared" si="123"/>
        <v>0</v>
      </c>
      <c r="M281" s="152">
        <f t="shared" si="124"/>
        <v>0</v>
      </c>
      <c r="N281" s="152" t="e">
        <f t="shared" si="120"/>
        <v>#N/A</v>
      </c>
      <c r="O281" s="152" t="e">
        <f t="shared" si="121"/>
        <v>#N/A</v>
      </c>
      <c r="P281" s="165">
        <f>'AB AP'!N434</f>
        <v>0</v>
      </c>
      <c r="AA281" s="187">
        <v>125</v>
      </c>
      <c r="AB281" s="188" t="s">
        <v>61</v>
      </c>
      <c r="AC281" s="189">
        <v>125</v>
      </c>
      <c r="BA281" s="152">
        <f t="shared" si="143"/>
        <v>500</v>
      </c>
      <c r="BB281" s="152">
        <f t="shared" si="146"/>
        <v>0</v>
      </c>
      <c r="BC281" s="152">
        <f t="shared" si="146"/>
        <v>0</v>
      </c>
      <c r="BD281" s="152" t="str">
        <f t="shared" si="146"/>
        <v>Brezová pod Bradlom</v>
      </c>
      <c r="BE281" s="152" t="str">
        <f t="shared" si="146"/>
        <v>55  Brezová pod Bradlom</v>
      </c>
      <c r="BF281" s="152">
        <f t="shared" si="146"/>
        <v>0</v>
      </c>
      <c r="BG281" s="152">
        <f t="shared" si="146"/>
        <v>0</v>
      </c>
      <c r="BH281" s="152">
        <f t="shared" si="146"/>
        <v>0</v>
      </c>
      <c r="BI281" s="152">
        <f t="shared" si="146"/>
        <v>0</v>
      </c>
      <c r="BJ281" s="152">
        <f t="shared" si="146"/>
        <v>0</v>
      </c>
      <c r="BK281" s="152">
        <f t="shared" si="146"/>
        <v>0</v>
      </c>
      <c r="BL281" s="152" t="e">
        <f t="shared" si="146"/>
        <v>#N/A</v>
      </c>
      <c r="BM281" s="152" t="e">
        <f t="shared" si="146"/>
        <v>#N/A</v>
      </c>
      <c r="BN281" s="152">
        <f t="shared" si="146"/>
        <v>0</v>
      </c>
      <c r="CK281" s="167"/>
      <c r="DA281" t="str">
        <f t="shared" si="131"/>
        <v/>
      </c>
      <c r="DB281" t="str">
        <f t="shared" si="132"/>
        <v/>
      </c>
      <c r="DC281" t="str">
        <f t="shared" si="144"/>
        <v/>
      </c>
      <c r="DD281" t="str">
        <f t="shared" si="133"/>
        <v/>
      </c>
      <c r="DE281" t="str">
        <f t="shared" si="134"/>
        <v/>
      </c>
      <c r="DF281" t="str">
        <f t="shared" si="135"/>
        <v/>
      </c>
      <c r="DG281" t="str">
        <f t="shared" si="145"/>
        <v/>
      </c>
      <c r="DH281" t="str">
        <f t="shared" si="136"/>
        <v/>
      </c>
      <c r="DJ281" t="str">
        <f t="shared" si="137"/>
        <v/>
      </c>
      <c r="DL281" s="170"/>
      <c r="DU281" s="163" t="str">
        <f>IF($DJ281="","",IF(VLOOKUP($DJ281,'AB AP'!D$19:M$32,9,0)="",VLOOKUP($DJ281,'AB AP'!D$19:M$32,8,0),VLOOKUP($DJ281,'AB AP'!D$19:M$32,9,0)))</f>
        <v/>
      </c>
      <c r="DV281" s="163" t="str">
        <f>IF($DJ281="","",IF(VLOOKUP($DJ281,'AB AP'!D$19:L$33,9,0)="",VLOOKUP($DJ281,'AB AP'!D$19:L$33,8,0),VLOOKUP($DJ281,'AB AP'!D$19:L$33,9,0)))</f>
        <v/>
      </c>
      <c r="DW281" s="163" t="str">
        <f>IF('AB AP'!H286="Agrar Basis",DV281,DU281)</f>
        <v/>
      </c>
      <c r="DZ281" s="163" t="str">
        <f>IF(ISNA(VLOOKUP($DJ281,'AB AP'!$D$19:$I$32,3,0)),"",IF((VLOOKUP($DJ281,'AB AP'!$D$19:$I$32,3,0))="+","áno","nie"))</f>
        <v/>
      </c>
      <c r="EA281" s="163" t="str">
        <f>IF(ISNA(VLOOKUP($DJ281,'AB AP'!$D$19:$I$32,4,0)),"",IF((VLOOKUP($DJ281,'AB AP'!$D$19:$I$32,4,0))="+","áno","nie"))</f>
        <v/>
      </c>
      <c r="EB281" s="163" t="str">
        <f>IF(ISNA(VLOOKUP($DJ281,'AB AP'!$D$19:$I$32,5,0)),"",IF((VLOOKUP($DJ281,'AB AP'!$D$19:$I$32,5,0))="+","áno","nie"))</f>
        <v/>
      </c>
      <c r="EC281" s="163" t="str">
        <f>IF(ISNA(VLOOKUP($DJ281,'AB AP'!$D$19:$I$32,6,0)),"",IF((VLOOKUP($DJ281,'AB AP'!$D$19:$I$32,6,0))="+","áno","nie"))</f>
        <v/>
      </c>
      <c r="ED281" t="str">
        <f t="shared" si="140"/>
        <v/>
      </c>
      <c r="EE281" s="163" t="str">
        <f t="shared" si="141"/>
        <v/>
      </c>
    </row>
    <row r="282" spans="1:137" x14ac:dyDescent="0.2">
      <c r="CK282" s="167"/>
      <c r="DA282" t="str">
        <f t="shared" si="131"/>
        <v/>
      </c>
      <c r="DB282" t="str">
        <f t="shared" si="132"/>
        <v/>
      </c>
      <c r="DC282" t="str">
        <f t="shared" si="144"/>
        <v/>
      </c>
      <c r="DD282" t="str">
        <f t="shared" si="133"/>
        <v/>
      </c>
      <c r="DE282" t="str">
        <f t="shared" si="134"/>
        <v/>
      </c>
      <c r="DF282" t="str">
        <f t="shared" si="135"/>
        <v/>
      </c>
      <c r="DG282" t="str">
        <f t="shared" si="145"/>
        <v/>
      </c>
      <c r="DH282" t="str">
        <f t="shared" si="136"/>
        <v/>
      </c>
      <c r="DJ282" t="str">
        <f t="shared" si="137"/>
        <v/>
      </c>
      <c r="DL282" s="170"/>
      <c r="DU282" s="163" t="str">
        <f>IF($DJ282="","",IF(VLOOKUP($DJ282,'AB AP'!D$19:M$32,9,0)="",VLOOKUP($DJ282,'AB AP'!D$19:M$32,8,0),VLOOKUP($DJ282,'AB AP'!D$19:M$32,9,0)))</f>
        <v/>
      </c>
      <c r="DV282" s="163" t="str">
        <f>IF($DJ282="","",IF(VLOOKUP($DJ282,'AB AP'!D$19:L$33,9,0)="",VLOOKUP($DJ282,'AB AP'!D$19:L$33,8,0),VLOOKUP($DJ282,'AB AP'!D$19:L$33,9,0)))</f>
        <v/>
      </c>
      <c r="DW282" s="163" t="str">
        <f>IF('AB AP'!H287="Agrar Basis",DV282,DU282)</f>
        <v/>
      </c>
      <c r="DZ282" s="163" t="str">
        <f>IF(ISNA(VLOOKUP($DJ282,'AB AP'!$D$19:$I$32,3,0)),"",IF((VLOOKUP($DJ282,'AB AP'!$D$19:$I$32,3,0))="+","áno","nie"))</f>
        <v/>
      </c>
      <c r="EA282" s="163" t="str">
        <f>IF(ISNA(VLOOKUP($DJ282,'AB AP'!$D$19:$I$32,4,0)),"",IF((VLOOKUP($DJ282,'AB AP'!$D$19:$I$32,4,0))="+","áno","nie"))</f>
        <v/>
      </c>
      <c r="EB282" s="163" t="str">
        <f>IF(ISNA(VLOOKUP($DJ282,'AB AP'!$D$19:$I$32,5,0)),"",IF((VLOOKUP($DJ282,'AB AP'!$D$19:$I$32,5,0))="+","áno","nie"))</f>
        <v/>
      </c>
      <c r="EC282" s="163" t="str">
        <f>IF(ISNA(VLOOKUP($DJ282,'AB AP'!$D$19:$I$32,6,0)),"",IF((VLOOKUP($DJ282,'AB AP'!$D$19:$I$32,6,0))="+","áno","nie"))</f>
        <v/>
      </c>
      <c r="ED282" t="str">
        <f t="shared" si="140"/>
        <v/>
      </c>
      <c r="EE282" s="163" t="str">
        <f t="shared" si="141"/>
        <v/>
      </c>
    </row>
    <row r="283" spans="1:137" x14ac:dyDescent="0.2">
      <c r="CK283" s="167"/>
      <c r="DA283" t="str">
        <f t="shared" si="131"/>
        <v/>
      </c>
      <c r="DB283" t="str">
        <f t="shared" si="132"/>
        <v/>
      </c>
      <c r="DC283" t="str">
        <f t="shared" si="144"/>
        <v/>
      </c>
      <c r="DD283" t="str">
        <f t="shared" si="133"/>
        <v/>
      </c>
      <c r="DE283" t="str">
        <f t="shared" si="134"/>
        <v/>
      </c>
      <c r="DF283" t="str">
        <f t="shared" si="135"/>
        <v/>
      </c>
      <c r="DG283" t="str">
        <f t="shared" si="145"/>
        <v/>
      </c>
      <c r="DH283" t="str">
        <f t="shared" si="136"/>
        <v/>
      </c>
      <c r="DJ283" t="str">
        <f t="shared" si="137"/>
        <v/>
      </c>
      <c r="DL283" s="170"/>
      <c r="DU283" s="163" t="str">
        <f>IF($DJ283="","",IF(VLOOKUP($DJ283,'AB AP'!D$19:M$32,9,0)="",VLOOKUP($DJ283,'AB AP'!D$19:M$32,8,0),VLOOKUP($DJ283,'AB AP'!D$19:M$32,9,0)))</f>
        <v/>
      </c>
      <c r="DV283" s="163" t="str">
        <f>IF($DJ283="","",IF(VLOOKUP($DJ283,'AB AP'!D$19:L$33,9,0)="",VLOOKUP($DJ283,'AB AP'!D$19:L$33,8,0),VLOOKUP($DJ283,'AB AP'!D$19:L$33,9,0)))</f>
        <v/>
      </c>
      <c r="DW283" s="163" t="str">
        <f>IF('AB AP'!H288="Agrar Basis",DV283,DU283)</f>
        <v/>
      </c>
      <c r="DZ283" s="163" t="str">
        <f>IF(ISNA(VLOOKUP($DJ283,'AB AP'!$D$19:$I$32,3,0)),"",IF((VLOOKUP($DJ283,'AB AP'!$D$19:$I$32,3,0))="+","áno","nie"))</f>
        <v/>
      </c>
      <c r="EA283" s="163" t="str">
        <f>IF(ISNA(VLOOKUP($DJ283,'AB AP'!$D$19:$I$32,4,0)),"",IF((VLOOKUP($DJ283,'AB AP'!$D$19:$I$32,4,0))="+","áno","nie"))</f>
        <v/>
      </c>
      <c r="EB283" s="163" t="str">
        <f>IF(ISNA(VLOOKUP($DJ283,'AB AP'!$D$19:$I$32,5,0)),"",IF((VLOOKUP($DJ283,'AB AP'!$D$19:$I$32,5,0))="+","áno","nie"))</f>
        <v/>
      </c>
      <c r="EC283" s="163" t="str">
        <f>IF(ISNA(VLOOKUP($DJ283,'AB AP'!$D$19:$I$32,6,0)),"",IF((VLOOKUP($DJ283,'AB AP'!$D$19:$I$32,6,0))="+","áno","nie"))</f>
        <v/>
      </c>
      <c r="ED283" t="str">
        <f t="shared" si="140"/>
        <v/>
      </c>
      <c r="EE283" s="163" t="str">
        <f t="shared" si="141"/>
        <v/>
      </c>
    </row>
    <row r="284" spans="1:137" x14ac:dyDescent="0.2">
      <c r="CK284" s="167"/>
      <c r="DA284" t="str">
        <f t="shared" si="131"/>
        <v/>
      </c>
      <c r="DB284" t="str">
        <f t="shared" si="132"/>
        <v/>
      </c>
      <c r="DC284" t="str">
        <f t="shared" si="144"/>
        <v/>
      </c>
      <c r="DD284" t="str">
        <f t="shared" si="133"/>
        <v/>
      </c>
      <c r="DE284" t="str">
        <f t="shared" si="134"/>
        <v/>
      </c>
      <c r="DF284" t="str">
        <f t="shared" si="135"/>
        <v/>
      </c>
      <c r="DG284" t="str">
        <f t="shared" si="145"/>
        <v/>
      </c>
      <c r="DH284" t="str">
        <f t="shared" si="136"/>
        <v/>
      </c>
      <c r="DJ284" t="str">
        <f t="shared" si="137"/>
        <v/>
      </c>
      <c r="DL284" s="170"/>
      <c r="DU284" s="163" t="str">
        <f>IF($DJ284="","",IF(VLOOKUP($DJ284,'AB AP'!D$19:M$32,9,0)="",VLOOKUP($DJ284,'AB AP'!D$19:M$32,8,0),VLOOKUP($DJ284,'AB AP'!D$19:M$32,9,0)))</f>
        <v/>
      </c>
      <c r="DV284" s="163" t="str">
        <f>IF($DJ284="","",IF(VLOOKUP($DJ284,'AB AP'!D$19:L$33,9,0)="",VLOOKUP($DJ284,'AB AP'!D$19:L$33,8,0),VLOOKUP($DJ284,'AB AP'!D$19:L$33,9,0)))</f>
        <v/>
      </c>
      <c r="DW284" s="163" t="str">
        <f>IF('AB AP'!H289="Agrar Basis",DV284,DU284)</f>
        <v/>
      </c>
      <c r="DZ284" s="163" t="str">
        <f>IF(ISNA(VLOOKUP($DJ284,'AB AP'!$D$19:$I$32,3,0)),"",IF((VLOOKUP($DJ284,'AB AP'!$D$19:$I$32,3,0))="+","áno","nie"))</f>
        <v/>
      </c>
      <c r="EA284" s="163" t="str">
        <f>IF(ISNA(VLOOKUP($DJ284,'AB AP'!$D$19:$I$32,4,0)),"",IF((VLOOKUP($DJ284,'AB AP'!$D$19:$I$32,4,0))="+","áno","nie"))</f>
        <v/>
      </c>
      <c r="EB284" s="163" t="str">
        <f>IF(ISNA(VLOOKUP($DJ284,'AB AP'!$D$19:$I$32,5,0)),"",IF((VLOOKUP($DJ284,'AB AP'!$D$19:$I$32,5,0))="+","áno","nie"))</f>
        <v/>
      </c>
      <c r="EC284" s="163" t="str">
        <f>IF(ISNA(VLOOKUP($DJ284,'AB AP'!$D$19:$I$32,6,0)),"",IF((VLOOKUP($DJ284,'AB AP'!$D$19:$I$32,6,0))="+","áno","nie"))</f>
        <v/>
      </c>
      <c r="ED284" t="str">
        <f t="shared" si="140"/>
        <v/>
      </c>
      <c r="EE284" s="163" t="str">
        <f t="shared" si="141"/>
        <v/>
      </c>
    </row>
    <row r="285" spans="1:137" x14ac:dyDescent="0.2">
      <c r="CK285" s="167"/>
      <c r="DA285" t="str">
        <f t="shared" si="131"/>
        <v/>
      </c>
      <c r="DB285" t="str">
        <f t="shared" si="132"/>
        <v/>
      </c>
      <c r="DC285" t="str">
        <f t="shared" si="144"/>
        <v/>
      </c>
      <c r="DD285" t="str">
        <f t="shared" si="133"/>
        <v/>
      </c>
      <c r="DE285" t="str">
        <f t="shared" si="134"/>
        <v/>
      </c>
      <c r="DF285" t="str">
        <f t="shared" si="135"/>
        <v/>
      </c>
      <c r="DG285" t="str">
        <f t="shared" si="145"/>
        <v/>
      </c>
      <c r="DH285" t="str">
        <f t="shared" si="136"/>
        <v/>
      </c>
      <c r="DJ285" t="str">
        <f t="shared" si="137"/>
        <v/>
      </c>
      <c r="DL285" s="170"/>
      <c r="DU285" s="163" t="str">
        <f>IF($DJ285="","",IF(VLOOKUP($DJ285,'AB AP'!D$19:M$32,9,0)="",VLOOKUP($DJ285,'AB AP'!D$19:M$32,8,0),VLOOKUP($DJ285,'AB AP'!D$19:M$32,9,0)))</f>
        <v/>
      </c>
      <c r="DV285" s="163" t="str">
        <f>IF($DJ285="","",IF(VLOOKUP($DJ285,'AB AP'!D$19:L$33,9,0)="",VLOOKUP($DJ285,'AB AP'!D$19:L$33,8,0),VLOOKUP($DJ285,'AB AP'!D$19:L$33,9,0)))</f>
        <v/>
      </c>
      <c r="DW285" s="163" t="str">
        <f>IF('AB AP'!H290="Agrar Basis",DV285,DU285)</f>
        <v/>
      </c>
      <c r="DZ285" s="163" t="str">
        <f>IF(ISNA(VLOOKUP($DJ285,'AB AP'!$D$19:$I$32,3,0)),"",IF((VLOOKUP($DJ285,'AB AP'!$D$19:$I$32,3,0))="+","áno","nie"))</f>
        <v/>
      </c>
      <c r="EA285" s="163" t="str">
        <f>IF(ISNA(VLOOKUP($DJ285,'AB AP'!$D$19:$I$32,4,0)),"",IF((VLOOKUP($DJ285,'AB AP'!$D$19:$I$32,4,0))="+","áno","nie"))</f>
        <v/>
      </c>
      <c r="EB285" s="163" t="str">
        <f>IF(ISNA(VLOOKUP($DJ285,'AB AP'!$D$19:$I$32,5,0)),"",IF((VLOOKUP($DJ285,'AB AP'!$D$19:$I$32,5,0))="+","áno","nie"))</f>
        <v/>
      </c>
      <c r="EC285" s="163" t="str">
        <f>IF(ISNA(VLOOKUP($DJ285,'AB AP'!$D$19:$I$32,6,0)),"",IF((VLOOKUP($DJ285,'AB AP'!$D$19:$I$32,6,0))="+","áno","nie"))</f>
        <v/>
      </c>
      <c r="ED285" t="str">
        <f t="shared" si="140"/>
        <v/>
      </c>
      <c r="EE285" s="163" t="str">
        <f t="shared" si="141"/>
        <v/>
      </c>
    </row>
    <row r="286" spans="1:137" x14ac:dyDescent="0.2">
      <c r="CK286" s="167"/>
      <c r="DA286" t="str">
        <f t="shared" si="131"/>
        <v/>
      </c>
      <c r="DB286" t="str">
        <f t="shared" si="132"/>
        <v/>
      </c>
      <c r="DC286" t="str">
        <f t="shared" si="144"/>
        <v/>
      </c>
      <c r="DD286" t="str">
        <f t="shared" si="133"/>
        <v/>
      </c>
      <c r="DE286" t="str">
        <f t="shared" si="134"/>
        <v/>
      </c>
      <c r="DF286" t="str">
        <f t="shared" si="135"/>
        <v/>
      </c>
      <c r="DG286" t="str">
        <f t="shared" si="145"/>
        <v/>
      </c>
      <c r="DH286" t="str">
        <f t="shared" si="136"/>
        <v/>
      </c>
      <c r="DJ286" t="str">
        <f t="shared" si="137"/>
        <v/>
      </c>
      <c r="DL286" s="170"/>
      <c r="DU286" s="163" t="str">
        <f>IF($DJ286="","",IF(VLOOKUP($DJ286,'AB AP'!D$19:M$32,9,0)="",VLOOKUP($DJ286,'AB AP'!D$19:M$32,8,0),VLOOKUP($DJ286,'AB AP'!D$19:M$32,9,0)))</f>
        <v/>
      </c>
      <c r="DV286" s="163" t="str">
        <f>IF($DJ286="","",IF(VLOOKUP($DJ286,'AB AP'!D$19:L$33,9,0)="",VLOOKUP($DJ286,'AB AP'!D$19:L$33,8,0),VLOOKUP($DJ286,'AB AP'!D$19:L$33,9,0)))</f>
        <v/>
      </c>
      <c r="DW286" s="163" t="str">
        <f>IF('AB AP'!H291="Agrar Basis",DV286,DU286)</f>
        <v/>
      </c>
      <c r="DZ286" s="163" t="str">
        <f>IF(ISNA(VLOOKUP($DJ286,'AB AP'!$D$19:$I$32,3,0)),"",IF((VLOOKUP($DJ286,'AB AP'!$D$19:$I$32,3,0))="+","áno","nie"))</f>
        <v/>
      </c>
      <c r="EA286" s="163" t="str">
        <f>IF(ISNA(VLOOKUP($DJ286,'AB AP'!$D$19:$I$32,4,0)),"",IF((VLOOKUP($DJ286,'AB AP'!$D$19:$I$32,4,0))="+","áno","nie"))</f>
        <v/>
      </c>
      <c r="EB286" s="163" t="str">
        <f>IF(ISNA(VLOOKUP($DJ286,'AB AP'!$D$19:$I$32,5,0)),"",IF((VLOOKUP($DJ286,'AB AP'!$D$19:$I$32,5,0))="+","áno","nie"))</f>
        <v/>
      </c>
      <c r="EC286" s="163" t="str">
        <f>IF(ISNA(VLOOKUP($DJ286,'AB AP'!$D$19:$I$32,6,0)),"",IF((VLOOKUP($DJ286,'AB AP'!$D$19:$I$32,6,0))="+","áno","nie"))</f>
        <v/>
      </c>
      <c r="ED286" t="str">
        <f t="shared" si="140"/>
        <v/>
      </c>
      <c r="EE286" s="163" t="str">
        <f t="shared" si="141"/>
        <v/>
      </c>
    </row>
    <row r="287" spans="1:137" x14ac:dyDescent="0.2">
      <c r="CK287" s="167"/>
      <c r="DA287" t="str">
        <f t="shared" si="131"/>
        <v/>
      </c>
      <c r="DB287" t="str">
        <f t="shared" si="132"/>
        <v/>
      </c>
      <c r="DC287" t="str">
        <f t="shared" si="144"/>
        <v/>
      </c>
      <c r="DD287" t="str">
        <f t="shared" si="133"/>
        <v/>
      </c>
      <c r="DE287" t="str">
        <f t="shared" si="134"/>
        <v/>
      </c>
      <c r="DF287" t="str">
        <f t="shared" si="135"/>
        <v/>
      </c>
      <c r="DG287" t="str">
        <f t="shared" si="145"/>
        <v/>
      </c>
      <c r="DH287" t="str">
        <f t="shared" si="136"/>
        <v/>
      </c>
      <c r="DJ287" t="str">
        <f t="shared" si="137"/>
        <v/>
      </c>
      <c r="DL287" s="170"/>
      <c r="DU287" s="163" t="str">
        <f>IF($DJ287="","",IF(VLOOKUP($DJ287,'AB AP'!D$19:M$32,9,0)="",VLOOKUP($DJ287,'AB AP'!D$19:M$32,8,0),VLOOKUP($DJ287,'AB AP'!D$19:M$32,9,0)))</f>
        <v/>
      </c>
      <c r="DV287" s="163" t="str">
        <f>IF($DJ287="","",IF(VLOOKUP($DJ287,'AB AP'!D$19:L$33,9,0)="",VLOOKUP($DJ287,'AB AP'!D$19:L$33,8,0),VLOOKUP($DJ287,'AB AP'!D$19:L$33,9,0)))</f>
        <v/>
      </c>
      <c r="DW287" s="163" t="str">
        <f>IF('AB AP'!H292="Agrar Basis",DV287,DU287)</f>
        <v/>
      </c>
      <c r="DZ287" s="163" t="str">
        <f>IF(ISNA(VLOOKUP($DJ287,'AB AP'!$D$19:$I$32,3,0)),"",IF((VLOOKUP($DJ287,'AB AP'!$D$19:$I$32,3,0))="+","áno","nie"))</f>
        <v/>
      </c>
      <c r="EA287" s="163" t="str">
        <f>IF(ISNA(VLOOKUP($DJ287,'AB AP'!$D$19:$I$32,4,0)),"",IF((VLOOKUP($DJ287,'AB AP'!$D$19:$I$32,4,0))="+","áno","nie"))</f>
        <v/>
      </c>
      <c r="EB287" s="163" t="str">
        <f>IF(ISNA(VLOOKUP($DJ287,'AB AP'!$D$19:$I$32,5,0)),"",IF((VLOOKUP($DJ287,'AB AP'!$D$19:$I$32,5,0))="+","áno","nie"))</f>
        <v/>
      </c>
      <c r="EC287" s="163" t="str">
        <f>IF(ISNA(VLOOKUP($DJ287,'AB AP'!$D$19:$I$32,6,0)),"",IF((VLOOKUP($DJ287,'AB AP'!$D$19:$I$32,6,0))="+","áno","nie"))</f>
        <v/>
      </c>
      <c r="ED287" t="str">
        <f t="shared" si="140"/>
        <v/>
      </c>
      <c r="EE287" s="163" t="str">
        <f t="shared" si="141"/>
        <v/>
      </c>
    </row>
    <row r="288" spans="1:137" x14ac:dyDescent="0.2">
      <c r="CK288" s="167"/>
      <c r="DA288" t="str">
        <f t="shared" si="131"/>
        <v/>
      </c>
      <c r="DB288" t="str">
        <f t="shared" si="132"/>
        <v/>
      </c>
      <c r="DC288" t="str">
        <f t="shared" si="144"/>
        <v/>
      </c>
      <c r="DD288" t="str">
        <f t="shared" si="133"/>
        <v/>
      </c>
      <c r="DE288" t="str">
        <f t="shared" si="134"/>
        <v/>
      </c>
      <c r="DF288" t="str">
        <f t="shared" si="135"/>
        <v/>
      </c>
      <c r="DG288" t="str">
        <f t="shared" si="145"/>
        <v/>
      </c>
      <c r="DH288" t="str">
        <f t="shared" si="136"/>
        <v/>
      </c>
      <c r="DJ288" t="str">
        <f t="shared" si="137"/>
        <v/>
      </c>
      <c r="DL288" s="170"/>
      <c r="DU288" s="163" t="str">
        <f>IF($DJ288="","",IF(VLOOKUP($DJ288,'AB AP'!D$19:M$32,9,0)="",VLOOKUP($DJ288,'AB AP'!D$19:M$32,8,0),VLOOKUP($DJ288,'AB AP'!D$19:M$32,9,0)))</f>
        <v/>
      </c>
      <c r="DV288" s="163" t="str">
        <f>IF($DJ288="","",IF(VLOOKUP($DJ288,'AB AP'!D$19:L$33,9,0)="",VLOOKUP($DJ288,'AB AP'!D$19:L$33,8,0),VLOOKUP($DJ288,'AB AP'!D$19:L$33,9,0)))</f>
        <v/>
      </c>
      <c r="DW288" s="163" t="str">
        <f>IF('AB AP'!H293="Agrar Basis",DV288,DU288)</f>
        <v/>
      </c>
      <c r="DZ288" s="163" t="str">
        <f>IF(ISNA(VLOOKUP($DJ288,'AB AP'!$D$19:$I$32,3,0)),"",IF((VLOOKUP($DJ288,'AB AP'!$D$19:$I$32,3,0))="+","áno","nie"))</f>
        <v/>
      </c>
      <c r="EA288" s="163" t="str">
        <f>IF(ISNA(VLOOKUP($DJ288,'AB AP'!$D$19:$I$32,4,0)),"",IF((VLOOKUP($DJ288,'AB AP'!$D$19:$I$32,4,0))="+","áno","nie"))</f>
        <v/>
      </c>
      <c r="EB288" s="163" t="str">
        <f>IF(ISNA(VLOOKUP($DJ288,'AB AP'!$D$19:$I$32,5,0)),"",IF((VLOOKUP($DJ288,'AB AP'!$D$19:$I$32,5,0))="+","áno","nie"))</f>
        <v/>
      </c>
      <c r="EC288" s="163" t="str">
        <f>IF(ISNA(VLOOKUP($DJ288,'AB AP'!$D$19:$I$32,6,0)),"",IF((VLOOKUP($DJ288,'AB AP'!$D$19:$I$32,6,0))="+","áno","nie"))</f>
        <v/>
      </c>
      <c r="ED288" t="str">
        <f t="shared" si="140"/>
        <v/>
      </c>
      <c r="EE288" s="163" t="str">
        <f t="shared" si="141"/>
        <v/>
      </c>
    </row>
    <row r="289" spans="89:135" x14ac:dyDescent="0.2">
      <c r="CK289" s="167"/>
      <c r="DA289" t="str">
        <f t="shared" si="131"/>
        <v/>
      </c>
      <c r="DB289" t="str">
        <f t="shared" si="132"/>
        <v/>
      </c>
      <c r="DC289" t="str">
        <f t="shared" si="144"/>
        <v/>
      </c>
      <c r="DD289" t="str">
        <f t="shared" si="133"/>
        <v/>
      </c>
      <c r="DE289" t="str">
        <f t="shared" si="134"/>
        <v/>
      </c>
      <c r="DF289" t="str">
        <f t="shared" si="135"/>
        <v/>
      </c>
      <c r="DG289" t="str">
        <f t="shared" si="145"/>
        <v/>
      </c>
      <c r="DH289" t="str">
        <f t="shared" si="136"/>
        <v/>
      </c>
      <c r="DJ289" t="str">
        <f t="shared" si="137"/>
        <v/>
      </c>
      <c r="DL289" s="170"/>
      <c r="DU289" s="163" t="str">
        <f>IF($DJ289="","",IF(VLOOKUP($DJ289,'AB AP'!D$19:M$32,9,0)="",VLOOKUP($DJ289,'AB AP'!D$19:M$32,8,0),VLOOKUP($DJ289,'AB AP'!D$19:M$32,9,0)))</f>
        <v/>
      </c>
      <c r="DV289" s="163" t="str">
        <f>IF($DJ289="","",IF(VLOOKUP($DJ289,'AB AP'!D$19:L$33,9,0)="",VLOOKUP($DJ289,'AB AP'!D$19:L$33,8,0),VLOOKUP($DJ289,'AB AP'!D$19:L$33,9,0)))</f>
        <v/>
      </c>
      <c r="DW289" s="163" t="str">
        <f>IF('AB AP'!H294="Agrar Basis",DV289,DU289)</f>
        <v/>
      </c>
      <c r="DZ289" s="163" t="str">
        <f>IF(ISNA(VLOOKUP($DJ289,'AB AP'!$D$19:$I$32,3,0)),"",IF((VLOOKUP($DJ289,'AB AP'!$D$19:$I$32,3,0))="+","áno","nie"))</f>
        <v/>
      </c>
      <c r="EA289" s="163" t="str">
        <f>IF(ISNA(VLOOKUP($DJ289,'AB AP'!$D$19:$I$32,4,0)),"",IF((VLOOKUP($DJ289,'AB AP'!$D$19:$I$32,4,0))="+","áno","nie"))</f>
        <v/>
      </c>
      <c r="EB289" s="163" t="str">
        <f>IF(ISNA(VLOOKUP($DJ289,'AB AP'!$D$19:$I$32,5,0)),"",IF((VLOOKUP($DJ289,'AB AP'!$D$19:$I$32,5,0))="+","áno","nie"))</f>
        <v/>
      </c>
      <c r="EC289" s="163" t="str">
        <f>IF(ISNA(VLOOKUP($DJ289,'AB AP'!$D$19:$I$32,6,0)),"",IF((VLOOKUP($DJ289,'AB AP'!$D$19:$I$32,6,0))="+","áno","nie"))</f>
        <v/>
      </c>
      <c r="ED289" t="str">
        <f t="shared" si="140"/>
        <v/>
      </c>
      <c r="EE289" s="163" t="str">
        <f t="shared" si="141"/>
        <v/>
      </c>
    </row>
    <row r="290" spans="89:135" x14ac:dyDescent="0.2">
      <c r="CK290" s="167"/>
      <c r="DA290" t="str">
        <f t="shared" si="131"/>
        <v/>
      </c>
      <c r="DB290" t="str">
        <f t="shared" si="132"/>
        <v/>
      </c>
      <c r="DC290" t="str">
        <f t="shared" si="144"/>
        <v/>
      </c>
      <c r="DD290" t="str">
        <f t="shared" si="133"/>
        <v/>
      </c>
      <c r="DE290" t="str">
        <f t="shared" si="134"/>
        <v/>
      </c>
      <c r="DF290" t="str">
        <f t="shared" si="135"/>
        <v/>
      </c>
      <c r="DG290" t="str">
        <f t="shared" si="145"/>
        <v/>
      </c>
      <c r="DH290" t="str">
        <f t="shared" si="136"/>
        <v/>
      </c>
      <c r="DJ290" t="str">
        <f t="shared" si="137"/>
        <v/>
      </c>
      <c r="DL290" s="170"/>
      <c r="DU290" s="163" t="str">
        <f>IF($DJ290="","",IF(VLOOKUP($DJ290,'AB AP'!D$19:M$32,9,0)="",VLOOKUP($DJ290,'AB AP'!D$19:M$32,8,0),VLOOKUP($DJ290,'AB AP'!D$19:M$32,9,0)))</f>
        <v/>
      </c>
      <c r="DV290" s="163" t="str">
        <f>IF($DJ290="","",IF(VLOOKUP($DJ290,'AB AP'!D$19:L$33,9,0)="",VLOOKUP($DJ290,'AB AP'!D$19:L$33,8,0),VLOOKUP($DJ290,'AB AP'!D$19:L$33,9,0)))</f>
        <v/>
      </c>
      <c r="DW290" s="163" t="str">
        <f>IF('AB AP'!H295="Agrar Basis",DV290,DU290)</f>
        <v/>
      </c>
      <c r="DZ290" s="163" t="str">
        <f>IF(ISNA(VLOOKUP($DJ290,'AB AP'!$D$19:$I$32,3,0)),"",IF((VLOOKUP($DJ290,'AB AP'!$D$19:$I$32,3,0))="+","áno","nie"))</f>
        <v/>
      </c>
      <c r="EA290" s="163" t="str">
        <f>IF(ISNA(VLOOKUP($DJ290,'AB AP'!$D$19:$I$32,4,0)),"",IF((VLOOKUP($DJ290,'AB AP'!$D$19:$I$32,4,0))="+","áno","nie"))</f>
        <v/>
      </c>
      <c r="EB290" s="163" t="str">
        <f>IF(ISNA(VLOOKUP($DJ290,'AB AP'!$D$19:$I$32,5,0)),"",IF((VLOOKUP($DJ290,'AB AP'!$D$19:$I$32,5,0))="+","áno","nie"))</f>
        <v/>
      </c>
      <c r="EC290" s="163" t="str">
        <f>IF(ISNA(VLOOKUP($DJ290,'AB AP'!$D$19:$I$32,6,0)),"",IF((VLOOKUP($DJ290,'AB AP'!$D$19:$I$32,6,0))="+","áno","nie"))</f>
        <v/>
      </c>
      <c r="ED290" t="str">
        <f t="shared" si="140"/>
        <v/>
      </c>
      <c r="EE290" s="163" t="str">
        <f t="shared" si="141"/>
        <v/>
      </c>
    </row>
    <row r="291" spans="89:135" x14ac:dyDescent="0.2">
      <c r="CK291" s="167"/>
      <c r="DA291" t="str">
        <f t="shared" si="131"/>
        <v/>
      </c>
      <c r="DB291" t="str">
        <f t="shared" si="132"/>
        <v/>
      </c>
      <c r="DC291" t="str">
        <f t="shared" si="144"/>
        <v/>
      </c>
      <c r="DD291" t="str">
        <f t="shared" si="133"/>
        <v/>
      </c>
      <c r="DE291" t="str">
        <f t="shared" si="134"/>
        <v/>
      </c>
      <c r="DF291" t="str">
        <f t="shared" si="135"/>
        <v/>
      </c>
      <c r="DG291" t="str">
        <f t="shared" si="145"/>
        <v/>
      </c>
      <c r="DH291" t="str">
        <f t="shared" si="136"/>
        <v/>
      </c>
      <c r="DJ291" t="str">
        <f t="shared" si="137"/>
        <v/>
      </c>
      <c r="DL291" s="170"/>
      <c r="DU291" s="163" t="str">
        <f>IF($DJ291="","",IF(VLOOKUP($DJ291,'AB AP'!D$19:M$32,9,0)="",VLOOKUP($DJ291,'AB AP'!D$19:M$32,8,0),VLOOKUP($DJ291,'AB AP'!D$19:M$32,9,0)))</f>
        <v/>
      </c>
      <c r="DV291" s="163" t="str">
        <f>IF($DJ291="","",IF(VLOOKUP($DJ291,'AB AP'!D$19:L$33,9,0)="",VLOOKUP($DJ291,'AB AP'!D$19:L$33,8,0),VLOOKUP($DJ291,'AB AP'!D$19:L$33,9,0)))</f>
        <v/>
      </c>
      <c r="DW291" s="163" t="str">
        <f>IF('AB AP'!H296="Agrar Basis",DV291,DU291)</f>
        <v/>
      </c>
      <c r="DZ291" s="163" t="str">
        <f>IF(ISNA(VLOOKUP($DJ291,'AB AP'!$D$19:$I$32,3,0)),"",IF((VLOOKUP($DJ291,'AB AP'!$D$19:$I$32,3,0))="+","áno","nie"))</f>
        <v/>
      </c>
      <c r="EA291" s="163" t="str">
        <f>IF(ISNA(VLOOKUP($DJ291,'AB AP'!$D$19:$I$32,4,0)),"",IF((VLOOKUP($DJ291,'AB AP'!$D$19:$I$32,4,0))="+","áno","nie"))</f>
        <v/>
      </c>
      <c r="EB291" s="163" t="str">
        <f>IF(ISNA(VLOOKUP($DJ291,'AB AP'!$D$19:$I$32,5,0)),"",IF((VLOOKUP($DJ291,'AB AP'!$D$19:$I$32,5,0))="+","áno","nie"))</f>
        <v/>
      </c>
      <c r="EC291" s="163" t="str">
        <f>IF(ISNA(VLOOKUP($DJ291,'AB AP'!$D$19:$I$32,6,0)),"",IF((VLOOKUP($DJ291,'AB AP'!$D$19:$I$32,6,0))="+","áno","nie"))</f>
        <v/>
      </c>
      <c r="ED291" t="str">
        <f t="shared" si="140"/>
        <v/>
      </c>
      <c r="EE291" s="163" t="str">
        <f t="shared" si="141"/>
        <v/>
      </c>
    </row>
    <row r="292" spans="89:135" x14ac:dyDescent="0.2">
      <c r="CK292" s="167"/>
      <c r="DA292" t="str">
        <f t="shared" si="131"/>
        <v/>
      </c>
      <c r="DB292" t="str">
        <f t="shared" si="132"/>
        <v/>
      </c>
      <c r="DC292" t="str">
        <f t="shared" si="144"/>
        <v/>
      </c>
      <c r="DD292" t="str">
        <f t="shared" si="133"/>
        <v/>
      </c>
      <c r="DE292" t="str">
        <f t="shared" si="134"/>
        <v/>
      </c>
      <c r="DF292" t="str">
        <f t="shared" si="135"/>
        <v/>
      </c>
      <c r="DG292" t="str">
        <f t="shared" si="145"/>
        <v/>
      </c>
      <c r="DH292" t="str">
        <f t="shared" si="136"/>
        <v/>
      </c>
      <c r="DJ292" t="str">
        <f t="shared" si="137"/>
        <v/>
      </c>
      <c r="DL292" s="170"/>
      <c r="DU292" s="163" t="str">
        <f>IF($DJ292="","",IF(VLOOKUP($DJ292,'AB AP'!D$19:M$32,9,0)="",VLOOKUP($DJ292,'AB AP'!D$19:M$32,8,0),VLOOKUP($DJ292,'AB AP'!D$19:M$32,9,0)))</f>
        <v/>
      </c>
      <c r="DV292" s="163" t="str">
        <f>IF($DJ292="","",IF(VLOOKUP($DJ292,'AB AP'!D$19:L$33,9,0)="",VLOOKUP($DJ292,'AB AP'!D$19:L$33,8,0),VLOOKUP($DJ292,'AB AP'!D$19:L$33,9,0)))</f>
        <v/>
      </c>
      <c r="DW292" s="163" t="str">
        <f>IF('AB AP'!H297="Agrar Basis",DV292,DU292)</f>
        <v/>
      </c>
      <c r="DZ292" s="163" t="str">
        <f>IF(ISNA(VLOOKUP($DJ292,'AB AP'!$D$19:$I$32,3,0)),"",IF((VLOOKUP($DJ292,'AB AP'!$D$19:$I$32,3,0))="+","áno","nie"))</f>
        <v/>
      </c>
      <c r="EA292" s="163" t="str">
        <f>IF(ISNA(VLOOKUP($DJ292,'AB AP'!$D$19:$I$32,4,0)),"",IF((VLOOKUP($DJ292,'AB AP'!$D$19:$I$32,4,0))="+","áno","nie"))</f>
        <v/>
      </c>
      <c r="EB292" s="163" t="str">
        <f>IF(ISNA(VLOOKUP($DJ292,'AB AP'!$D$19:$I$32,5,0)),"",IF((VLOOKUP($DJ292,'AB AP'!$D$19:$I$32,5,0))="+","áno","nie"))</f>
        <v/>
      </c>
      <c r="EC292" s="163" t="str">
        <f>IF(ISNA(VLOOKUP($DJ292,'AB AP'!$D$19:$I$32,6,0)),"",IF((VLOOKUP($DJ292,'AB AP'!$D$19:$I$32,6,0))="+","áno","nie"))</f>
        <v/>
      </c>
      <c r="ED292" t="str">
        <f t="shared" si="140"/>
        <v/>
      </c>
      <c r="EE292" s="163" t="str">
        <f t="shared" si="141"/>
        <v/>
      </c>
    </row>
    <row r="293" spans="89:135" x14ac:dyDescent="0.2">
      <c r="CK293" s="167"/>
      <c r="DA293" t="str">
        <f t="shared" si="131"/>
        <v/>
      </c>
      <c r="DB293" t="str">
        <f t="shared" si="132"/>
        <v/>
      </c>
      <c r="DC293" t="str">
        <f t="shared" si="144"/>
        <v/>
      </c>
      <c r="DD293" t="str">
        <f t="shared" si="133"/>
        <v/>
      </c>
      <c r="DE293" t="str">
        <f t="shared" si="134"/>
        <v/>
      </c>
      <c r="DF293" t="str">
        <f t="shared" si="135"/>
        <v/>
      </c>
      <c r="DG293" t="str">
        <f t="shared" si="145"/>
        <v/>
      </c>
      <c r="DH293" t="str">
        <f t="shared" si="136"/>
        <v/>
      </c>
      <c r="DJ293" t="str">
        <f t="shared" si="137"/>
        <v/>
      </c>
      <c r="DL293" s="170"/>
      <c r="DU293" s="163" t="str">
        <f>IF($DJ293="","",IF(VLOOKUP($DJ293,'AB AP'!D$19:M$32,9,0)="",VLOOKUP($DJ293,'AB AP'!D$19:M$32,8,0),VLOOKUP($DJ293,'AB AP'!D$19:M$32,9,0)))</f>
        <v/>
      </c>
      <c r="DV293" s="163" t="str">
        <f>IF($DJ293="","",IF(VLOOKUP($DJ293,'AB AP'!D$19:L$33,9,0)="",VLOOKUP($DJ293,'AB AP'!D$19:L$33,8,0),VLOOKUP($DJ293,'AB AP'!D$19:L$33,9,0)))</f>
        <v/>
      </c>
      <c r="DW293" s="163" t="str">
        <f>IF('AB AP'!H298="Agrar Basis",DV293,DU293)</f>
        <v/>
      </c>
      <c r="DZ293" s="163" t="str">
        <f>IF(ISNA(VLOOKUP($DJ293,'AB AP'!$D$19:$I$32,3,0)),"",IF((VLOOKUP($DJ293,'AB AP'!$D$19:$I$32,3,0))="+","áno","nie"))</f>
        <v/>
      </c>
      <c r="EA293" s="163" t="str">
        <f>IF(ISNA(VLOOKUP($DJ293,'AB AP'!$D$19:$I$32,4,0)),"",IF((VLOOKUP($DJ293,'AB AP'!$D$19:$I$32,4,0))="+","áno","nie"))</f>
        <v/>
      </c>
      <c r="EB293" s="163" t="str">
        <f>IF(ISNA(VLOOKUP($DJ293,'AB AP'!$D$19:$I$32,5,0)),"",IF((VLOOKUP($DJ293,'AB AP'!$D$19:$I$32,5,0))="+","áno","nie"))</f>
        <v/>
      </c>
      <c r="EC293" s="163" t="str">
        <f>IF(ISNA(VLOOKUP($DJ293,'AB AP'!$D$19:$I$32,6,0)),"",IF((VLOOKUP($DJ293,'AB AP'!$D$19:$I$32,6,0))="+","áno","nie"))</f>
        <v/>
      </c>
      <c r="ED293" t="str">
        <f t="shared" si="140"/>
        <v/>
      </c>
      <c r="EE293" s="163" t="str">
        <f t="shared" si="141"/>
        <v/>
      </c>
    </row>
    <row r="294" spans="89:135" x14ac:dyDescent="0.2">
      <c r="CK294" s="167"/>
      <c r="DA294" t="str">
        <f t="shared" si="131"/>
        <v/>
      </c>
      <c r="DB294" t="str">
        <f t="shared" si="132"/>
        <v/>
      </c>
      <c r="DC294" t="str">
        <f t="shared" si="144"/>
        <v/>
      </c>
      <c r="DD294" t="str">
        <f t="shared" si="133"/>
        <v/>
      </c>
      <c r="DE294" t="str">
        <f t="shared" si="134"/>
        <v/>
      </c>
      <c r="DF294" t="str">
        <f t="shared" si="135"/>
        <v/>
      </c>
      <c r="DG294" t="str">
        <f t="shared" si="145"/>
        <v/>
      </c>
      <c r="DH294" t="str">
        <f t="shared" si="136"/>
        <v/>
      </c>
      <c r="DJ294" t="str">
        <f t="shared" si="137"/>
        <v/>
      </c>
      <c r="DL294" s="170"/>
      <c r="DU294" s="163" t="str">
        <f>IF($DJ294="","",IF(VLOOKUP($DJ294,'AB AP'!D$19:M$32,9,0)="",VLOOKUP($DJ294,'AB AP'!D$19:M$32,8,0),VLOOKUP($DJ294,'AB AP'!D$19:M$32,9,0)))</f>
        <v/>
      </c>
      <c r="DV294" s="163" t="str">
        <f>IF($DJ294="","",IF(VLOOKUP($DJ294,'AB AP'!D$19:L$33,9,0)="",VLOOKUP($DJ294,'AB AP'!D$19:L$33,8,0),VLOOKUP($DJ294,'AB AP'!D$19:L$33,9,0)))</f>
        <v/>
      </c>
      <c r="DW294" s="163" t="str">
        <f>IF('AB AP'!H299="Agrar Basis",DV294,DU294)</f>
        <v/>
      </c>
      <c r="DZ294" s="163" t="str">
        <f>IF(ISNA(VLOOKUP($DJ294,'AB AP'!$D$19:$I$32,3,0)),"",IF((VLOOKUP($DJ294,'AB AP'!$D$19:$I$32,3,0))="+","áno","nie"))</f>
        <v/>
      </c>
      <c r="EA294" s="163" t="str">
        <f>IF(ISNA(VLOOKUP($DJ294,'AB AP'!$D$19:$I$32,4,0)),"",IF((VLOOKUP($DJ294,'AB AP'!$D$19:$I$32,4,0))="+","áno","nie"))</f>
        <v/>
      </c>
      <c r="EB294" s="163" t="str">
        <f>IF(ISNA(VLOOKUP($DJ294,'AB AP'!$D$19:$I$32,5,0)),"",IF((VLOOKUP($DJ294,'AB AP'!$D$19:$I$32,5,0))="+","áno","nie"))</f>
        <v/>
      </c>
      <c r="EC294" s="163" t="str">
        <f>IF(ISNA(VLOOKUP($DJ294,'AB AP'!$D$19:$I$32,6,0)),"",IF((VLOOKUP($DJ294,'AB AP'!$D$19:$I$32,6,0))="+","áno","nie"))</f>
        <v/>
      </c>
      <c r="ED294" t="str">
        <f t="shared" si="140"/>
        <v/>
      </c>
      <c r="EE294" s="163" t="str">
        <f t="shared" si="141"/>
        <v/>
      </c>
    </row>
    <row r="295" spans="89:135" x14ac:dyDescent="0.2">
      <c r="CK295" s="167"/>
      <c r="DA295" t="str">
        <f t="shared" si="131"/>
        <v/>
      </c>
      <c r="DB295" t="str">
        <f t="shared" si="132"/>
        <v/>
      </c>
      <c r="DC295" t="str">
        <f t="shared" si="144"/>
        <v/>
      </c>
      <c r="DD295" t="str">
        <f t="shared" si="133"/>
        <v/>
      </c>
      <c r="DE295" t="str">
        <f t="shared" si="134"/>
        <v/>
      </c>
      <c r="DF295" t="str">
        <f t="shared" si="135"/>
        <v/>
      </c>
      <c r="DG295" t="str">
        <f t="shared" si="145"/>
        <v/>
      </c>
      <c r="DH295" t="str">
        <f t="shared" si="136"/>
        <v/>
      </c>
      <c r="DJ295" t="str">
        <f t="shared" si="137"/>
        <v/>
      </c>
      <c r="DL295" s="170"/>
      <c r="DU295" s="163" t="str">
        <f>IF($DJ295="","",IF(VLOOKUP($DJ295,'AB AP'!D$19:M$32,9,0)="",VLOOKUP($DJ295,'AB AP'!D$19:M$32,8,0),VLOOKUP($DJ295,'AB AP'!D$19:M$32,9,0)))</f>
        <v/>
      </c>
      <c r="DV295" s="163" t="str">
        <f>IF($DJ295="","",IF(VLOOKUP($DJ295,'AB AP'!D$19:L$33,9,0)="",VLOOKUP($DJ295,'AB AP'!D$19:L$33,8,0),VLOOKUP($DJ295,'AB AP'!D$19:L$33,9,0)))</f>
        <v/>
      </c>
      <c r="DW295" s="163" t="str">
        <f>IF('AB AP'!H300="Agrar Basis",DV295,DU295)</f>
        <v/>
      </c>
      <c r="DZ295" s="163" t="str">
        <f>IF(ISNA(VLOOKUP($DJ295,'AB AP'!$D$19:$I$32,3,0)),"",IF((VLOOKUP($DJ295,'AB AP'!$D$19:$I$32,3,0))="+","áno","nie"))</f>
        <v/>
      </c>
      <c r="EA295" s="163" t="str">
        <f>IF(ISNA(VLOOKUP($DJ295,'AB AP'!$D$19:$I$32,4,0)),"",IF((VLOOKUP($DJ295,'AB AP'!$D$19:$I$32,4,0))="+","áno","nie"))</f>
        <v/>
      </c>
      <c r="EB295" s="163" t="str">
        <f>IF(ISNA(VLOOKUP($DJ295,'AB AP'!$D$19:$I$32,5,0)),"",IF((VLOOKUP($DJ295,'AB AP'!$D$19:$I$32,5,0))="+","áno","nie"))</f>
        <v/>
      </c>
      <c r="EC295" s="163" t="str">
        <f>IF(ISNA(VLOOKUP($DJ295,'AB AP'!$D$19:$I$32,6,0)),"",IF((VLOOKUP($DJ295,'AB AP'!$D$19:$I$32,6,0))="+","áno","nie"))</f>
        <v/>
      </c>
      <c r="ED295" t="str">
        <f t="shared" si="140"/>
        <v/>
      </c>
      <c r="EE295" s="163" t="str">
        <f t="shared" si="141"/>
        <v/>
      </c>
    </row>
    <row r="296" spans="89:135" x14ac:dyDescent="0.2">
      <c r="CK296" s="167"/>
      <c r="DA296" t="str">
        <f t="shared" si="131"/>
        <v/>
      </c>
      <c r="DB296" t="str">
        <f t="shared" si="132"/>
        <v/>
      </c>
      <c r="DC296" t="str">
        <f t="shared" si="144"/>
        <v/>
      </c>
      <c r="DD296" t="str">
        <f t="shared" si="133"/>
        <v/>
      </c>
      <c r="DE296" t="str">
        <f t="shared" si="134"/>
        <v/>
      </c>
      <c r="DF296" t="str">
        <f t="shared" si="135"/>
        <v/>
      </c>
      <c r="DG296" t="str">
        <f t="shared" si="145"/>
        <v/>
      </c>
      <c r="DH296" t="str">
        <f t="shared" si="136"/>
        <v/>
      </c>
      <c r="DJ296" t="str">
        <f t="shared" si="137"/>
        <v/>
      </c>
      <c r="DL296" s="170"/>
      <c r="DU296" s="163" t="str">
        <f>IF($DJ296="","",IF(VLOOKUP($DJ296,'AB AP'!D$19:M$32,9,0)="",VLOOKUP($DJ296,'AB AP'!D$19:M$32,8,0),VLOOKUP($DJ296,'AB AP'!D$19:M$32,9,0)))</f>
        <v/>
      </c>
      <c r="DV296" s="163" t="str">
        <f>IF($DJ296="","",IF(VLOOKUP($DJ296,'AB AP'!D$19:L$33,9,0)="",VLOOKUP($DJ296,'AB AP'!D$19:L$33,8,0),VLOOKUP($DJ296,'AB AP'!D$19:L$33,9,0)))</f>
        <v/>
      </c>
      <c r="DW296" s="163" t="str">
        <f>IF('AB AP'!H301="Agrar Basis",DV296,DU296)</f>
        <v/>
      </c>
      <c r="DZ296" s="163" t="str">
        <f>IF(ISNA(VLOOKUP($DJ296,'AB AP'!$D$19:$I$32,3,0)),"",IF((VLOOKUP($DJ296,'AB AP'!$D$19:$I$32,3,0))="+","áno","nie"))</f>
        <v/>
      </c>
      <c r="EA296" s="163" t="str">
        <f>IF(ISNA(VLOOKUP($DJ296,'AB AP'!$D$19:$I$32,4,0)),"",IF((VLOOKUP($DJ296,'AB AP'!$D$19:$I$32,4,0))="+","áno","nie"))</f>
        <v/>
      </c>
      <c r="EB296" s="163" t="str">
        <f>IF(ISNA(VLOOKUP($DJ296,'AB AP'!$D$19:$I$32,5,0)),"",IF((VLOOKUP($DJ296,'AB AP'!$D$19:$I$32,5,0))="+","áno","nie"))</f>
        <v/>
      </c>
      <c r="EC296" s="163" t="str">
        <f>IF(ISNA(VLOOKUP($DJ296,'AB AP'!$D$19:$I$32,6,0)),"",IF((VLOOKUP($DJ296,'AB AP'!$D$19:$I$32,6,0))="+","áno","nie"))</f>
        <v/>
      </c>
      <c r="ED296" t="str">
        <f t="shared" si="140"/>
        <v/>
      </c>
      <c r="EE296" s="163" t="str">
        <f t="shared" si="141"/>
        <v/>
      </c>
    </row>
    <row r="297" spans="89:135" x14ac:dyDescent="0.2">
      <c r="CK297" s="167"/>
      <c r="DA297" t="str">
        <f t="shared" si="131"/>
        <v/>
      </c>
      <c r="DB297" t="str">
        <f t="shared" si="132"/>
        <v/>
      </c>
      <c r="DC297" t="str">
        <f t="shared" si="144"/>
        <v/>
      </c>
      <c r="DD297" t="str">
        <f t="shared" si="133"/>
        <v/>
      </c>
      <c r="DE297" t="str">
        <f t="shared" si="134"/>
        <v/>
      </c>
      <c r="DF297" t="str">
        <f t="shared" si="135"/>
        <v/>
      </c>
      <c r="DG297" t="str">
        <f t="shared" si="145"/>
        <v/>
      </c>
      <c r="DH297" t="str">
        <f t="shared" si="136"/>
        <v/>
      </c>
      <c r="DJ297" t="str">
        <f t="shared" si="137"/>
        <v/>
      </c>
      <c r="DL297" s="170"/>
      <c r="DU297" s="163" t="str">
        <f>IF($DJ297="","",IF(VLOOKUP($DJ297,'AB AP'!D$19:M$32,9,0)="",VLOOKUP($DJ297,'AB AP'!D$19:M$32,8,0),VLOOKUP($DJ297,'AB AP'!D$19:M$32,9,0)))</f>
        <v/>
      </c>
      <c r="DV297" s="163" t="str">
        <f>IF($DJ297="","",IF(VLOOKUP($DJ297,'AB AP'!D$19:L$33,9,0)="",VLOOKUP($DJ297,'AB AP'!D$19:L$33,8,0),VLOOKUP($DJ297,'AB AP'!D$19:L$33,9,0)))</f>
        <v/>
      </c>
      <c r="DW297" s="163" t="str">
        <f>IF('AB AP'!H302="Agrar Basis",DV297,DU297)</f>
        <v/>
      </c>
      <c r="DZ297" s="163" t="str">
        <f>IF(ISNA(VLOOKUP($DJ297,'AB AP'!$D$19:$I$32,3,0)),"",IF((VLOOKUP($DJ297,'AB AP'!$D$19:$I$32,3,0))="+","áno","nie"))</f>
        <v/>
      </c>
      <c r="EA297" s="163" t="str">
        <f>IF(ISNA(VLOOKUP($DJ297,'AB AP'!$D$19:$I$32,4,0)),"",IF((VLOOKUP($DJ297,'AB AP'!$D$19:$I$32,4,0))="+","áno","nie"))</f>
        <v/>
      </c>
      <c r="EB297" s="163" t="str">
        <f>IF(ISNA(VLOOKUP($DJ297,'AB AP'!$D$19:$I$32,5,0)),"",IF((VLOOKUP($DJ297,'AB AP'!$D$19:$I$32,5,0))="+","áno","nie"))</f>
        <v/>
      </c>
      <c r="EC297" s="163" t="str">
        <f>IF(ISNA(VLOOKUP($DJ297,'AB AP'!$D$19:$I$32,6,0)),"",IF((VLOOKUP($DJ297,'AB AP'!$D$19:$I$32,6,0))="+","áno","nie"))</f>
        <v/>
      </c>
      <c r="ED297" t="str">
        <f t="shared" si="140"/>
        <v/>
      </c>
      <c r="EE297" s="163" t="str">
        <f t="shared" si="141"/>
        <v/>
      </c>
    </row>
    <row r="298" spans="89:135" x14ac:dyDescent="0.2">
      <c r="CK298" s="167"/>
      <c r="DA298" t="str">
        <f t="shared" si="131"/>
        <v/>
      </c>
      <c r="DB298" t="str">
        <f t="shared" si="132"/>
        <v/>
      </c>
      <c r="DC298" t="str">
        <f t="shared" si="144"/>
        <v/>
      </c>
      <c r="DD298" t="str">
        <f t="shared" si="133"/>
        <v/>
      </c>
      <c r="DE298" t="str">
        <f t="shared" si="134"/>
        <v/>
      </c>
      <c r="DF298" t="str">
        <f t="shared" si="135"/>
        <v/>
      </c>
      <c r="DG298" t="str">
        <f t="shared" si="145"/>
        <v/>
      </c>
      <c r="DH298" t="str">
        <f t="shared" si="136"/>
        <v/>
      </c>
      <c r="DJ298" t="str">
        <f t="shared" si="137"/>
        <v/>
      </c>
      <c r="DL298" s="170"/>
      <c r="DU298" s="163" t="str">
        <f>IF($DJ298="","",IF(VLOOKUP($DJ298,'AB AP'!D$19:M$32,9,0)="",VLOOKUP($DJ298,'AB AP'!D$19:M$32,8,0),VLOOKUP($DJ298,'AB AP'!D$19:M$32,9,0)))</f>
        <v/>
      </c>
      <c r="DV298" s="163" t="str">
        <f>IF($DJ298="","",IF(VLOOKUP($DJ298,'AB AP'!D$19:L$33,9,0)="",VLOOKUP($DJ298,'AB AP'!D$19:L$33,8,0),VLOOKUP($DJ298,'AB AP'!D$19:L$33,9,0)))</f>
        <v/>
      </c>
      <c r="DW298" s="163" t="str">
        <f>IF('AB AP'!H303="Agrar Basis",DV298,DU298)</f>
        <v/>
      </c>
      <c r="DZ298" s="163" t="str">
        <f>IF(ISNA(VLOOKUP($DJ298,'AB AP'!$D$19:$I$32,3,0)),"",IF((VLOOKUP($DJ298,'AB AP'!$D$19:$I$32,3,0))="+","áno","nie"))</f>
        <v/>
      </c>
      <c r="EA298" s="163" t="str">
        <f>IF(ISNA(VLOOKUP($DJ298,'AB AP'!$D$19:$I$32,4,0)),"",IF((VLOOKUP($DJ298,'AB AP'!$D$19:$I$32,4,0))="+","áno","nie"))</f>
        <v/>
      </c>
      <c r="EB298" s="163" t="str">
        <f>IF(ISNA(VLOOKUP($DJ298,'AB AP'!$D$19:$I$32,5,0)),"",IF((VLOOKUP($DJ298,'AB AP'!$D$19:$I$32,5,0))="+","áno","nie"))</f>
        <v/>
      </c>
      <c r="EC298" s="163" t="str">
        <f>IF(ISNA(VLOOKUP($DJ298,'AB AP'!$D$19:$I$32,6,0)),"",IF((VLOOKUP($DJ298,'AB AP'!$D$19:$I$32,6,0))="+","áno","nie"))</f>
        <v/>
      </c>
      <c r="ED298" t="str">
        <f t="shared" si="140"/>
        <v/>
      </c>
      <c r="EE298" s="163" t="str">
        <f t="shared" si="141"/>
        <v/>
      </c>
    </row>
    <row r="299" spans="89:135" x14ac:dyDescent="0.2">
      <c r="CK299" s="167"/>
      <c r="DA299" t="str">
        <f t="shared" si="131"/>
        <v/>
      </c>
      <c r="DB299" t="str">
        <f t="shared" si="132"/>
        <v/>
      </c>
      <c r="DC299" t="str">
        <f t="shared" si="144"/>
        <v/>
      </c>
      <c r="DD299" t="str">
        <f t="shared" si="133"/>
        <v/>
      </c>
      <c r="DE299" t="str">
        <f t="shared" si="134"/>
        <v/>
      </c>
      <c r="DF299" t="str">
        <f t="shared" si="135"/>
        <v/>
      </c>
      <c r="DG299" t="str">
        <f t="shared" si="145"/>
        <v/>
      </c>
      <c r="DH299" t="str">
        <f t="shared" si="136"/>
        <v/>
      </c>
      <c r="DJ299" t="str">
        <f t="shared" si="137"/>
        <v/>
      </c>
      <c r="DL299" s="170"/>
      <c r="DU299" s="163" t="str">
        <f>IF($DJ299="","",IF(VLOOKUP($DJ299,'AB AP'!D$19:M$32,9,0)="",VLOOKUP($DJ299,'AB AP'!D$19:M$32,8,0),VLOOKUP($DJ299,'AB AP'!D$19:M$32,9,0)))</f>
        <v/>
      </c>
      <c r="DV299" s="163" t="str">
        <f>IF($DJ299="","",IF(VLOOKUP($DJ299,'AB AP'!D$19:L$33,9,0)="",VLOOKUP($DJ299,'AB AP'!D$19:L$33,8,0),VLOOKUP($DJ299,'AB AP'!D$19:L$33,9,0)))</f>
        <v/>
      </c>
      <c r="DW299" s="163" t="str">
        <f>IF('AB AP'!H304="Agrar Basis",DV299,DU299)</f>
        <v/>
      </c>
      <c r="DZ299" s="163" t="str">
        <f>IF(ISNA(VLOOKUP($DJ299,'AB AP'!$D$19:$I$32,3,0)),"",IF((VLOOKUP($DJ299,'AB AP'!$D$19:$I$32,3,0))="+","áno","nie"))</f>
        <v/>
      </c>
      <c r="EA299" s="163" t="str">
        <f>IF(ISNA(VLOOKUP($DJ299,'AB AP'!$D$19:$I$32,4,0)),"",IF((VLOOKUP($DJ299,'AB AP'!$D$19:$I$32,4,0))="+","áno","nie"))</f>
        <v/>
      </c>
      <c r="EB299" s="163" t="str">
        <f>IF(ISNA(VLOOKUP($DJ299,'AB AP'!$D$19:$I$32,5,0)),"",IF((VLOOKUP($DJ299,'AB AP'!$D$19:$I$32,5,0))="+","áno","nie"))</f>
        <v/>
      </c>
      <c r="EC299" s="163" t="str">
        <f>IF(ISNA(VLOOKUP($DJ299,'AB AP'!$D$19:$I$32,6,0)),"",IF((VLOOKUP($DJ299,'AB AP'!$D$19:$I$32,6,0))="+","áno","nie"))</f>
        <v/>
      </c>
      <c r="ED299" t="str">
        <f t="shared" si="140"/>
        <v/>
      </c>
      <c r="EE299" s="163" t="str">
        <f t="shared" si="141"/>
        <v/>
      </c>
    </row>
    <row r="300" spans="89:135" x14ac:dyDescent="0.2">
      <c r="CK300" s="167"/>
      <c r="DA300" t="str">
        <f t="shared" si="131"/>
        <v/>
      </c>
      <c r="DB300" t="str">
        <f t="shared" si="132"/>
        <v/>
      </c>
      <c r="DC300" t="str">
        <f t="shared" si="144"/>
        <v/>
      </c>
      <c r="DD300" t="str">
        <f t="shared" si="133"/>
        <v/>
      </c>
      <c r="DE300" t="str">
        <f t="shared" si="134"/>
        <v/>
      </c>
      <c r="DF300" t="str">
        <f t="shared" si="135"/>
        <v/>
      </c>
      <c r="DG300" t="str">
        <f t="shared" si="145"/>
        <v/>
      </c>
      <c r="DH300" t="str">
        <f t="shared" si="136"/>
        <v/>
      </c>
      <c r="DJ300" t="str">
        <f t="shared" si="137"/>
        <v/>
      </c>
      <c r="DL300" s="170"/>
      <c r="DU300" s="163" t="str">
        <f>IF($DJ300="","",IF(VLOOKUP($DJ300,'AB AP'!D$19:M$32,9,0)="",VLOOKUP($DJ300,'AB AP'!D$19:M$32,8,0),VLOOKUP($DJ300,'AB AP'!D$19:M$32,9,0)))</f>
        <v/>
      </c>
      <c r="DV300" s="163" t="str">
        <f>IF($DJ300="","",IF(VLOOKUP($DJ300,'AB AP'!D$19:L$33,9,0)="",VLOOKUP($DJ300,'AB AP'!D$19:L$33,8,0),VLOOKUP($DJ300,'AB AP'!D$19:L$33,9,0)))</f>
        <v/>
      </c>
      <c r="DW300" s="163" t="str">
        <f>IF('AB AP'!H305="Agrar Basis",DV300,DU300)</f>
        <v/>
      </c>
      <c r="DZ300" s="163" t="str">
        <f>IF(ISNA(VLOOKUP($DJ300,'AB AP'!$D$19:$I$32,3,0)),"",IF((VLOOKUP($DJ300,'AB AP'!$D$19:$I$32,3,0))="+","áno","nie"))</f>
        <v/>
      </c>
      <c r="EA300" s="163" t="str">
        <f>IF(ISNA(VLOOKUP($DJ300,'AB AP'!$D$19:$I$32,4,0)),"",IF((VLOOKUP($DJ300,'AB AP'!$D$19:$I$32,4,0))="+","áno","nie"))</f>
        <v/>
      </c>
      <c r="EB300" s="163" t="str">
        <f>IF(ISNA(VLOOKUP($DJ300,'AB AP'!$D$19:$I$32,5,0)),"",IF((VLOOKUP($DJ300,'AB AP'!$D$19:$I$32,5,0))="+","áno","nie"))</f>
        <v/>
      </c>
      <c r="EC300" s="163" t="str">
        <f>IF(ISNA(VLOOKUP($DJ300,'AB AP'!$D$19:$I$32,6,0)),"",IF((VLOOKUP($DJ300,'AB AP'!$D$19:$I$32,6,0))="+","áno","nie"))</f>
        <v/>
      </c>
      <c r="ED300" t="str">
        <f t="shared" si="140"/>
        <v/>
      </c>
      <c r="EE300" s="163" t="str">
        <f t="shared" si="141"/>
        <v/>
      </c>
    </row>
    <row r="301" spans="89:135" x14ac:dyDescent="0.2">
      <c r="CK301" s="167"/>
      <c r="DA301" t="str">
        <f t="shared" si="131"/>
        <v/>
      </c>
      <c r="DB301" t="str">
        <f t="shared" si="132"/>
        <v/>
      </c>
      <c r="DC301" t="str">
        <f t="shared" si="144"/>
        <v/>
      </c>
      <c r="DD301" t="str">
        <f t="shared" si="133"/>
        <v/>
      </c>
      <c r="DE301" t="str">
        <f t="shared" si="134"/>
        <v/>
      </c>
      <c r="DF301" t="str">
        <f t="shared" si="135"/>
        <v/>
      </c>
      <c r="DG301" t="str">
        <f t="shared" si="145"/>
        <v/>
      </c>
      <c r="DH301" t="str">
        <f t="shared" si="136"/>
        <v/>
      </c>
      <c r="DJ301" t="str">
        <f t="shared" si="137"/>
        <v/>
      </c>
      <c r="DL301" s="170"/>
      <c r="DU301" s="163" t="str">
        <f>IF($DJ301="","",IF(VLOOKUP($DJ301,'AB AP'!D$19:M$32,9,0)="",VLOOKUP($DJ301,'AB AP'!D$19:M$32,8,0),VLOOKUP($DJ301,'AB AP'!D$19:M$32,9,0)))</f>
        <v/>
      </c>
      <c r="DV301" s="163" t="str">
        <f>IF($DJ301="","",IF(VLOOKUP($DJ301,'AB AP'!D$19:L$33,9,0)="",VLOOKUP($DJ301,'AB AP'!D$19:L$33,8,0),VLOOKUP($DJ301,'AB AP'!D$19:L$33,9,0)))</f>
        <v/>
      </c>
      <c r="DW301" s="163" t="str">
        <f>IF('AB AP'!H306="Agrar Basis",DV301,DU301)</f>
        <v/>
      </c>
      <c r="DZ301" s="163" t="str">
        <f>IF(ISNA(VLOOKUP($DJ301,'AB AP'!$D$19:$I$32,3,0)),"",IF((VLOOKUP($DJ301,'AB AP'!$D$19:$I$32,3,0))="+","áno","nie"))</f>
        <v/>
      </c>
      <c r="EA301" s="163" t="str">
        <f>IF(ISNA(VLOOKUP($DJ301,'AB AP'!$D$19:$I$32,4,0)),"",IF((VLOOKUP($DJ301,'AB AP'!$D$19:$I$32,4,0))="+","áno","nie"))</f>
        <v/>
      </c>
      <c r="EB301" s="163" t="str">
        <f>IF(ISNA(VLOOKUP($DJ301,'AB AP'!$D$19:$I$32,5,0)),"",IF((VLOOKUP($DJ301,'AB AP'!$D$19:$I$32,5,0))="+","áno","nie"))</f>
        <v/>
      </c>
      <c r="EC301" s="163" t="str">
        <f>IF(ISNA(VLOOKUP($DJ301,'AB AP'!$D$19:$I$32,6,0)),"",IF((VLOOKUP($DJ301,'AB AP'!$D$19:$I$32,6,0))="+","áno","nie"))</f>
        <v/>
      </c>
      <c r="ED301" t="str">
        <f t="shared" si="140"/>
        <v/>
      </c>
      <c r="EE301" s="163" t="str">
        <f t="shared" si="141"/>
        <v/>
      </c>
    </row>
    <row r="302" spans="89:135" x14ac:dyDescent="0.2">
      <c r="CK302" s="167"/>
      <c r="DA302" t="str">
        <f t="shared" si="131"/>
        <v/>
      </c>
      <c r="DB302" t="str">
        <f t="shared" si="132"/>
        <v/>
      </c>
      <c r="DC302" t="str">
        <f t="shared" si="144"/>
        <v/>
      </c>
      <c r="DD302" t="str">
        <f t="shared" si="133"/>
        <v/>
      </c>
      <c r="DE302" t="str">
        <f t="shared" si="134"/>
        <v/>
      </c>
      <c r="DF302" t="str">
        <f t="shared" si="135"/>
        <v/>
      </c>
      <c r="DG302" t="str">
        <f t="shared" si="145"/>
        <v/>
      </c>
      <c r="DH302" t="str">
        <f t="shared" si="136"/>
        <v/>
      </c>
      <c r="DJ302" t="str">
        <f t="shared" si="137"/>
        <v/>
      </c>
      <c r="DL302" s="170"/>
      <c r="DU302" s="163" t="str">
        <f>IF($DJ302="","",IF(VLOOKUP($DJ302,'AB AP'!D$19:M$32,9,0)="",VLOOKUP($DJ302,'AB AP'!D$19:M$32,8,0),VLOOKUP($DJ302,'AB AP'!D$19:M$32,9,0)))</f>
        <v/>
      </c>
      <c r="DV302" s="163" t="str">
        <f>IF($DJ302="","",IF(VLOOKUP($DJ302,'AB AP'!D$19:L$33,9,0)="",VLOOKUP($DJ302,'AB AP'!D$19:L$33,8,0),VLOOKUP($DJ302,'AB AP'!D$19:L$33,9,0)))</f>
        <v/>
      </c>
      <c r="DW302" s="163" t="str">
        <f>IF('AB AP'!H307="Agrar Basis",DV302,DU302)</f>
        <v/>
      </c>
      <c r="DZ302" s="163" t="str">
        <f>IF(ISNA(VLOOKUP($DJ302,'AB AP'!$D$19:$I$32,3,0)),"",IF((VLOOKUP($DJ302,'AB AP'!$D$19:$I$32,3,0))="+","áno","nie"))</f>
        <v/>
      </c>
      <c r="EA302" s="163" t="str">
        <f>IF(ISNA(VLOOKUP($DJ302,'AB AP'!$D$19:$I$32,4,0)),"",IF((VLOOKUP($DJ302,'AB AP'!$D$19:$I$32,4,0))="+","áno","nie"))</f>
        <v/>
      </c>
      <c r="EB302" s="163" t="str">
        <f>IF(ISNA(VLOOKUP($DJ302,'AB AP'!$D$19:$I$32,5,0)),"",IF((VLOOKUP($DJ302,'AB AP'!$D$19:$I$32,5,0))="+","áno","nie"))</f>
        <v/>
      </c>
      <c r="EC302" s="163" t="str">
        <f>IF(ISNA(VLOOKUP($DJ302,'AB AP'!$D$19:$I$32,6,0)),"",IF((VLOOKUP($DJ302,'AB AP'!$D$19:$I$32,6,0))="+","áno","nie"))</f>
        <v/>
      </c>
      <c r="ED302" t="str">
        <f t="shared" si="140"/>
        <v/>
      </c>
      <c r="EE302" s="163" t="str">
        <f t="shared" si="141"/>
        <v/>
      </c>
    </row>
    <row r="303" spans="89:135" x14ac:dyDescent="0.2">
      <c r="CK303" s="167"/>
      <c r="DA303" t="str">
        <f t="shared" si="131"/>
        <v/>
      </c>
      <c r="DB303" t="str">
        <f t="shared" si="132"/>
        <v/>
      </c>
      <c r="DC303" t="str">
        <f t="shared" si="144"/>
        <v/>
      </c>
      <c r="DD303" t="str">
        <f t="shared" si="133"/>
        <v/>
      </c>
      <c r="DE303" t="str">
        <f t="shared" si="134"/>
        <v/>
      </c>
      <c r="DF303" t="str">
        <f t="shared" si="135"/>
        <v/>
      </c>
      <c r="DG303" t="str">
        <f t="shared" si="145"/>
        <v/>
      </c>
      <c r="DH303" t="str">
        <f t="shared" si="136"/>
        <v/>
      </c>
      <c r="DJ303" t="str">
        <f t="shared" si="137"/>
        <v/>
      </c>
      <c r="DL303" s="170"/>
      <c r="DU303" s="163" t="str">
        <f>IF($DJ303="","",IF(VLOOKUP($DJ303,'AB AP'!D$19:M$32,9,0)="",VLOOKUP($DJ303,'AB AP'!D$19:M$32,8,0),VLOOKUP($DJ303,'AB AP'!D$19:M$32,9,0)))</f>
        <v/>
      </c>
      <c r="DV303" s="163" t="str">
        <f>IF($DJ303="","",IF(VLOOKUP($DJ303,'AB AP'!D$19:L$33,9,0)="",VLOOKUP($DJ303,'AB AP'!D$19:L$33,8,0),VLOOKUP($DJ303,'AB AP'!D$19:L$33,9,0)))</f>
        <v/>
      </c>
      <c r="DW303" s="163" t="str">
        <f>IF('AB AP'!H308="Agrar Basis",DV303,DU303)</f>
        <v/>
      </c>
      <c r="DZ303" s="163" t="str">
        <f>IF(ISNA(VLOOKUP($DJ303,'AB AP'!$D$19:$I$32,3,0)),"",IF((VLOOKUP($DJ303,'AB AP'!$D$19:$I$32,3,0))="+","áno","nie"))</f>
        <v/>
      </c>
      <c r="EA303" s="163" t="str">
        <f>IF(ISNA(VLOOKUP($DJ303,'AB AP'!$D$19:$I$32,4,0)),"",IF((VLOOKUP($DJ303,'AB AP'!$D$19:$I$32,4,0))="+","áno","nie"))</f>
        <v/>
      </c>
      <c r="EB303" s="163" t="str">
        <f>IF(ISNA(VLOOKUP($DJ303,'AB AP'!$D$19:$I$32,5,0)),"",IF((VLOOKUP($DJ303,'AB AP'!$D$19:$I$32,5,0))="+","áno","nie"))</f>
        <v/>
      </c>
      <c r="EC303" s="163" t="str">
        <f>IF(ISNA(VLOOKUP($DJ303,'AB AP'!$D$19:$I$32,6,0)),"",IF((VLOOKUP($DJ303,'AB AP'!$D$19:$I$32,6,0))="+","áno","nie"))</f>
        <v/>
      </c>
      <c r="ED303" t="str">
        <f t="shared" si="140"/>
        <v/>
      </c>
      <c r="EE303" s="163" t="str">
        <f t="shared" si="141"/>
        <v/>
      </c>
    </row>
    <row r="304" spans="89:135" x14ac:dyDescent="0.2">
      <c r="CK304" s="167"/>
      <c r="DA304" t="str">
        <f t="shared" si="131"/>
        <v/>
      </c>
      <c r="DB304" t="str">
        <f t="shared" si="132"/>
        <v/>
      </c>
      <c r="DC304" t="str">
        <f t="shared" si="144"/>
        <v/>
      </c>
      <c r="DD304" t="str">
        <f t="shared" si="133"/>
        <v/>
      </c>
      <c r="DE304" t="str">
        <f t="shared" si="134"/>
        <v/>
      </c>
      <c r="DF304" t="str">
        <f t="shared" si="135"/>
        <v/>
      </c>
      <c r="DG304" t="str">
        <f t="shared" si="145"/>
        <v/>
      </c>
      <c r="DH304" t="str">
        <f t="shared" si="136"/>
        <v/>
      </c>
      <c r="DJ304" t="str">
        <f t="shared" si="137"/>
        <v/>
      </c>
      <c r="DL304" s="170"/>
      <c r="DU304" s="163" t="str">
        <f>IF($DJ304="","",IF(VLOOKUP($DJ304,'AB AP'!D$19:M$32,9,0)="",VLOOKUP($DJ304,'AB AP'!D$19:M$32,8,0),VLOOKUP($DJ304,'AB AP'!D$19:M$32,9,0)))</f>
        <v/>
      </c>
      <c r="DV304" s="163" t="str">
        <f>IF($DJ304="","",IF(VLOOKUP($DJ304,'AB AP'!D$19:L$33,9,0)="",VLOOKUP($DJ304,'AB AP'!D$19:L$33,8,0),VLOOKUP($DJ304,'AB AP'!D$19:L$33,9,0)))</f>
        <v/>
      </c>
      <c r="DW304" s="163" t="str">
        <f>IF('AB AP'!H309="Agrar Basis",DV304,DU304)</f>
        <v/>
      </c>
      <c r="DZ304" s="163" t="str">
        <f>IF(ISNA(VLOOKUP($DJ304,'AB AP'!$D$19:$I$32,3,0)),"",IF((VLOOKUP($DJ304,'AB AP'!$D$19:$I$32,3,0))="+","áno","nie"))</f>
        <v/>
      </c>
      <c r="EA304" s="163" t="str">
        <f>IF(ISNA(VLOOKUP($DJ304,'AB AP'!$D$19:$I$32,4,0)),"",IF((VLOOKUP($DJ304,'AB AP'!$D$19:$I$32,4,0))="+","áno","nie"))</f>
        <v/>
      </c>
      <c r="EB304" s="163" t="str">
        <f>IF(ISNA(VLOOKUP($DJ304,'AB AP'!$D$19:$I$32,5,0)),"",IF((VLOOKUP($DJ304,'AB AP'!$D$19:$I$32,5,0))="+","áno","nie"))</f>
        <v/>
      </c>
      <c r="EC304" s="163" t="str">
        <f>IF(ISNA(VLOOKUP($DJ304,'AB AP'!$D$19:$I$32,6,0)),"",IF((VLOOKUP($DJ304,'AB AP'!$D$19:$I$32,6,0))="+","áno","nie"))</f>
        <v/>
      </c>
      <c r="ED304" t="str">
        <f t="shared" si="140"/>
        <v/>
      </c>
      <c r="EE304" s="163" t="str">
        <f t="shared" si="141"/>
        <v/>
      </c>
    </row>
    <row r="305" spans="105:135" x14ac:dyDescent="0.2">
      <c r="DA305" t="str">
        <f t="shared" si="131"/>
        <v/>
      </c>
      <c r="DB305" t="str">
        <f t="shared" si="132"/>
        <v/>
      </c>
      <c r="DC305" t="str">
        <f t="shared" si="144"/>
        <v/>
      </c>
      <c r="DD305" t="str">
        <f t="shared" si="133"/>
        <v/>
      </c>
      <c r="DE305" t="str">
        <f t="shared" si="134"/>
        <v/>
      </c>
      <c r="DF305" t="str">
        <f t="shared" si="135"/>
        <v/>
      </c>
      <c r="DG305" t="str">
        <f t="shared" si="145"/>
        <v/>
      </c>
      <c r="DH305" t="str">
        <f t="shared" si="136"/>
        <v/>
      </c>
      <c r="DJ305" t="str">
        <f t="shared" si="137"/>
        <v/>
      </c>
      <c r="DU305" s="163" t="str">
        <f>IF($DJ305="","",IF(VLOOKUP($DJ305,'AB AP'!D$19:M$32,9,0)="",VLOOKUP($DJ305,'AB AP'!D$19:M$32,8,0),VLOOKUP($DJ305,'AB AP'!D$19:M$32,9,0)))</f>
        <v/>
      </c>
      <c r="DV305" s="163" t="str">
        <f>IF($DJ305="","",IF(VLOOKUP($DJ305,'AB AP'!D$19:L$33,9,0)="",VLOOKUP($DJ305,'AB AP'!D$19:L$33,8,0),VLOOKUP($DJ305,'AB AP'!D$19:L$33,9,0)))</f>
        <v/>
      </c>
      <c r="DW305" s="163" t="str">
        <f>IF('AB AP'!H310="Agrar Basis",DV305,DU305)</f>
        <v/>
      </c>
      <c r="DZ305" s="163" t="str">
        <f>IF(ISNA(VLOOKUP($DJ305,'AB AP'!$D$19:$I$32,3,0)),"",IF((VLOOKUP($DJ305,'AB AP'!$D$19:$I$32,3,0))="+","áno","nie"))</f>
        <v/>
      </c>
      <c r="EA305" s="163" t="str">
        <f>IF(ISNA(VLOOKUP($DJ305,'AB AP'!$D$19:$I$32,4,0)),"",IF((VLOOKUP($DJ305,'AB AP'!$D$19:$I$32,4,0))="+","áno","nie"))</f>
        <v/>
      </c>
      <c r="EB305" s="163" t="str">
        <f>IF(ISNA(VLOOKUP($DJ305,'AB AP'!$D$19:$I$32,5,0)),"",IF((VLOOKUP($DJ305,'AB AP'!$D$19:$I$32,5,0))="+","áno","nie"))</f>
        <v/>
      </c>
      <c r="EC305" s="163" t="str">
        <f>IF(ISNA(VLOOKUP($DJ305,'AB AP'!$D$19:$I$32,6,0)),"",IF((VLOOKUP($DJ305,'AB AP'!$D$19:$I$32,6,0))="+","áno","nie"))</f>
        <v/>
      </c>
      <c r="ED305" t="str">
        <f t="shared" si="140"/>
        <v/>
      </c>
      <c r="EE305" s="163" t="str">
        <f t="shared" si="141"/>
        <v/>
      </c>
    </row>
    <row r="306" spans="105:135" x14ac:dyDescent="0.2">
      <c r="DA306" t="str">
        <f t="shared" si="131"/>
        <v/>
      </c>
      <c r="DB306" t="str">
        <f t="shared" si="132"/>
        <v/>
      </c>
      <c r="DC306" t="str">
        <f t="shared" si="144"/>
        <v/>
      </c>
      <c r="DD306" t="str">
        <f t="shared" si="133"/>
        <v/>
      </c>
      <c r="DE306" t="str">
        <f t="shared" si="134"/>
        <v/>
      </c>
      <c r="DF306" t="str">
        <f t="shared" si="135"/>
        <v/>
      </c>
      <c r="DG306" t="str">
        <f t="shared" si="145"/>
        <v/>
      </c>
      <c r="DH306" t="str">
        <f t="shared" si="136"/>
        <v/>
      </c>
      <c r="DJ306" t="str">
        <f t="shared" si="137"/>
        <v/>
      </c>
      <c r="DU306" s="163" t="str">
        <f>IF($DJ306="","",IF(VLOOKUP($DJ306,'AB AP'!D$19:M$32,9,0)="",VLOOKUP($DJ306,'AB AP'!D$19:M$32,8,0),VLOOKUP($DJ306,'AB AP'!D$19:M$32,9,0)))</f>
        <v/>
      </c>
      <c r="DV306" s="163" t="str">
        <f>IF($DJ306="","",IF(VLOOKUP($DJ306,'AB AP'!D$19:L$33,9,0)="",VLOOKUP($DJ306,'AB AP'!D$19:L$33,8,0),VLOOKUP($DJ306,'AB AP'!D$19:L$33,9,0)))</f>
        <v/>
      </c>
      <c r="DW306" s="163" t="str">
        <f>IF('AB AP'!H311="Agrar Basis",DV306,DU306)</f>
        <v/>
      </c>
      <c r="DZ306" s="163" t="str">
        <f>IF(ISNA(VLOOKUP($DJ306,'AB AP'!$D$19:$I$32,3,0)),"",IF((VLOOKUP($DJ306,'AB AP'!$D$19:$I$32,3,0))="+","áno","nie"))</f>
        <v/>
      </c>
      <c r="EA306" s="163" t="str">
        <f>IF(ISNA(VLOOKUP($DJ306,'AB AP'!$D$19:$I$32,4,0)),"",IF((VLOOKUP($DJ306,'AB AP'!$D$19:$I$32,4,0))="+","áno","nie"))</f>
        <v/>
      </c>
      <c r="EB306" s="163" t="str">
        <f>IF(ISNA(VLOOKUP($DJ306,'AB AP'!$D$19:$I$32,5,0)),"",IF((VLOOKUP($DJ306,'AB AP'!$D$19:$I$32,5,0))="+","áno","nie"))</f>
        <v/>
      </c>
      <c r="EC306" s="163" t="str">
        <f>IF(ISNA(VLOOKUP($DJ306,'AB AP'!$D$19:$I$32,6,0)),"",IF((VLOOKUP($DJ306,'AB AP'!$D$19:$I$32,6,0))="+","áno","nie"))</f>
        <v/>
      </c>
      <c r="ED306" t="str">
        <f t="shared" si="140"/>
        <v/>
      </c>
      <c r="EE306" s="163" t="str">
        <f t="shared" si="141"/>
        <v/>
      </c>
    </row>
    <row r="307" spans="105:135" x14ac:dyDescent="0.2">
      <c r="DA307" t="str">
        <f t="shared" si="131"/>
        <v/>
      </c>
      <c r="DB307" t="str">
        <f t="shared" si="132"/>
        <v/>
      </c>
      <c r="DC307" t="str">
        <f t="shared" si="144"/>
        <v/>
      </c>
      <c r="DD307" t="str">
        <f t="shared" si="133"/>
        <v/>
      </c>
      <c r="DE307" t="str">
        <f t="shared" si="134"/>
        <v/>
      </c>
      <c r="DF307" t="str">
        <f t="shared" si="135"/>
        <v/>
      </c>
      <c r="DG307" t="str">
        <f t="shared" si="145"/>
        <v/>
      </c>
      <c r="DH307" t="str">
        <f t="shared" si="136"/>
        <v/>
      </c>
      <c r="DJ307" t="str">
        <f t="shared" si="137"/>
        <v/>
      </c>
      <c r="DU307" s="163" t="str">
        <f>IF($DJ307="","",IF(VLOOKUP($DJ307,'AB AP'!D$19:M$32,9,0)="",VLOOKUP($DJ307,'AB AP'!D$19:M$32,8,0),VLOOKUP($DJ307,'AB AP'!D$19:M$32,9,0)))</f>
        <v/>
      </c>
      <c r="DV307" s="163" t="str">
        <f>IF($DJ307="","",IF(VLOOKUP($DJ307,'AB AP'!D$19:L$33,9,0)="",VLOOKUP($DJ307,'AB AP'!D$19:L$33,8,0),VLOOKUP($DJ307,'AB AP'!D$19:L$33,9,0)))</f>
        <v/>
      </c>
      <c r="DW307" s="163" t="str">
        <f>IF('AB AP'!H312="Agrar Basis",DV307,DU307)</f>
        <v/>
      </c>
      <c r="DZ307" s="163" t="str">
        <f>IF(ISNA(VLOOKUP($DJ307,'AB AP'!$D$19:$I$32,3,0)),"",IF((VLOOKUP($DJ307,'AB AP'!$D$19:$I$32,3,0))="+","áno","nie"))</f>
        <v/>
      </c>
      <c r="EA307" s="163" t="str">
        <f>IF(ISNA(VLOOKUP($DJ307,'AB AP'!$D$19:$I$32,4,0)),"",IF((VLOOKUP($DJ307,'AB AP'!$D$19:$I$32,4,0))="+","áno","nie"))</f>
        <v/>
      </c>
      <c r="EB307" s="163" t="str">
        <f>IF(ISNA(VLOOKUP($DJ307,'AB AP'!$D$19:$I$32,5,0)),"",IF((VLOOKUP($DJ307,'AB AP'!$D$19:$I$32,5,0))="+","áno","nie"))</f>
        <v/>
      </c>
      <c r="EC307" s="163" t="str">
        <f>IF(ISNA(VLOOKUP($DJ307,'AB AP'!$D$19:$I$32,6,0)),"",IF((VLOOKUP($DJ307,'AB AP'!$D$19:$I$32,6,0))="+","áno","nie"))</f>
        <v/>
      </c>
      <c r="ED307" t="str">
        <f t="shared" si="140"/>
        <v/>
      </c>
      <c r="EE307" s="163" t="str">
        <f t="shared" si="141"/>
        <v/>
      </c>
    </row>
    <row r="308" spans="105:135" x14ac:dyDescent="0.2">
      <c r="DA308" t="str">
        <f t="shared" si="131"/>
        <v/>
      </c>
      <c r="DB308" t="str">
        <f t="shared" si="132"/>
        <v/>
      </c>
      <c r="DC308" t="str">
        <f t="shared" si="144"/>
        <v/>
      </c>
      <c r="DD308" t="str">
        <f t="shared" si="133"/>
        <v/>
      </c>
      <c r="DE308" t="str">
        <f t="shared" si="134"/>
        <v/>
      </c>
      <c r="DF308" t="str">
        <f t="shared" si="135"/>
        <v/>
      </c>
      <c r="DG308" t="str">
        <f t="shared" si="145"/>
        <v/>
      </c>
      <c r="DH308" t="str">
        <f t="shared" si="136"/>
        <v/>
      </c>
      <c r="DJ308" t="str">
        <f t="shared" si="137"/>
        <v/>
      </c>
      <c r="DU308" s="163" t="str">
        <f>IF($DJ308="","",IF(VLOOKUP($DJ308,'AB AP'!D$19:M$32,9,0)="",VLOOKUP($DJ308,'AB AP'!D$19:M$32,8,0),VLOOKUP($DJ308,'AB AP'!D$19:M$32,9,0)))</f>
        <v/>
      </c>
      <c r="DV308" s="163" t="str">
        <f>IF($DJ308="","",IF(VLOOKUP($DJ308,'AB AP'!D$19:L$33,9,0)="",VLOOKUP($DJ308,'AB AP'!D$19:L$33,8,0),VLOOKUP($DJ308,'AB AP'!D$19:L$33,9,0)))</f>
        <v/>
      </c>
      <c r="DW308" s="163" t="str">
        <f>IF('AB AP'!H313="Agrar Basis",DV308,DU308)</f>
        <v/>
      </c>
      <c r="DZ308" s="163" t="str">
        <f>IF(ISNA(VLOOKUP($DJ308,'AB AP'!$D$19:$I$32,3,0)),"",IF((VLOOKUP($DJ308,'AB AP'!$D$19:$I$32,3,0))="+","áno","nie"))</f>
        <v/>
      </c>
      <c r="EA308" s="163" t="str">
        <f>IF(ISNA(VLOOKUP($DJ308,'AB AP'!$D$19:$I$32,4,0)),"",IF((VLOOKUP($DJ308,'AB AP'!$D$19:$I$32,4,0))="+","áno","nie"))</f>
        <v/>
      </c>
      <c r="EB308" s="163" t="str">
        <f>IF(ISNA(VLOOKUP($DJ308,'AB AP'!$D$19:$I$32,5,0)),"",IF((VLOOKUP($DJ308,'AB AP'!$D$19:$I$32,5,0))="+","áno","nie"))</f>
        <v/>
      </c>
      <c r="EC308" s="163" t="str">
        <f>IF(ISNA(VLOOKUP($DJ308,'AB AP'!$D$19:$I$32,6,0)),"",IF((VLOOKUP($DJ308,'AB AP'!$D$19:$I$32,6,0))="+","áno","nie"))</f>
        <v/>
      </c>
      <c r="ED308" t="str">
        <f t="shared" si="140"/>
        <v/>
      </c>
      <c r="EE308" s="163" t="str">
        <f t="shared" si="141"/>
        <v/>
      </c>
    </row>
    <row r="309" spans="105:135" x14ac:dyDescent="0.2">
      <c r="DA309" t="str">
        <f t="shared" si="131"/>
        <v/>
      </c>
      <c r="DB309" t="str">
        <f t="shared" si="132"/>
        <v/>
      </c>
      <c r="DC309" t="str">
        <f t="shared" si="144"/>
        <v/>
      </c>
      <c r="DD309" t="str">
        <f t="shared" si="133"/>
        <v/>
      </c>
      <c r="DE309" t="str">
        <f t="shared" si="134"/>
        <v/>
      </c>
      <c r="DF309" t="str">
        <f t="shared" si="135"/>
        <v/>
      </c>
      <c r="DG309" t="str">
        <f t="shared" si="145"/>
        <v/>
      </c>
      <c r="DH309" t="str">
        <f t="shared" si="136"/>
        <v/>
      </c>
      <c r="DJ309" t="str">
        <f t="shared" si="137"/>
        <v/>
      </c>
      <c r="DU309" s="163" t="str">
        <f>IF($DJ309="","",IF(VLOOKUP($DJ309,'AB AP'!D$19:M$32,9,0)="",VLOOKUP($DJ309,'AB AP'!D$19:M$32,8,0),VLOOKUP($DJ309,'AB AP'!D$19:M$32,9,0)))</f>
        <v/>
      </c>
      <c r="DV309" s="163" t="str">
        <f>IF($DJ309="","",IF(VLOOKUP($DJ309,'AB AP'!D$19:L$33,9,0)="",VLOOKUP($DJ309,'AB AP'!D$19:L$33,8,0),VLOOKUP($DJ309,'AB AP'!D$19:L$33,9,0)))</f>
        <v/>
      </c>
      <c r="DW309" s="163" t="str">
        <f>IF('AB AP'!H314="Agrar Basis",DV309,DU309)</f>
        <v/>
      </c>
      <c r="DZ309" s="163" t="str">
        <f>IF(ISNA(VLOOKUP($DJ309,'AB AP'!$D$19:$I$32,3,0)),"",IF((VLOOKUP($DJ309,'AB AP'!$D$19:$I$32,3,0))="+","áno","nie"))</f>
        <v/>
      </c>
      <c r="EA309" s="163" t="str">
        <f>IF(ISNA(VLOOKUP($DJ309,'AB AP'!$D$19:$I$32,4,0)),"",IF((VLOOKUP($DJ309,'AB AP'!$D$19:$I$32,4,0))="+","áno","nie"))</f>
        <v/>
      </c>
      <c r="EB309" s="163" t="str">
        <f>IF(ISNA(VLOOKUP($DJ309,'AB AP'!$D$19:$I$32,5,0)),"",IF((VLOOKUP($DJ309,'AB AP'!$D$19:$I$32,5,0))="+","áno","nie"))</f>
        <v/>
      </c>
      <c r="EC309" s="163" t="str">
        <f>IF(ISNA(VLOOKUP($DJ309,'AB AP'!$D$19:$I$32,6,0)),"",IF((VLOOKUP($DJ309,'AB AP'!$D$19:$I$32,6,0))="+","áno","nie"))</f>
        <v/>
      </c>
      <c r="ED309" t="str">
        <f t="shared" si="140"/>
        <v/>
      </c>
      <c r="EE309" s="163" t="str">
        <f t="shared" si="141"/>
        <v/>
      </c>
    </row>
    <row r="310" spans="105:135" x14ac:dyDescent="0.2">
      <c r="DA310" t="str">
        <f t="shared" si="131"/>
        <v/>
      </c>
      <c r="DB310" t="str">
        <f t="shared" si="132"/>
        <v/>
      </c>
      <c r="DC310" t="str">
        <f t="shared" si="144"/>
        <v/>
      </c>
      <c r="DD310" t="str">
        <f t="shared" si="133"/>
        <v/>
      </c>
      <c r="DE310" t="str">
        <f t="shared" si="134"/>
        <v/>
      </c>
      <c r="DF310" t="str">
        <f t="shared" si="135"/>
        <v/>
      </c>
      <c r="DG310" t="str">
        <f t="shared" si="145"/>
        <v/>
      </c>
      <c r="DH310" t="str">
        <f t="shared" si="136"/>
        <v/>
      </c>
      <c r="DJ310" t="str">
        <f t="shared" si="137"/>
        <v/>
      </c>
      <c r="DU310" s="163" t="str">
        <f>IF($DJ310="","",IF(VLOOKUP($DJ310,'AB AP'!D$19:M$32,9,0)="",VLOOKUP($DJ310,'AB AP'!D$19:M$32,8,0),VLOOKUP($DJ310,'AB AP'!D$19:M$32,9,0)))</f>
        <v/>
      </c>
      <c r="DV310" s="163" t="str">
        <f>IF($DJ310="","",IF(VLOOKUP($DJ310,'AB AP'!D$19:L$33,9,0)="",VLOOKUP($DJ310,'AB AP'!D$19:L$33,8,0),VLOOKUP($DJ310,'AB AP'!D$19:L$33,9,0)))</f>
        <v/>
      </c>
      <c r="DW310" s="163" t="str">
        <f>IF('AB AP'!H315="Agrar Basis",DV310,DU310)</f>
        <v/>
      </c>
      <c r="DZ310" s="163" t="str">
        <f>IF(ISNA(VLOOKUP($DJ310,'AB AP'!$D$19:$I$32,3,0)),"",IF((VLOOKUP($DJ310,'AB AP'!$D$19:$I$32,3,0))="+","áno","nie"))</f>
        <v/>
      </c>
      <c r="EA310" s="163" t="str">
        <f>IF(ISNA(VLOOKUP($DJ310,'AB AP'!$D$19:$I$32,4,0)),"",IF((VLOOKUP($DJ310,'AB AP'!$D$19:$I$32,4,0))="+","áno","nie"))</f>
        <v/>
      </c>
      <c r="EB310" s="163" t="str">
        <f>IF(ISNA(VLOOKUP($DJ310,'AB AP'!$D$19:$I$32,5,0)),"",IF((VLOOKUP($DJ310,'AB AP'!$D$19:$I$32,5,0))="+","áno","nie"))</f>
        <v/>
      </c>
      <c r="EC310" s="163" t="str">
        <f>IF(ISNA(VLOOKUP($DJ310,'AB AP'!$D$19:$I$32,6,0)),"",IF((VLOOKUP($DJ310,'AB AP'!$D$19:$I$32,6,0))="+","áno","nie"))</f>
        <v/>
      </c>
      <c r="ED310" t="str">
        <f t="shared" si="140"/>
        <v/>
      </c>
      <c r="EE310" s="163" t="str">
        <f t="shared" si="141"/>
        <v/>
      </c>
    </row>
    <row r="311" spans="105:135" x14ac:dyDescent="0.2">
      <c r="DA311" t="str">
        <f t="shared" si="131"/>
        <v/>
      </c>
      <c r="DB311" t="str">
        <f t="shared" si="132"/>
        <v/>
      </c>
      <c r="DC311" t="str">
        <f t="shared" si="144"/>
        <v/>
      </c>
      <c r="DD311" t="str">
        <f t="shared" si="133"/>
        <v/>
      </c>
      <c r="DE311" t="str">
        <f t="shared" si="134"/>
        <v/>
      </c>
      <c r="DF311" t="str">
        <f t="shared" si="135"/>
        <v/>
      </c>
      <c r="DG311" t="str">
        <f t="shared" si="145"/>
        <v/>
      </c>
      <c r="DH311" t="str">
        <f t="shared" si="136"/>
        <v/>
      </c>
      <c r="DJ311" t="str">
        <f t="shared" si="137"/>
        <v/>
      </c>
      <c r="DU311" s="163" t="str">
        <f>IF($DJ311="","",IF(VLOOKUP($DJ311,'AB AP'!D$19:M$32,9,0)="",VLOOKUP($DJ311,'AB AP'!D$19:M$32,8,0),VLOOKUP($DJ311,'AB AP'!D$19:M$32,9,0)))</f>
        <v/>
      </c>
      <c r="DV311" s="163" t="str">
        <f>IF($DJ311="","",IF(VLOOKUP($DJ311,'AB AP'!D$19:L$33,9,0)="",VLOOKUP($DJ311,'AB AP'!D$19:L$33,8,0),VLOOKUP($DJ311,'AB AP'!D$19:L$33,9,0)))</f>
        <v/>
      </c>
      <c r="DW311" s="163" t="str">
        <f>IF('AB AP'!H316="Agrar Basis",DV311,DU311)</f>
        <v/>
      </c>
      <c r="DZ311" s="163" t="str">
        <f>IF(ISNA(VLOOKUP($DJ311,'AB AP'!$D$19:$I$32,3,0)),"",IF((VLOOKUP($DJ311,'AB AP'!$D$19:$I$32,3,0))="+","áno","nie"))</f>
        <v/>
      </c>
      <c r="EA311" s="163" t="str">
        <f>IF(ISNA(VLOOKUP($DJ311,'AB AP'!$D$19:$I$32,4,0)),"",IF((VLOOKUP($DJ311,'AB AP'!$D$19:$I$32,4,0))="+","áno","nie"))</f>
        <v/>
      </c>
      <c r="EB311" s="163" t="str">
        <f>IF(ISNA(VLOOKUP($DJ311,'AB AP'!$D$19:$I$32,5,0)),"",IF((VLOOKUP($DJ311,'AB AP'!$D$19:$I$32,5,0))="+","áno","nie"))</f>
        <v/>
      </c>
      <c r="EC311" s="163" t="str">
        <f>IF(ISNA(VLOOKUP($DJ311,'AB AP'!$D$19:$I$32,6,0)),"",IF((VLOOKUP($DJ311,'AB AP'!$D$19:$I$32,6,0))="+","áno","nie"))</f>
        <v/>
      </c>
      <c r="ED311" t="str">
        <f t="shared" si="140"/>
        <v/>
      </c>
      <c r="EE311" s="163" t="str">
        <f t="shared" si="141"/>
        <v/>
      </c>
    </row>
    <row r="312" spans="105:135" x14ac:dyDescent="0.2">
      <c r="DA312" t="str">
        <f t="shared" si="131"/>
        <v/>
      </c>
      <c r="DB312" t="str">
        <f t="shared" si="132"/>
        <v/>
      </c>
      <c r="DC312" t="str">
        <f t="shared" si="144"/>
        <v/>
      </c>
      <c r="DD312" t="str">
        <f t="shared" si="133"/>
        <v/>
      </c>
      <c r="DE312" t="str">
        <f t="shared" si="134"/>
        <v/>
      </c>
      <c r="DF312" t="str">
        <f t="shared" si="135"/>
        <v/>
      </c>
      <c r="DG312" t="str">
        <f t="shared" si="145"/>
        <v/>
      </c>
      <c r="DH312" t="str">
        <f t="shared" si="136"/>
        <v/>
      </c>
      <c r="DJ312" t="str">
        <f t="shared" si="137"/>
        <v/>
      </c>
      <c r="DU312" s="163" t="str">
        <f>IF($DJ312="","",IF(VLOOKUP($DJ312,'AB AP'!D$19:M$32,9,0)="",VLOOKUP($DJ312,'AB AP'!D$19:M$32,8,0),VLOOKUP($DJ312,'AB AP'!D$19:M$32,9,0)))</f>
        <v/>
      </c>
      <c r="DV312" s="163" t="str">
        <f>IF($DJ312="","",IF(VLOOKUP($DJ312,'AB AP'!D$19:L$33,9,0)="",VLOOKUP($DJ312,'AB AP'!D$19:L$33,8,0),VLOOKUP($DJ312,'AB AP'!D$19:L$33,9,0)))</f>
        <v/>
      </c>
      <c r="DW312" s="163" t="str">
        <f>IF('AB AP'!H317="Agrar Basis",DV312,DU312)</f>
        <v/>
      </c>
      <c r="DZ312" s="163" t="str">
        <f>IF(ISNA(VLOOKUP($DJ312,'AB AP'!$D$19:$I$32,3,0)),"",IF((VLOOKUP($DJ312,'AB AP'!$D$19:$I$32,3,0))="+","áno","nie"))</f>
        <v/>
      </c>
      <c r="EA312" s="163" t="str">
        <f>IF(ISNA(VLOOKUP($DJ312,'AB AP'!$D$19:$I$32,4,0)),"",IF((VLOOKUP($DJ312,'AB AP'!$D$19:$I$32,4,0))="+","áno","nie"))</f>
        <v/>
      </c>
      <c r="EB312" s="163" t="str">
        <f>IF(ISNA(VLOOKUP($DJ312,'AB AP'!$D$19:$I$32,5,0)),"",IF((VLOOKUP($DJ312,'AB AP'!$D$19:$I$32,5,0))="+","áno","nie"))</f>
        <v/>
      </c>
      <c r="EC312" s="163" t="str">
        <f>IF(ISNA(VLOOKUP($DJ312,'AB AP'!$D$19:$I$32,6,0)),"",IF((VLOOKUP($DJ312,'AB AP'!$D$19:$I$32,6,0))="+","áno","nie"))</f>
        <v/>
      </c>
      <c r="ED312" t="str">
        <f t="shared" si="140"/>
        <v/>
      </c>
      <c r="EE312" s="163" t="str">
        <f t="shared" si="141"/>
        <v/>
      </c>
    </row>
    <row r="313" spans="105:135" x14ac:dyDescent="0.2">
      <c r="DA313" t="str">
        <f t="shared" si="131"/>
        <v/>
      </c>
      <c r="DB313" t="str">
        <f t="shared" si="132"/>
        <v/>
      </c>
      <c r="DC313" t="str">
        <f t="shared" si="144"/>
        <v/>
      </c>
      <c r="DD313" t="str">
        <f t="shared" si="133"/>
        <v/>
      </c>
      <c r="DE313" t="str">
        <f t="shared" si="134"/>
        <v/>
      </c>
      <c r="DF313" t="str">
        <f t="shared" si="135"/>
        <v/>
      </c>
      <c r="DG313" t="str">
        <f t="shared" si="145"/>
        <v/>
      </c>
      <c r="DH313" t="str">
        <f t="shared" si="136"/>
        <v/>
      </c>
      <c r="DJ313" t="str">
        <f t="shared" si="137"/>
        <v/>
      </c>
      <c r="DU313" s="163" t="str">
        <f>IF($DJ313="","",IF(VLOOKUP($DJ313,'AB AP'!D$19:M$32,9,0)="",VLOOKUP($DJ313,'AB AP'!D$19:M$32,8,0),VLOOKUP($DJ313,'AB AP'!D$19:M$32,9,0)))</f>
        <v/>
      </c>
      <c r="DV313" s="163" t="str">
        <f>IF($DJ313="","",IF(VLOOKUP($DJ313,'AB AP'!D$19:L$33,9,0)="",VLOOKUP($DJ313,'AB AP'!D$19:L$33,8,0),VLOOKUP($DJ313,'AB AP'!D$19:L$33,9,0)))</f>
        <v/>
      </c>
      <c r="DW313" s="163" t="str">
        <f>IF('AB AP'!H318="Agrar Basis",DV313,DU313)</f>
        <v/>
      </c>
      <c r="DZ313" s="163" t="str">
        <f>IF(ISNA(VLOOKUP($DJ313,'AB AP'!$D$19:$I$32,3,0)),"",IF((VLOOKUP($DJ313,'AB AP'!$D$19:$I$32,3,0))="+","áno","nie"))</f>
        <v/>
      </c>
      <c r="EA313" s="163" t="str">
        <f>IF(ISNA(VLOOKUP($DJ313,'AB AP'!$D$19:$I$32,4,0)),"",IF((VLOOKUP($DJ313,'AB AP'!$D$19:$I$32,4,0))="+","áno","nie"))</f>
        <v/>
      </c>
      <c r="EB313" s="163" t="str">
        <f>IF(ISNA(VLOOKUP($DJ313,'AB AP'!$D$19:$I$32,5,0)),"",IF((VLOOKUP($DJ313,'AB AP'!$D$19:$I$32,5,0))="+","áno","nie"))</f>
        <v/>
      </c>
      <c r="EC313" s="163" t="str">
        <f>IF(ISNA(VLOOKUP($DJ313,'AB AP'!$D$19:$I$32,6,0)),"",IF((VLOOKUP($DJ313,'AB AP'!$D$19:$I$32,6,0))="+","áno","nie"))</f>
        <v/>
      </c>
      <c r="ED313" t="str">
        <f t="shared" si="140"/>
        <v/>
      </c>
      <c r="EE313" s="163" t="str">
        <f t="shared" si="141"/>
        <v/>
      </c>
    </row>
    <row r="314" spans="105:135" x14ac:dyDescent="0.2">
      <c r="DA314" t="str">
        <f t="shared" si="131"/>
        <v/>
      </c>
      <c r="DB314" t="str">
        <f t="shared" si="132"/>
        <v/>
      </c>
      <c r="DC314" t="str">
        <f t="shared" si="144"/>
        <v/>
      </c>
      <c r="DD314" t="str">
        <f t="shared" si="133"/>
        <v/>
      </c>
      <c r="DE314" t="str">
        <f t="shared" si="134"/>
        <v/>
      </c>
      <c r="DF314" t="str">
        <f t="shared" si="135"/>
        <v/>
      </c>
      <c r="DG314" t="str">
        <f t="shared" si="145"/>
        <v/>
      </c>
      <c r="DH314" t="str">
        <f t="shared" si="136"/>
        <v/>
      </c>
      <c r="DJ314" t="str">
        <f t="shared" si="137"/>
        <v/>
      </c>
      <c r="DU314" s="163" t="str">
        <f>IF($DJ314="","",IF(VLOOKUP($DJ314,'AB AP'!D$19:M$32,9,0)="",VLOOKUP($DJ314,'AB AP'!D$19:M$32,8,0),VLOOKUP($DJ314,'AB AP'!D$19:M$32,9,0)))</f>
        <v/>
      </c>
      <c r="DV314" s="163" t="str">
        <f>IF($DJ314="","",IF(VLOOKUP($DJ314,'AB AP'!D$19:L$33,9,0)="",VLOOKUP($DJ314,'AB AP'!D$19:L$33,8,0),VLOOKUP($DJ314,'AB AP'!D$19:L$33,9,0)))</f>
        <v/>
      </c>
      <c r="DW314" s="163" t="str">
        <f>IF('AB AP'!H319="Agrar Basis",DV314,DU314)</f>
        <v/>
      </c>
      <c r="DZ314" s="163" t="str">
        <f>IF(ISNA(VLOOKUP($DJ314,'AB AP'!$D$19:$I$32,3,0)),"",IF((VLOOKUP($DJ314,'AB AP'!$D$19:$I$32,3,0))="+","áno","nie"))</f>
        <v/>
      </c>
      <c r="EA314" s="163" t="str">
        <f>IF(ISNA(VLOOKUP($DJ314,'AB AP'!$D$19:$I$32,4,0)),"",IF((VLOOKUP($DJ314,'AB AP'!$D$19:$I$32,4,0))="+","áno","nie"))</f>
        <v/>
      </c>
      <c r="EB314" s="163" t="str">
        <f>IF(ISNA(VLOOKUP($DJ314,'AB AP'!$D$19:$I$32,5,0)),"",IF((VLOOKUP($DJ314,'AB AP'!$D$19:$I$32,5,0))="+","áno","nie"))</f>
        <v/>
      </c>
      <c r="EC314" s="163" t="str">
        <f>IF(ISNA(VLOOKUP($DJ314,'AB AP'!$D$19:$I$32,6,0)),"",IF((VLOOKUP($DJ314,'AB AP'!$D$19:$I$32,6,0))="+","áno","nie"))</f>
        <v/>
      </c>
      <c r="ED314" t="str">
        <f t="shared" si="140"/>
        <v/>
      </c>
      <c r="EE314" s="163" t="str">
        <f t="shared" si="141"/>
        <v/>
      </c>
    </row>
    <row r="315" spans="105:135" x14ac:dyDescent="0.2">
      <c r="DA315" t="str">
        <f t="shared" si="131"/>
        <v/>
      </c>
      <c r="DB315" t="str">
        <f t="shared" si="132"/>
        <v/>
      </c>
      <c r="DC315" t="str">
        <f t="shared" si="144"/>
        <v/>
      </c>
      <c r="DD315" t="str">
        <f t="shared" si="133"/>
        <v/>
      </c>
      <c r="DE315" t="str">
        <f t="shared" si="134"/>
        <v/>
      </c>
      <c r="DF315" t="str">
        <f t="shared" si="135"/>
        <v/>
      </c>
      <c r="DG315" t="str">
        <f t="shared" si="145"/>
        <v/>
      </c>
      <c r="DH315" t="str">
        <f t="shared" si="136"/>
        <v/>
      </c>
      <c r="DJ315" t="str">
        <f t="shared" si="137"/>
        <v/>
      </c>
      <c r="DU315" s="163" t="str">
        <f>IF($DJ315="","",IF(VLOOKUP($DJ315,'AB AP'!D$19:M$32,9,0)="",VLOOKUP($DJ315,'AB AP'!D$19:M$32,8,0),VLOOKUP($DJ315,'AB AP'!D$19:M$32,9,0)))</f>
        <v/>
      </c>
      <c r="DV315" s="163" t="str">
        <f>IF($DJ315="","",IF(VLOOKUP($DJ315,'AB AP'!D$19:L$33,9,0)="",VLOOKUP($DJ315,'AB AP'!D$19:L$33,8,0),VLOOKUP($DJ315,'AB AP'!D$19:L$33,9,0)))</f>
        <v/>
      </c>
      <c r="DW315" s="163" t="str">
        <f>IF('AB AP'!H320="Agrar Basis",DV315,DU315)</f>
        <v/>
      </c>
      <c r="DZ315" s="163" t="str">
        <f>IF(ISNA(VLOOKUP($DJ315,'AB AP'!$D$19:$I$32,3,0)),"",IF((VLOOKUP($DJ315,'AB AP'!$D$19:$I$32,3,0))="+","áno","nie"))</f>
        <v/>
      </c>
      <c r="EA315" s="163" t="str">
        <f>IF(ISNA(VLOOKUP($DJ315,'AB AP'!$D$19:$I$32,4,0)),"",IF((VLOOKUP($DJ315,'AB AP'!$D$19:$I$32,4,0))="+","áno","nie"))</f>
        <v/>
      </c>
      <c r="EB315" s="163" t="str">
        <f>IF(ISNA(VLOOKUP($DJ315,'AB AP'!$D$19:$I$32,5,0)),"",IF((VLOOKUP($DJ315,'AB AP'!$D$19:$I$32,5,0))="+","áno","nie"))</f>
        <v/>
      </c>
      <c r="EC315" s="163" t="str">
        <f>IF(ISNA(VLOOKUP($DJ315,'AB AP'!$D$19:$I$32,6,0)),"",IF((VLOOKUP($DJ315,'AB AP'!$D$19:$I$32,6,0))="+","áno","nie"))</f>
        <v/>
      </c>
      <c r="ED315" t="str">
        <f t="shared" si="140"/>
        <v/>
      </c>
      <c r="EE315" s="163" t="str">
        <f t="shared" si="141"/>
        <v/>
      </c>
    </row>
    <row r="316" spans="105:135" x14ac:dyDescent="0.2">
      <c r="DA316" t="str">
        <f t="shared" si="131"/>
        <v/>
      </c>
      <c r="DB316" t="str">
        <f t="shared" si="132"/>
        <v/>
      </c>
      <c r="DC316" t="str">
        <f t="shared" si="144"/>
        <v/>
      </c>
      <c r="DD316" t="str">
        <f t="shared" si="133"/>
        <v/>
      </c>
      <c r="DE316" t="str">
        <f t="shared" si="134"/>
        <v/>
      </c>
      <c r="DF316" t="str">
        <f t="shared" si="135"/>
        <v/>
      </c>
      <c r="DG316" t="str">
        <f t="shared" si="145"/>
        <v/>
      </c>
      <c r="DH316" t="str">
        <f t="shared" si="136"/>
        <v/>
      </c>
      <c r="DJ316" t="str">
        <f t="shared" si="137"/>
        <v/>
      </c>
      <c r="DU316" s="163" t="str">
        <f>IF($DJ316="","",IF(VLOOKUP($DJ316,'AB AP'!D$19:M$32,9,0)="",VLOOKUP($DJ316,'AB AP'!D$19:M$32,8,0),VLOOKUP($DJ316,'AB AP'!D$19:M$32,9,0)))</f>
        <v/>
      </c>
      <c r="DV316" s="163" t="str">
        <f>IF($DJ316="","",IF(VLOOKUP($DJ316,'AB AP'!D$19:L$33,9,0)="",VLOOKUP($DJ316,'AB AP'!D$19:L$33,8,0),VLOOKUP($DJ316,'AB AP'!D$19:L$33,9,0)))</f>
        <v/>
      </c>
      <c r="DW316" s="163" t="str">
        <f>IF('AB AP'!H321="Agrar Basis",DV316,DU316)</f>
        <v/>
      </c>
      <c r="DZ316" s="163" t="str">
        <f>IF(ISNA(VLOOKUP($DJ316,'AB AP'!$D$19:$I$32,3,0)),"",IF((VLOOKUP($DJ316,'AB AP'!$D$19:$I$32,3,0))="+","áno","nie"))</f>
        <v/>
      </c>
      <c r="EA316" s="163" t="str">
        <f>IF(ISNA(VLOOKUP($DJ316,'AB AP'!$D$19:$I$32,4,0)),"",IF((VLOOKUP($DJ316,'AB AP'!$D$19:$I$32,4,0))="+","áno","nie"))</f>
        <v/>
      </c>
      <c r="EB316" s="163" t="str">
        <f>IF(ISNA(VLOOKUP($DJ316,'AB AP'!$D$19:$I$32,5,0)),"",IF((VLOOKUP($DJ316,'AB AP'!$D$19:$I$32,5,0))="+","áno","nie"))</f>
        <v/>
      </c>
      <c r="EC316" s="163" t="str">
        <f>IF(ISNA(VLOOKUP($DJ316,'AB AP'!$D$19:$I$32,6,0)),"",IF((VLOOKUP($DJ316,'AB AP'!$D$19:$I$32,6,0))="+","áno","nie"))</f>
        <v/>
      </c>
      <c r="ED316" t="str">
        <f t="shared" si="140"/>
        <v/>
      </c>
      <c r="EE316" s="163" t="str">
        <f t="shared" si="141"/>
        <v/>
      </c>
    </row>
    <row r="317" spans="105:135" x14ac:dyDescent="0.2">
      <c r="DA317" t="str">
        <f t="shared" si="131"/>
        <v/>
      </c>
      <c r="DB317" t="str">
        <f t="shared" si="132"/>
        <v/>
      </c>
      <c r="DC317" t="str">
        <f t="shared" si="144"/>
        <v/>
      </c>
      <c r="DD317" t="str">
        <f t="shared" si="133"/>
        <v/>
      </c>
      <c r="DE317" t="str">
        <f t="shared" si="134"/>
        <v/>
      </c>
      <c r="DF317" t="str">
        <f t="shared" si="135"/>
        <v/>
      </c>
      <c r="DG317" t="str">
        <f t="shared" si="145"/>
        <v/>
      </c>
      <c r="DH317" t="str">
        <f t="shared" si="136"/>
        <v/>
      </c>
      <c r="DJ317" t="str">
        <f t="shared" si="137"/>
        <v/>
      </c>
      <c r="DU317" s="163" t="str">
        <f>IF($DJ317="","",IF(VLOOKUP($DJ317,'AB AP'!D$19:M$32,9,0)="",VLOOKUP($DJ317,'AB AP'!D$19:M$32,8,0),VLOOKUP($DJ317,'AB AP'!D$19:M$32,9,0)))</f>
        <v/>
      </c>
      <c r="DV317" s="163" t="str">
        <f>IF($DJ317="","",IF(VLOOKUP($DJ317,'AB AP'!D$19:L$33,9,0)="",VLOOKUP($DJ317,'AB AP'!D$19:L$33,8,0),VLOOKUP($DJ317,'AB AP'!D$19:L$33,9,0)))</f>
        <v/>
      </c>
      <c r="DW317" s="163" t="str">
        <f>IF('AB AP'!H322="Agrar Basis",DV317,DU317)</f>
        <v/>
      </c>
      <c r="DZ317" s="163" t="str">
        <f>IF(ISNA(VLOOKUP($DJ317,'AB AP'!$D$19:$I$32,3,0)),"",IF((VLOOKUP($DJ317,'AB AP'!$D$19:$I$32,3,0))="+","áno","nie"))</f>
        <v/>
      </c>
      <c r="EA317" s="163" t="str">
        <f>IF(ISNA(VLOOKUP($DJ317,'AB AP'!$D$19:$I$32,4,0)),"",IF((VLOOKUP($DJ317,'AB AP'!$D$19:$I$32,4,0))="+","áno","nie"))</f>
        <v/>
      </c>
      <c r="EB317" s="163" t="str">
        <f>IF(ISNA(VLOOKUP($DJ317,'AB AP'!$D$19:$I$32,5,0)),"",IF((VLOOKUP($DJ317,'AB AP'!$D$19:$I$32,5,0))="+","áno","nie"))</f>
        <v/>
      </c>
      <c r="EC317" s="163" t="str">
        <f>IF(ISNA(VLOOKUP($DJ317,'AB AP'!$D$19:$I$32,6,0)),"",IF((VLOOKUP($DJ317,'AB AP'!$D$19:$I$32,6,0))="+","áno","nie"))</f>
        <v/>
      </c>
      <c r="ED317" t="str">
        <f t="shared" si="140"/>
        <v/>
      </c>
      <c r="EE317" s="163" t="str">
        <f t="shared" si="141"/>
        <v/>
      </c>
    </row>
    <row r="318" spans="105:135" x14ac:dyDescent="0.2">
      <c r="DA318" t="str">
        <f t="shared" si="131"/>
        <v/>
      </c>
      <c r="DB318" t="str">
        <f t="shared" si="132"/>
        <v/>
      </c>
      <c r="DC318" t="str">
        <f t="shared" si="144"/>
        <v/>
      </c>
      <c r="DD318" t="str">
        <f t="shared" si="133"/>
        <v/>
      </c>
      <c r="DE318" t="str">
        <f t="shared" si="134"/>
        <v/>
      </c>
      <c r="DF318" t="str">
        <f t="shared" si="135"/>
        <v/>
      </c>
      <c r="DG318" t="str">
        <f t="shared" si="145"/>
        <v/>
      </c>
      <c r="DH318" t="str">
        <f t="shared" si="136"/>
        <v/>
      </c>
      <c r="DJ318" t="str">
        <f t="shared" si="137"/>
        <v/>
      </c>
      <c r="DU318" s="163" t="str">
        <f>IF($DJ318="","",IF(VLOOKUP($DJ318,'AB AP'!D$19:M$32,9,0)="",VLOOKUP($DJ318,'AB AP'!D$19:M$32,8,0),VLOOKUP($DJ318,'AB AP'!D$19:M$32,9,0)))</f>
        <v/>
      </c>
      <c r="DV318" s="163" t="str">
        <f>IF($DJ318="","",IF(VLOOKUP($DJ318,'AB AP'!D$19:L$33,9,0)="",VLOOKUP($DJ318,'AB AP'!D$19:L$33,8,0),VLOOKUP($DJ318,'AB AP'!D$19:L$33,9,0)))</f>
        <v/>
      </c>
      <c r="DW318" s="163" t="str">
        <f>IF('AB AP'!H323="Agrar Basis",DV318,DU318)</f>
        <v/>
      </c>
      <c r="DZ318" s="163" t="str">
        <f>IF(ISNA(VLOOKUP($DJ318,'AB AP'!$D$19:$I$32,3,0)),"",IF((VLOOKUP($DJ318,'AB AP'!$D$19:$I$32,3,0))="+","áno","nie"))</f>
        <v/>
      </c>
      <c r="EA318" s="163" t="str">
        <f>IF(ISNA(VLOOKUP($DJ318,'AB AP'!$D$19:$I$32,4,0)),"",IF((VLOOKUP($DJ318,'AB AP'!$D$19:$I$32,4,0))="+","áno","nie"))</f>
        <v/>
      </c>
      <c r="EB318" s="163" t="str">
        <f>IF(ISNA(VLOOKUP($DJ318,'AB AP'!$D$19:$I$32,5,0)),"",IF((VLOOKUP($DJ318,'AB AP'!$D$19:$I$32,5,0))="+","áno","nie"))</f>
        <v/>
      </c>
      <c r="EC318" s="163" t="str">
        <f>IF(ISNA(VLOOKUP($DJ318,'AB AP'!$D$19:$I$32,6,0)),"",IF((VLOOKUP($DJ318,'AB AP'!$D$19:$I$32,6,0))="+","áno","nie"))</f>
        <v/>
      </c>
      <c r="ED318" t="str">
        <f t="shared" si="140"/>
        <v/>
      </c>
      <c r="EE318" s="163" t="str">
        <f t="shared" si="141"/>
        <v/>
      </c>
    </row>
    <row r="319" spans="105:135" x14ac:dyDescent="0.2">
      <c r="DA319" t="str">
        <f t="shared" si="131"/>
        <v/>
      </c>
      <c r="DB319" t="str">
        <f t="shared" si="132"/>
        <v/>
      </c>
      <c r="DC319" t="str">
        <f t="shared" si="144"/>
        <v/>
      </c>
      <c r="DD319" t="str">
        <f t="shared" si="133"/>
        <v/>
      </c>
      <c r="DE319" t="str">
        <f t="shared" si="134"/>
        <v/>
      </c>
      <c r="DF319" t="str">
        <f t="shared" si="135"/>
        <v/>
      </c>
      <c r="DG319" t="str">
        <f t="shared" si="145"/>
        <v/>
      </c>
      <c r="DH319" t="str">
        <f t="shared" si="136"/>
        <v/>
      </c>
      <c r="DJ319" t="str">
        <f t="shared" si="137"/>
        <v/>
      </c>
      <c r="DU319" s="163" t="str">
        <f>IF($DJ319="","",IF(VLOOKUP($DJ319,'AB AP'!D$19:M$32,9,0)="",VLOOKUP($DJ319,'AB AP'!D$19:M$32,8,0),VLOOKUP($DJ319,'AB AP'!D$19:M$32,9,0)))</f>
        <v/>
      </c>
      <c r="DV319" s="163" t="str">
        <f>IF($DJ319="","",IF(VLOOKUP($DJ319,'AB AP'!D$19:L$33,9,0)="",VLOOKUP($DJ319,'AB AP'!D$19:L$33,8,0),VLOOKUP($DJ319,'AB AP'!D$19:L$33,9,0)))</f>
        <v/>
      </c>
      <c r="DW319" s="163" t="str">
        <f>IF('AB AP'!H324="Agrar Basis",DV319,DU319)</f>
        <v/>
      </c>
      <c r="DZ319" s="163" t="str">
        <f>IF(ISNA(VLOOKUP($DJ319,'AB AP'!$D$19:$I$32,3,0)),"",IF((VLOOKUP($DJ319,'AB AP'!$D$19:$I$32,3,0))="+","áno","nie"))</f>
        <v/>
      </c>
      <c r="EA319" s="163" t="str">
        <f>IF(ISNA(VLOOKUP($DJ319,'AB AP'!$D$19:$I$32,4,0)),"",IF((VLOOKUP($DJ319,'AB AP'!$D$19:$I$32,4,0))="+","áno","nie"))</f>
        <v/>
      </c>
      <c r="EB319" s="163" t="str">
        <f>IF(ISNA(VLOOKUP($DJ319,'AB AP'!$D$19:$I$32,5,0)),"",IF((VLOOKUP($DJ319,'AB AP'!$D$19:$I$32,5,0))="+","áno","nie"))</f>
        <v/>
      </c>
      <c r="EC319" s="163" t="str">
        <f>IF(ISNA(VLOOKUP($DJ319,'AB AP'!$D$19:$I$32,6,0)),"",IF((VLOOKUP($DJ319,'AB AP'!$D$19:$I$32,6,0))="+","áno","nie"))</f>
        <v/>
      </c>
      <c r="ED319" t="str">
        <f t="shared" si="140"/>
        <v/>
      </c>
      <c r="EE319" s="163" t="str">
        <f t="shared" si="141"/>
        <v/>
      </c>
    </row>
    <row r="320" spans="105:135" x14ac:dyDescent="0.2">
      <c r="DA320" t="str">
        <f t="shared" si="131"/>
        <v/>
      </c>
      <c r="DB320" t="str">
        <f t="shared" si="132"/>
        <v/>
      </c>
      <c r="DC320" t="str">
        <f t="shared" si="144"/>
        <v/>
      </c>
      <c r="DD320" t="str">
        <f t="shared" si="133"/>
        <v/>
      </c>
      <c r="DE320" t="str">
        <f t="shared" si="134"/>
        <v/>
      </c>
      <c r="DF320" t="str">
        <f t="shared" si="135"/>
        <v/>
      </c>
      <c r="DG320" t="str">
        <f t="shared" si="145"/>
        <v/>
      </c>
      <c r="DH320" t="str">
        <f t="shared" si="136"/>
        <v/>
      </c>
      <c r="DJ320" t="str">
        <f t="shared" si="137"/>
        <v/>
      </c>
      <c r="DU320" s="163" t="str">
        <f>IF($DJ320="","",IF(VLOOKUP($DJ320,'AB AP'!D$19:M$32,9,0)="",VLOOKUP($DJ320,'AB AP'!D$19:M$32,8,0),VLOOKUP($DJ320,'AB AP'!D$19:M$32,9,0)))</f>
        <v/>
      </c>
      <c r="DV320" s="163" t="str">
        <f>IF($DJ320="","",IF(VLOOKUP($DJ320,'AB AP'!D$19:L$33,9,0)="",VLOOKUP($DJ320,'AB AP'!D$19:L$33,8,0),VLOOKUP($DJ320,'AB AP'!D$19:L$33,9,0)))</f>
        <v/>
      </c>
      <c r="DW320" s="163" t="str">
        <f>IF('AB AP'!H325="Agrar Basis",DV320,DU320)</f>
        <v/>
      </c>
      <c r="DZ320" s="163" t="str">
        <f>IF(ISNA(VLOOKUP($DJ320,'AB AP'!$D$19:$I$32,3,0)),"",IF((VLOOKUP($DJ320,'AB AP'!$D$19:$I$32,3,0))="+","áno","nie"))</f>
        <v/>
      </c>
      <c r="EA320" s="163" t="str">
        <f>IF(ISNA(VLOOKUP($DJ320,'AB AP'!$D$19:$I$32,4,0)),"",IF((VLOOKUP($DJ320,'AB AP'!$D$19:$I$32,4,0))="+","áno","nie"))</f>
        <v/>
      </c>
      <c r="EB320" s="163" t="str">
        <f>IF(ISNA(VLOOKUP($DJ320,'AB AP'!$D$19:$I$32,5,0)),"",IF((VLOOKUP($DJ320,'AB AP'!$D$19:$I$32,5,0))="+","áno","nie"))</f>
        <v/>
      </c>
      <c r="EC320" s="163" t="str">
        <f>IF(ISNA(VLOOKUP($DJ320,'AB AP'!$D$19:$I$32,6,0)),"",IF((VLOOKUP($DJ320,'AB AP'!$D$19:$I$32,6,0))="+","áno","nie"))</f>
        <v/>
      </c>
      <c r="ED320" t="str">
        <f t="shared" si="140"/>
        <v/>
      </c>
      <c r="EE320" s="163" t="str">
        <f t="shared" si="141"/>
        <v/>
      </c>
    </row>
    <row r="321" spans="105:135" x14ac:dyDescent="0.2">
      <c r="DA321" t="str">
        <f t="shared" si="131"/>
        <v/>
      </c>
      <c r="DB321" t="str">
        <f t="shared" si="132"/>
        <v/>
      </c>
      <c r="DC321" t="str">
        <f t="shared" si="144"/>
        <v/>
      </c>
      <c r="DD321" t="str">
        <f t="shared" si="133"/>
        <v/>
      </c>
      <c r="DE321" t="str">
        <f t="shared" si="134"/>
        <v/>
      </c>
      <c r="DF321" t="str">
        <f t="shared" si="135"/>
        <v/>
      </c>
      <c r="DG321" t="str">
        <f t="shared" si="145"/>
        <v/>
      </c>
      <c r="DH321" t="str">
        <f t="shared" si="136"/>
        <v/>
      </c>
      <c r="DJ321" t="str">
        <f t="shared" si="137"/>
        <v/>
      </c>
      <c r="DU321" s="163" t="str">
        <f>IF($DJ321="","",IF(VLOOKUP($DJ321,'AB AP'!D$19:M$32,9,0)="",VLOOKUP($DJ321,'AB AP'!D$19:M$32,8,0),VLOOKUP($DJ321,'AB AP'!D$19:M$32,9,0)))</f>
        <v/>
      </c>
      <c r="DV321" s="163" t="str">
        <f>IF($DJ321="","",IF(VLOOKUP($DJ321,'AB AP'!D$19:L$33,9,0)="",VLOOKUP($DJ321,'AB AP'!D$19:L$33,8,0),VLOOKUP($DJ321,'AB AP'!D$19:L$33,9,0)))</f>
        <v/>
      </c>
      <c r="DW321" s="163" t="str">
        <f>IF('AB AP'!H326="Agrar Basis",DV321,DU321)</f>
        <v/>
      </c>
      <c r="DZ321" s="163" t="str">
        <f>IF(ISNA(VLOOKUP($DJ321,'AB AP'!$D$19:$I$32,3,0)),"",IF((VLOOKUP($DJ321,'AB AP'!$D$19:$I$32,3,0))="+","áno","nie"))</f>
        <v/>
      </c>
      <c r="EA321" s="163" t="str">
        <f>IF(ISNA(VLOOKUP($DJ321,'AB AP'!$D$19:$I$32,4,0)),"",IF((VLOOKUP($DJ321,'AB AP'!$D$19:$I$32,4,0))="+","áno","nie"))</f>
        <v/>
      </c>
      <c r="EB321" s="163" t="str">
        <f>IF(ISNA(VLOOKUP($DJ321,'AB AP'!$D$19:$I$32,5,0)),"",IF((VLOOKUP($DJ321,'AB AP'!$D$19:$I$32,5,0))="+","áno","nie"))</f>
        <v/>
      </c>
      <c r="EC321" s="163" t="str">
        <f>IF(ISNA(VLOOKUP($DJ321,'AB AP'!$D$19:$I$32,6,0)),"",IF((VLOOKUP($DJ321,'AB AP'!$D$19:$I$32,6,0))="+","áno","nie"))</f>
        <v/>
      </c>
      <c r="ED321" t="str">
        <f t="shared" si="140"/>
        <v/>
      </c>
      <c r="EE321" s="163" t="str">
        <f t="shared" si="141"/>
        <v/>
      </c>
    </row>
    <row r="322" spans="105:135" x14ac:dyDescent="0.2">
      <c r="DA322" t="str">
        <f t="shared" si="131"/>
        <v/>
      </c>
      <c r="DB322" t="str">
        <f t="shared" si="132"/>
        <v/>
      </c>
      <c r="DC322" t="str">
        <f t="shared" si="144"/>
        <v/>
      </c>
      <c r="DD322" t="str">
        <f t="shared" si="133"/>
        <v/>
      </c>
      <c r="DE322" t="str">
        <f t="shared" si="134"/>
        <v/>
      </c>
      <c r="DF322" t="str">
        <f t="shared" si="135"/>
        <v/>
      </c>
      <c r="DG322" t="str">
        <f t="shared" si="145"/>
        <v/>
      </c>
      <c r="DH322" t="str">
        <f t="shared" si="136"/>
        <v/>
      </c>
      <c r="DJ322" t="str">
        <f t="shared" si="137"/>
        <v/>
      </c>
      <c r="DU322" s="163" t="str">
        <f>IF($DJ322="","",IF(VLOOKUP($DJ322,'AB AP'!D$19:M$32,9,0)="",VLOOKUP($DJ322,'AB AP'!D$19:M$32,8,0),VLOOKUP($DJ322,'AB AP'!D$19:M$32,9,0)))</f>
        <v/>
      </c>
      <c r="DV322" s="163" t="str">
        <f>IF($DJ322="","",IF(VLOOKUP($DJ322,'AB AP'!D$19:L$33,9,0)="",VLOOKUP($DJ322,'AB AP'!D$19:L$33,8,0),VLOOKUP($DJ322,'AB AP'!D$19:L$33,9,0)))</f>
        <v/>
      </c>
      <c r="DW322" s="163" t="str">
        <f>IF('AB AP'!H327="Agrar Basis",DV322,DU322)</f>
        <v/>
      </c>
      <c r="DZ322" s="163" t="str">
        <f>IF(ISNA(VLOOKUP($DJ322,'AB AP'!$D$19:$I$32,3,0)),"",IF((VLOOKUP($DJ322,'AB AP'!$D$19:$I$32,3,0))="+","áno","nie"))</f>
        <v/>
      </c>
      <c r="EA322" s="163" t="str">
        <f>IF(ISNA(VLOOKUP($DJ322,'AB AP'!$D$19:$I$32,4,0)),"",IF((VLOOKUP($DJ322,'AB AP'!$D$19:$I$32,4,0))="+","áno","nie"))</f>
        <v/>
      </c>
      <c r="EB322" s="163" t="str">
        <f>IF(ISNA(VLOOKUP($DJ322,'AB AP'!$D$19:$I$32,5,0)),"",IF((VLOOKUP($DJ322,'AB AP'!$D$19:$I$32,5,0))="+","áno","nie"))</f>
        <v/>
      </c>
      <c r="EC322" s="163" t="str">
        <f>IF(ISNA(VLOOKUP($DJ322,'AB AP'!$D$19:$I$32,6,0)),"",IF((VLOOKUP($DJ322,'AB AP'!$D$19:$I$32,6,0))="+","áno","nie"))</f>
        <v/>
      </c>
      <c r="ED322" t="str">
        <f t="shared" si="140"/>
        <v/>
      </c>
      <c r="EE322" s="163" t="str">
        <f t="shared" si="141"/>
        <v/>
      </c>
    </row>
    <row r="323" spans="105:135" x14ac:dyDescent="0.2">
      <c r="DA323" t="str">
        <f t="shared" ref="DA323:DA386" si="147">IF($DQ323=0,"",VLOOKUP($DQ323,CA:CH,2,FALSE))</f>
        <v/>
      </c>
      <c r="DB323" t="str">
        <f t="shared" ref="DB323:DB386" si="148">IF($DQ323=0,"",VLOOKUP($DQ323,$CA:$CH,3,FALSE))</f>
        <v/>
      </c>
      <c r="DC323" t="str">
        <f t="shared" si="144"/>
        <v/>
      </c>
      <c r="DD323" t="str">
        <f t="shared" ref="DD323:DD386" si="149">IF($DQ323=0,"",VLOOKUP($DQ323,$CA:$CH,5,FALSE))</f>
        <v/>
      </c>
      <c r="DE323" t="str">
        <f t="shared" ref="DE323:DE386" si="150">IF($DQ323=0,"",VLOOKUP($DQ323,$CA:$CH,7,FALSE))</f>
        <v/>
      </c>
      <c r="DF323" t="str">
        <f t="shared" ref="DF323:DF386" si="151">IF($DQ323=0,"",VLOOKUP($DQ323,$CA:$CH,8,FALSE))</f>
        <v/>
      </c>
      <c r="DG323" t="str">
        <f t="shared" si="145"/>
        <v/>
      </c>
      <c r="DH323" t="str">
        <f t="shared" ref="DH323:DH386" si="152">IF($DQ323=0,"","ano")</f>
        <v/>
      </c>
      <c r="DJ323" t="str">
        <f t="shared" ref="DJ323:DJ386" si="153">IF($DQ323=0,"",VLOOKUP($DQ323,CA:CF,6,FALSE))</f>
        <v/>
      </c>
      <c r="DU323" s="163" t="str">
        <f>IF($DJ323="","",IF(VLOOKUP($DJ323,'AB AP'!D$19:M$32,9,0)="",VLOOKUP($DJ323,'AB AP'!D$19:M$32,8,0),VLOOKUP($DJ323,'AB AP'!D$19:M$32,9,0)))</f>
        <v/>
      </c>
      <c r="DV323" s="163" t="str">
        <f>IF($DJ323="","",IF(VLOOKUP($DJ323,'AB AP'!D$19:L$33,9,0)="",VLOOKUP($DJ323,'AB AP'!D$19:L$33,8,0),VLOOKUP($DJ323,'AB AP'!D$19:L$33,9,0)))</f>
        <v/>
      </c>
      <c r="DW323" s="163" t="str">
        <f>IF('AB AP'!H328="Agrar Basis",DV323,DU323)</f>
        <v/>
      </c>
      <c r="DZ323" s="163" t="str">
        <f>IF(ISNA(VLOOKUP($DJ323,'AB AP'!$D$19:$I$32,3,0)),"",IF((VLOOKUP($DJ323,'AB AP'!$D$19:$I$32,3,0))="+","áno","nie"))</f>
        <v/>
      </c>
      <c r="EA323" s="163" t="str">
        <f>IF(ISNA(VLOOKUP($DJ323,'AB AP'!$D$19:$I$32,4,0)),"",IF((VLOOKUP($DJ323,'AB AP'!$D$19:$I$32,4,0))="+","áno","nie"))</f>
        <v/>
      </c>
      <c r="EB323" s="163" t="str">
        <f>IF(ISNA(VLOOKUP($DJ323,'AB AP'!$D$19:$I$32,5,0)),"",IF((VLOOKUP($DJ323,'AB AP'!$D$19:$I$32,5,0))="+","áno","nie"))</f>
        <v/>
      </c>
      <c r="EC323" s="163" t="str">
        <f>IF(ISNA(VLOOKUP($DJ323,'AB AP'!$D$19:$I$32,6,0)),"",IF((VLOOKUP($DJ323,'AB AP'!$D$19:$I$32,6,0))="+","áno","nie"))</f>
        <v/>
      </c>
      <c r="ED323" t="str">
        <f t="shared" ref="ED323:ED386" si="154">IF(DZ323="","","-")</f>
        <v/>
      </c>
      <c r="EE323" s="163" t="str">
        <f t="shared" ref="EE323:EE386" si="155">DZ323&amp;EA323&amp;EB323&amp;ED323&amp;EC323</f>
        <v/>
      </c>
    </row>
    <row r="324" spans="105:135" x14ac:dyDescent="0.2">
      <c r="DA324" t="str">
        <f t="shared" si="147"/>
        <v/>
      </c>
      <c r="DB324" t="str">
        <f t="shared" si="148"/>
        <v/>
      </c>
      <c r="DC324" t="str">
        <f t="shared" ref="DC324:DC387" si="156">IF($DQ324=0,"",VLOOKUP($DQ324,$CA:$CH,4,FALSE))</f>
        <v/>
      </c>
      <c r="DD324" t="str">
        <f t="shared" si="149"/>
        <v/>
      </c>
      <c r="DE324" t="str">
        <f t="shared" si="150"/>
        <v/>
      </c>
      <c r="DF324" t="str">
        <f t="shared" si="151"/>
        <v/>
      </c>
      <c r="DG324" t="str">
        <f t="shared" ref="DG324:DG387" si="157">IF(CJ324=0,DW324,CJ324)</f>
        <v/>
      </c>
      <c r="DH324" t="str">
        <f t="shared" si="152"/>
        <v/>
      </c>
      <c r="DJ324" t="str">
        <f t="shared" si="153"/>
        <v/>
      </c>
      <c r="DU324" s="163" t="str">
        <f>IF($DJ324="","",IF(VLOOKUP($DJ324,'AB AP'!D$19:M$32,9,0)="",VLOOKUP($DJ324,'AB AP'!D$19:M$32,8,0),VLOOKUP($DJ324,'AB AP'!D$19:M$32,9,0)))</f>
        <v/>
      </c>
      <c r="DV324" s="163" t="str">
        <f>IF($DJ324="","",IF(VLOOKUP($DJ324,'AB AP'!D$19:L$33,9,0)="",VLOOKUP($DJ324,'AB AP'!D$19:L$33,8,0),VLOOKUP($DJ324,'AB AP'!D$19:L$33,9,0)))</f>
        <v/>
      </c>
      <c r="DW324" s="163" t="str">
        <f>IF('AB AP'!H329="Agrar Basis",DV324,DU324)</f>
        <v/>
      </c>
      <c r="DZ324" s="163" t="str">
        <f>IF(ISNA(VLOOKUP($DJ324,'AB AP'!$D$19:$I$32,3,0)),"",IF((VLOOKUP($DJ324,'AB AP'!$D$19:$I$32,3,0))="+","áno","nie"))</f>
        <v/>
      </c>
      <c r="EA324" s="163" t="str">
        <f>IF(ISNA(VLOOKUP($DJ324,'AB AP'!$D$19:$I$32,4,0)),"",IF((VLOOKUP($DJ324,'AB AP'!$D$19:$I$32,4,0))="+","áno","nie"))</f>
        <v/>
      </c>
      <c r="EB324" s="163" t="str">
        <f>IF(ISNA(VLOOKUP($DJ324,'AB AP'!$D$19:$I$32,5,0)),"",IF((VLOOKUP($DJ324,'AB AP'!$D$19:$I$32,5,0))="+","áno","nie"))</f>
        <v/>
      </c>
      <c r="EC324" s="163" t="str">
        <f>IF(ISNA(VLOOKUP($DJ324,'AB AP'!$D$19:$I$32,6,0)),"",IF((VLOOKUP($DJ324,'AB AP'!$D$19:$I$32,6,0))="+","áno","nie"))</f>
        <v/>
      </c>
      <c r="ED324" t="str">
        <f t="shared" si="154"/>
        <v/>
      </c>
      <c r="EE324" s="163" t="str">
        <f t="shared" si="155"/>
        <v/>
      </c>
    </row>
    <row r="325" spans="105:135" x14ac:dyDescent="0.2">
      <c r="DA325" t="str">
        <f t="shared" si="147"/>
        <v/>
      </c>
      <c r="DB325" t="str">
        <f t="shared" si="148"/>
        <v/>
      </c>
      <c r="DC325" t="str">
        <f t="shared" si="156"/>
        <v/>
      </c>
      <c r="DD325" t="str">
        <f t="shared" si="149"/>
        <v/>
      </c>
      <c r="DE325" t="str">
        <f t="shared" si="150"/>
        <v/>
      </c>
      <c r="DF325" t="str">
        <f t="shared" si="151"/>
        <v/>
      </c>
      <c r="DG325" t="str">
        <f t="shared" si="157"/>
        <v/>
      </c>
      <c r="DH325" t="str">
        <f t="shared" si="152"/>
        <v/>
      </c>
      <c r="DJ325" t="str">
        <f t="shared" si="153"/>
        <v/>
      </c>
      <c r="DU325" s="163" t="str">
        <f>IF($DJ325="","",IF(VLOOKUP($DJ325,'AB AP'!D$19:M$32,9,0)="",VLOOKUP($DJ325,'AB AP'!D$19:M$32,8,0),VLOOKUP($DJ325,'AB AP'!D$19:M$32,9,0)))</f>
        <v/>
      </c>
      <c r="DV325" s="163" t="str">
        <f>IF($DJ325="","",IF(VLOOKUP($DJ325,'AB AP'!D$19:L$33,9,0)="",VLOOKUP($DJ325,'AB AP'!D$19:L$33,8,0),VLOOKUP($DJ325,'AB AP'!D$19:L$33,9,0)))</f>
        <v/>
      </c>
      <c r="DW325" s="163" t="str">
        <f>IF('AB AP'!H330="Agrar Basis",DV325,DU325)</f>
        <v/>
      </c>
      <c r="DZ325" s="163" t="str">
        <f>IF(ISNA(VLOOKUP($DJ325,'AB AP'!$D$19:$I$32,3,0)),"",IF((VLOOKUP($DJ325,'AB AP'!$D$19:$I$32,3,0))="+","áno","nie"))</f>
        <v/>
      </c>
      <c r="EA325" s="163" t="str">
        <f>IF(ISNA(VLOOKUP($DJ325,'AB AP'!$D$19:$I$32,4,0)),"",IF((VLOOKUP($DJ325,'AB AP'!$D$19:$I$32,4,0))="+","áno","nie"))</f>
        <v/>
      </c>
      <c r="EB325" s="163" t="str">
        <f>IF(ISNA(VLOOKUP($DJ325,'AB AP'!$D$19:$I$32,5,0)),"",IF((VLOOKUP($DJ325,'AB AP'!$D$19:$I$32,5,0))="+","áno","nie"))</f>
        <v/>
      </c>
      <c r="EC325" s="163" t="str">
        <f>IF(ISNA(VLOOKUP($DJ325,'AB AP'!$D$19:$I$32,6,0)),"",IF((VLOOKUP($DJ325,'AB AP'!$D$19:$I$32,6,0))="+","áno","nie"))</f>
        <v/>
      </c>
      <c r="ED325" t="str">
        <f t="shared" si="154"/>
        <v/>
      </c>
      <c r="EE325" s="163" t="str">
        <f t="shared" si="155"/>
        <v/>
      </c>
    </row>
    <row r="326" spans="105:135" x14ac:dyDescent="0.2">
      <c r="DA326" t="str">
        <f t="shared" si="147"/>
        <v/>
      </c>
      <c r="DB326" t="str">
        <f t="shared" si="148"/>
        <v/>
      </c>
      <c r="DC326" t="str">
        <f t="shared" si="156"/>
        <v/>
      </c>
      <c r="DD326" t="str">
        <f t="shared" si="149"/>
        <v/>
      </c>
      <c r="DE326" t="str">
        <f t="shared" si="150"/>
        <v/>
      </c>
      <c r="DF326" t="str">
        <f t="shared" si="151"/>
        <v/>
      </c>
      <c r="DG326" t="str">
        <f t="shared" si="157"/>
        <v/>
      </c>
      <c r="DH326" t="str">
        <f t="shared" si="152"/>
        <v/>
      </c>
      <c r="DJ326" t="str">
        <f t="shared" si="153"/>
        <v/>
      </c>
      <c r="DU326" s="163" t="str">
        <f>IF($DJ326="","",IF(VLOOKUP($DJ326,'AB AP'!D$19:M$32,9,0)="",VLOOKUP($DJ326,'AB AP'!D$19:M$32,8,0),VLOOKUP($DJ326,'AB AP'!D$19:M$32,9,0)))</f>
        <v/>
      </c>
      <c r="DV326" s="163" t="str">
        <f>IF($DJ326="","",IF(VLOOKUP($DJ326,'AB AP'!D$19:L$33,9,0)="",VLOOKUP($DJ326,'AB AP'!D$19:L$33,8,0),VLOOKUP($DJ326,'AB AP'!D$19:L$33,9,0)))</f>
        <v/>
      </c>
      <c r="DW326" s="163" t="str">
        <f>IF('AB AP'!H331="Agrar Basis",DV326,DU326)</f>
        <v/>
      </c>
      <c r="DZ326" s="163" t="str">
        <f>IF(ISNA(VLOOKUP($DJ326,'AB AP'!$D$19:$I$32,3,0)),"",IF((VLOOKUP($DJ326,'AB AP'!$D$19:$I$32,3,0))="+","áno","nie"))</f>
        <v/>
      </c>
      <c r="EA326" s="163" t="str">
        <f>IF(ISNA(VLOOKUP($DJ326,'AB AP'!$D$19:$I$32,4,0)),"",IF((VLOOKUP($DJ326,'AB AP'!$D$19:$I$32,4,0))="+","áno","nie"))</f>
        <v/>
      </c>
      <c r="EB326" s="163" t="str">
        <f>IF(ISNA(VLOOKUP($DJ326,'AB AP'!$D$19:$I$32,5,0)),"",IF((VLOOKUP($DJ326,'AB AP'!$D$19:$I$32,5,0))="+","áno","nie"))</f>
        <v/>
      </c>
      <c r="EC326" s="163" t="str">
        <f>IF(ISNA(VLOOKUP($DJ326,'AB AP'!$D$19:$I$32,6,0)),"",IF((VLOOKUP($DJ326,'AB AP'!$D$19:$I$32,6,0))="+","áno","nie"))</f>
        <v/>
      </c>
      <c r="ED326" t="str">
        <f t="shared" si="154"/>
        <v/>
      </c>
      <c r="EE326" s="163" t="str">
        <f t="shared" si="155"/>
        <v/>
      </c>
    </row>
    <row r="327" spans="105:135" x14ac:dyDescent="0.2">
      <c r="DA327" t="str">
        <f t="shared" si="147"/>
        <v/>
      </c>
      <c r="DB327" t="str">
        <f t="shared" si="148"/>
        <v/>
      </c>
      <c r="DC327" t="str">
        <f t="shared" si="156"/>
        <v/>
      </c>
      <c r="DD327" t="str">
        <f t="shared" si="149"/>
        <v/>
      </c>
      <c r="DE327" t="str">
        <f t="shared" si="150"/>
        <v/>
      </c>
      <c r="DF327" t="str">
        <f t="shared" si="151"/>
        <v/>
      </c>
      <c r="DG327" t="str">
        <f t="shared" si="157"/>
        <v/>
      </c>
      <c r="DH327" t="str">
        <f t="shared" si="152"/>
        <v/>
      </c>
      <c r="DJ327" t="str">
        <f t="shared" si="153"/>
        <v/>
      </c>
      <c r="DU327" s="163" t="str">
        <f>IF($DJ327="","",IF(VLOOKUP($DJ327,'AB AP'!D$19:M$32,9,0)="",VLOOKUP($DJ327,'AB AP'!D$19:M$32,8,0),VLOOKUP($DJ327,'AB AP'!D$19:M$32,9,0)))</f>
        <v/>
      </c>
      <c r="DV327" s="163" t="str">
        <f>IF($DJ327="","",IF(VLOOKUP($DJ327,'AB AP'!D$19:L$33,9,0)="",VLOOKUP($DJ327,'AB AP'!D$19:L$33,8,0),VLOOKUP($DJ327,'AB AP'!D$19:L$33,9,0)))</f>
        <v/>
      </c>
      <c r="DW327" s="163" t="str">
        <f>IF('AB AP'!H332="Agrar Basis",DV327,DU327)</f>
        <v/>
      </c>
      <c r="DZ327" s="163" t="str">
        <f>IF(ISNA(VLOOKUP($DJ327,'AB AP'!$D$19:$I$32,3,0)),"",IF((VLOOKUP($DJ327,'AB AP'!$D$19:$I$32,3,0))="+","áno","nie"))</f>
        <v/>
      </c>
      <c r="EA327" s="163" t="str">
        <f>IF(ISNA(VLOOKUP($DJ327,'AB AP'!$D$19:$I$32,4,0)),"",IF((VLOOKUP($DJ327,'AB AP'!$D$19:$I$32,4,0))="+","áno","nie"))</f>
        <v/>
      </c>
      <c r="EB327" s="163" t="str">
        <f>IF(ISNA(VLOOKUP($DJ327,'AB AP'!$D$19:$I$32,5,0)),"",IF((VLOOKUP($DJ327,'AB AP'!$D$19:$I$32,5,0))="+","áno","nie"))</f>
        <v/>
      </c>
      <c r="EC327" s="163" t="str">
        <f>IF(ISNA(VLOOKUP($DJ327,'AB AP'!$D$19:$I$32,6,0)),"",IF((VLOOKUP($DJ327,'AB AP'!$D$19:$I$32,6,0))="+","áno","nie"))</f>
        <v/>
      </c>
      <c r="ED327" t="str">
        <f t="shared" si="154"/>
        <v/>
      </c>
      <c r="EE327" s="163" t="str">
        <f t="shared" si="155"/>
        <v/>
      </c>
    </row>
    <row r="328" spans="105:135" x14ac:dyDescent="0.2">
      <c r="DA328" t="str">
        <f t="shared" si="147"/>
        <v/>
      </c>
      <c r="DB328" t="str">
        <f t="shared" si="148"/>
        <v/>
      </c>
      <c r="DC328" t="str">
        <f t="shared" si="156"/>
        <v/>
      </c>
      <c r="DD328" t="str">
        <f t="shared" si="149"/>
        <v/>
      </c>
      <c r="DE328" t="str">
        <f t="shared" si="150"/>
        <v/>
      </c>
      <c r="DF328" t="str">
        <f t="shared" si="151"/>
        <v/>
      </c>
      <c r="DG328" t="str">
        <f t="shared" si="157"/>
        <v/>
      </c>
      <c r="DH328" t="str">
        <f t="shared" si="152"/>
        <v/>
      </c>
      <c r="DJ328" t="str">
        <f t="shared" si="153"/>
        <v/>
      </c>
      <c r="DU328" s="163" t="str">
        <f>IF($DJ328="","",IF(VLOOKUP($DJ328,'AB AP'!D$19:M$32,9,0)="",VLOOKUP($DJ328,'AB AP'!D$19:M$32,8,0),VLOOKUP($DJ328,'AB AP'!D$19:M$32,9,0)))</f>
        <v/>
      </c>
      <c r="DV328" s="163" t="str">
        <f>IF($DJ328="","",IF(VLOOKUP($DJ328,'AB AP'!D$19:L$33,9,0)="",VLOOKUP($DJ328,'AB AP'!D$19:L$33,8,0),VLOOKUP($DJ328,'AB AP'!D$19:L$33,9,0)))</f>
        <v/>
      </c>
      <c r="DW328" s="163" t="str">
        <f>IF('AB AP'!H333="Agrar Basis",DV328,DU328)</f>
        <v/>
      </c>
      <c r="DZ328" s="163" t="str">
        <f>IF(ISNA(VLOOKUP($DJ328,'AB AP'!$D$19:$I$32,3,0)),"",IF((VLOOKUP($DJ328,'AB AP'!$D$19:$I$32,3,0))="+","áno","nie"))</f>
        <v/>
      </c>
      <c r="EA328" s="163" t="str">
        <f>IF(ISNA(VLOOKUP($DJ328,'AB AP'!$D$19:$I$32,4,0)),"",IF((VLOOKUP($DJ328,'AB AP'!$D$19:$I$32,4,0))="+","áno","nie"))</f>
        <v/>
      </c>
      <c r="EB328" s="163" t="str">
        <f>IF(ISNA(VLOOKUP($DJ328,'AB AP'!$D$19:$I$32,5,0)),"",IF((VLOOKUP($DJ328,'AB AP'!$D$19:$I$32,5,0))="+","áno","nie"))</f>
        <v/>
      </c>
      <c r="EC328" s="163" t="str">
        <f>IF(ISNA(VLOOKUP($DJ328,'AB AP'!$D$19:$I$32,6,0)),"",IF((VLOOKUP($DJ328,'AB AP'!$D$19:$I$32,6,0))="+","áno","nie"))</f>
        <v/>
      </c>
      <c r="ED328" t="str">
        <f t="shared" si="154"/>
        <v/>
      </c>
      <c r="EE328" s="163" t="str">
        <f t="shared" si="155"/>
        <v/>
      </c>
    </row>
    <row r="329" spans="105:135" x14ac:dyDescent="0.2">
      <c r="DA329" t="str">
        <f t="shared" si="147"/>
        <v/>
      </c>
      <c r="DB329" t="str">
        <f t="shared" si="148"/>
        <v/>
      </c>
      <c r="DC329" t="str">
        <f t="shared" si="156"/>
        <v/>
      </c>
      <c r="DD329" t="str">
        <f t="shared" si="149"/>
        <v/>
      </c>
      <c r="DE329" t="str">
        <f t="shared" si="150"/>
        <v/>
      </c>
      <c r="DF329" t="str">
        <f t="shared" si="151"/>
        <v/>
      </c>
      <c r="DG329" t="str">
        <f t="shared" si="157"/>
        <v/>
      </c>
      <c r="DH329" t="str">
        <f t="shared" si="152"/>
        <v/>
      </c>
      <c r="DJ329" t="str">
        <f t="shared" si="153"/>
        <v/>
      </c>
      <c r="DU329" s="163" t="str">
        <f>IF($DJ329="","",IF(VLOOKUP($DJ329,'AB AP'!D$19:M$32,9,0)="",VLOOKUP($DJ329,'AB AP'!D$19:M$32,8,0),VLOOKUP($DJ329,'AB AP'!D$19:M$32,9,0)))</f>
        <v/>
      </c>
      <c r="DV329" s="163" t="str">
        <f>IF($DJ329="","",IF(VLOOKUP($DJ329,'AB AP'!D$19:L$33,9,0)="",VLOOKUP($DJ329,'AB AP'!D$19:L$33,8,0),VLOOKUP($DJ329,'AB AP'!D$19:L$33,9,0)))</f>
        <v/>
      </c>
      <c r="DW329" s="163" t="str">
        <f>IF('AB AP'!H334="Agrar Basis",DV329,DU329)</f>
        <v/>
      </c>
      <c r="DZ329" s="163" t="str">
        <f>IF(ISNA(VLOOKUP($DJ329,'AB AP'!$D$19:$I$32,3,0)),"",IF((VLOOKUP($DJ329,'AB AP'!$D$19:$I$32,3,0))="+","áno","nie"))</f>
        <v/>
      </c>
      <c r="EA329" s="163" t="str">
        <f>IF(ISNA(VLOOKUP($DJ329,'AB AP'!$D$19:$I$32,4,0)),"",IF((VLOOKUP($DJ329,'AB AP'!$D$19:$I$32,4,0))="+","áno","nie"))</f>
        <v/>
      </c>
      <c r="EB329" s="163" t="str">
        <f>IF(ISNA(VLOOKUP($DJ329,'AB AP'!$D$19:$I$32,5,0)),"",IF((VLOOKUP($DJ329,'AB AP'!$D$19:$I$32,5,0))="+","áno","nie"))</f>
        <v/>
      </c>
      <c r="EC329" s="163" t="str">
        <f>IF(ISNA(VLOOKUP($DJ329,'AB AP'!$D$19:$I$32,6,0)),"",IF((VLOOKUP($DJ329,'AB AP'!$D$19:$I$32,6,0))="+","áno","nie"))</f>
        <v/>
      </c>
      <c r="ED329" t="str">
        <f t="shared" si="154"/>
        <v/>
      </c>
      <c r="EE329" s="163" t="str">
        <f t="shared" si="155"/>
        <v/>
      </c>
    </row>
    <row r="330" spans="105:135" x14ac:dyDescent="0.2">
      <c r="DA330" t="str">
        <f t="shared" si="147"/>
        <v/>
      </c>
      <c r="DB330" t="str">
        <f t="shared" si="148"/>
        <v/>
      </c>
      <c r="DC330" t="str">
        <f t="shared" si="156"/>
        <v/>
      </c>
      <c r="DD330" t="str">
        <f t="shared" si="149"/>
        <v/>
      </c>
      <c r="DE330" t="str">
        <f t="shared" si="150"/>
        <v/>
      </c>
      <c r="DF330" t="str">
        <f t="shared" si="151"/>
        <v/>
      </c>
      <c r="DG330" t="str">
        <f t="shared" si="157"/>
        <v/>
      </c>
      <c r="DH330" t="str">
        <f t="shared" si="152"/>
        <v/>
      </c>
      <c r="DJ330" t="str">
        <f t="shared" si="153"/>
        <v/>
      </c>
      <c r="DU330" s="163" t="str">
        <f>IF($DJ330="","",IF(VLOOKUP($DJ330,'AB AP'!D$19:M$32,9,0)="",VLOOKUP($DJ330,'AB AP'!D$19:M$32,8,0),VLOOKUP($DJ330,'AB AP'!D$19:M$32,9,0)))</f>
        <v/>
      </c>
      <c r="DV330" s="163" t="str">
        <f>IF($DJ330="","",IF(VLOOKUP($DJ330,'AB AP'!D$19:L$33,9,0)="",VLOOKUP($DJ330,'AB AP'!D$19:L$33,8,0),VLOOKUP($DJ330,'AB AP'!D$19:L$33,9,0)))</f>
        <v/>
      </c>
      <c r="DW330" s="163" t="str">
        <f>IF('AB AP'!H335="Agrar Basis",DV330,DU330)</f>
        <v/>
      </c>
      <c r="DZ330" s="163" t="str">
        <f>IF(ISNA(VLOOKUP($DJ330,'AB AP'!$D$19:$I$32,3,0)),"",IF((VLOOKUP($DJ330,'AB AP'!$D$19:$I$32,3,0))="+","áno","nie"))</f>
        <v/>
      </c>
      <c r="EA330" s="163" t="str">
        <f>IF(ISNA(VLOOKUP($DJ330,'AB AP'!$D$19:$I$32,4,0)),"",IF((VLOOKUP($DJ330,'AB AP'!$D$19:$I$32,4,0))="+","áno","nie"))</f>
        <v/>
      </c>
      <c r="EB330" s="163" t="str">
        <f>IF(ISNA(VLOOKUP($DJ330,'AB AP'!$D$19:$I$32,5,0)),"",IF((VLOOKUP($DJ330,'AB AP'!$D$19:$I$32,5,0))="+","áno","nie"))</f>
        <v/>
      </c>
      <c r="EC330" s="163" t="str">
        <f>IF(ISNA(VLOOKUP($DJ330,'AB AP'!$D$19:$I$32,6,0)),"",IF((VLOOKUP($DJ330,'AB AP'!$D$19:$I$32,6,0))="+","áno","nie"))</f>
        <v/>
      </c>
      <c r="ED330" t="str">
        <f t="shared" si="154"/>
        <v/>
      </c>
      <c r="EE330" s="163" t="str">
        <f t="shared" si="155"/>
        <v/>
      </c>
    </row>
    <row r="331" spans="105:135" x14ac:dyDescent="0.2">
      <c r="DA331" t="str">
        <f t="shared" si="147"/>
        <v/>
      </c>
      <c r="DB331" t="str">
        <f t="shared" si="148"/>
        <v/>
      </c>
      <c r="DC331" t="str">
        <f t="shared" si="156"/>
        <v/>
      </c>
      <c r="DD331" t="str">
        <f t="shared" si="149"/>
        <v/>
      </c>
      <c r="DE331" t="str">
        <f t="shared" si="150"/>
        <v/>
      </c>
      <c r="DF331" t="str">
        <f t="shared" si="151"/>
        <v/>
      </c>
      <c r="DG331" t="str">
        <f t="shared" si="157"/>
        <v/>
      </c>
      <c r="DH331" t="str">
        <f t="shared" si="152"/>
        <v/>
      </c>
      <c r="DJ331" t="str">
        <f t="shared" si="153"/>
        <v/>
      </c>
      <c r="DU331" s="163" t="str">
        <f>IF($DJ331="","",IF(VLOOKUP($DJ331,'AB AP'!D$19:M$32,9,0)="",VLOOKUP($DJ331,'AB AP'!D$19:M$32,8,0),VLOOKUP($DJ331,'AB AP'!D$19:M$32,9,0)))</f>
        <v/>
      </c>
      <c r="DV331" s="163" t="str">
        <f>IF($DJ331="","",IF(VLOOKUP($DJ331,'AB AP'!D$19:L$33,9,0)="",VLOOKUP($DJ331,'AB AP'!D$19:L$33,8,0),VLOOKUP($DJ331,'AB AP'!D$19:L$33,9,0)))</f>
        <v/>
      </c>
      <c r="DW331" s="163" t="str">
        <f>IF('AB AP'!H336="Agrar Basis",DV331,DU331)</f>
        <v/>
      </c>
      <c r="DZ331" s="163" t="str">
        <f>IF(ISNA(VLOOKUP($DJ331,'AB AP'!$D$19:$I$32,3,0)),"",IF((VLOOKUP($DJ331,'AB AP'!$D$19:$I$32,3,0))="+","áno","nie"))</f>
        <v/>
      </c>
      <c r="EA331" s="163" t="str">
        <f>IF(ISNA(VLOOKUP($DJ331,'AB AP'!$D$19:$I$32,4,0)),"",IF((VLOOKUP($DJ331,'AB AP'!$D$19:$I$32,4,0))="+","áno","nie"))</f>
        <v/>
      </c>
      <c r="EB331" s="163" t="str">
        <f>IF(ISNA(VLOOKUP($DJ331,'AB AP'!$D$19:$I$32,5,0)),"",IF((VLOOKUP($DJ331,'AB AP'!$D$19:$I$32,5,0))="+","áno","nie"))</f>
        <v/>
      </c>
      <c r="EC331" s="163" t="str">
        <f>IF(ISNA(VLOOKUP($DJ331,'AB AP'!$D$19:$I$32,6,0)),"",IF((VLOOKUP($DJ331,'AB AP'!$D$19:$I$32,6,0))="+","áno","nie"))</f>
        <v/>
      </c>
      <c r="ED331" t="str">
        <f t="shared" si="154"/>
        <v/>
      </c>
      <c r="EE331" s="163" t="str">
        <f t="shared" si="155"/>
        <v/>
      </c>
    </row>
    <row r="332" spans="105:135" x14ac:dyDescent="0.2">
      <c r="DA332" t="str">
        <f t="shared" si="147"/>
        <v/>
      </c>
      <c r="DB332" t="str">
        <f t="shared" si="148"/>
        <v/>
      </c>
      <c r="DC332" t="str">
        <f t="shared" si="156"/>
        <v/>
      </c>
      <c r="DD332" t="str">
        <f t="shared" si="149"/>
        <v/>
      </c>
      <c r="DE332" t="str">
        <f t="shared" si="150"/>
        <v/>
      </c>
      <c r="DF332" t="str">
        <f t="shared" si="151"/>
        <v/>
      </c>
      <c r="DG332" t="str">
        <f t="shared" si="157"/>
        <v/>
      </c>
      <c r="DH332" t="str">
        <f t="shared" si="152"/>
        <v/>
      </c>
      <c r="DJ332" t="str">
        <f t="shared" si="153"/>
        <v/>
      </c>
      <c r="DU332" s="163" t="str">
        <f>IF($DJ332="","",IF(VLOOKUP($DJ332,'AB AP'!D$19:M$32,9,0)="",VLOOKUP($DJ332,'AB AP'!D$19:M$32,8,0),VLOOKUP($DJ332,'AB AP'!D$19:M$32,9,0)))</f>
        <v/>
      </c>
      <c r="DV332" s="163" t="str">
        <f>IF($DJ332="","",IF(VLOOKUP($DJ332,'AB AP'!D$19:L$33,9,0)="",VLOOKUP($DJ332,'AB AP'!D$19:L$33,8,0),VLOOKUP($DJ332,'AB AP'!D$19:L$33,9,0)))</f>
        <v/>
      </c>
      <c r="DW332" s="163" t="str">
        <f>IF('AB AP'!H337="Agrar Basis",DV332,DU332)</f>
        <v/>
      </c>
      <c r="DZ332" s="163" t="str">
        <f>IF(ISNA(VLOOKUP($DJ332,'AB AP'!$D$19:$I$32,3,0)),"",IF((VLOOKUP($DJ332,'AB AP'!$D$19:$I$32,3,0))="+","áno","nie"))</f>
        <v/>
      </c>
      <c r="EA332" s="163" t="str">
        <f>IF(ISNA(VLOOKUP($DJ332,'AB AP'!$D$19:$I$32,4,0)),"",IF((VLOOKUP($DJ332,'AB AP'!$D$19:$I$32,4,0))="+","áno","nie"))</f>
        <v/>
      </c>
      <c r="EB332" s="163" t="str">
        <f>IF(ISNA(VLOOKUP($DJ332,'AB AP'!$D$19:$I$32,5,0)),"",IF((VLOOKUP($DJ332,'AB AP'!$D$19:$I$32,5,0))="+","áno","nie"))</f>
        <v/>
      </c>
      <c r="EC332" s="163" t="str">
        <f>IF(ISNA(VLOOKUP($DJ332,'AB AP'!$D$19:$I$32,6,0)),"",IF((VLOOKUP($DJ332,'AB AP'!$D$19:$I$32,6,0))="+","áno","nie"))</f>
        <v/>
      </c>
      <c r="ED332" t="str">
        <f t="shared" si="154"/>
        <v/>
      </c>
      <c r="EE332" s="163" t="str">
        <f t="shared" si="155"/>
        <v/>
      </c>
    </row>
    <row r="333" spans="105:135" x14ac:dyDescent="0.2">
      <c r="DA333" t="str">
        <f t="shared" si="147"/>
        <v/>
      </c>
      <c r="DB333" t="str">
        <f t="shared" si="148"/>
        <v/>
      </c>
      <c r="DC333" t="str">
        <f t="shared" si="156"/>
        <v/>
      </c>
      <c r="DD333" t="str">
        <f t="shared" si="149"/>
        <v/>
      </c>
      <c r="DE333" t="str">
        <f t="shared" si="150"/>
        <v/>
      </c>
      <c r="DF333" t="str">
        <f t="shared" si="151"/>
        <v/>
      </c>
      <c r="DG333" t="str">
        <f t="shared" si="157"/>
        <v/>
      </c>
      <c r="DH333" t="str">
        <f t="shared" si="152"/>
        <v/>
      </c>
      <c r="DJ333" t="str">
        <f t="shared" si="153"/>
        <v/>
      </c>
      <c r="DU333" s="163" t="str">
        <f>IF($DJ333="","",IF(VLOOKUP($DJ333,'AB AP'!D$19:M$32,9,0)="",VLOOKUP($DJ333,'AB AP'!D$19:M$32,8,0),VLOOKUP($DJ333,'AB AP'!D$19:M$32,9,0)))</f>
        <v/>
      </c>
      <c r="DV333" s="163" t="str">
        <f>IF($DJ333="","",IF(VLOOKUP($DJ333,'AB AP'!D$19:L$33,9,0)="",VLOOKUP($DJ333,'AB AP'!D$19:L$33,8,0),VLOOKUP($DJ333,'AB AP'!D$19:L$33,9,0)))</f>
        <v/>
      </c>
      <c r="DW333" s="163" t="str">
        <f>IF('AB AP'!H338="Agrar Basis",DV333,DU333)</f>
        <v/>
      </c>
      <c r="DZ333" s="163" t="str">
        <f>IF(ISNA(VLOOKUP($DJ333,'AB AP'!$D$19:$I$32,3,0)),"",IF((VLOOKUP($DJ333,'AB AP'!$D$19:$I$32,3,0))="+","áno","nie"))</f>
        <v/>
      </c>
      <c r="EA333" s="163" t="str">
        <f>IF(ISNA(VLOOKUP($DJ333,'AB AP'!$D$19:$I$32,4,0)),"",IF((VLOOKUP($DJ333,'AB AP'!$D$19:$I$32,4,0))="+","áno","nie"))</f>
        <v/>
      </c>
      <c r="EB333" s="163" t="str">
        <f>IF(ISNA(VLOOKUP($DJ333,'AB AP'!$D$19:$I$32,5,0)),"",IF((VLOOKUP($DJ333,'AB AP'!$D$19:$I$32,5,0))="+","áno","nie"))</f>
        <v/>
      </c>
      <c r="EC333" s="163" t="str">
        <f>IF(ISNA(VLOOKUP($DJ333,'AB AP'!$D$19:$I$32,6,0)),"",IF((VLOOKUP($DJ333,'AB AP'!$D$19:$I$32,6,0))="+","áno","nie"))</f>
        <v/>
      </c>
      <c r="ED333" t="str">
        <f t="shared" si="154"/>
        <v/>
      </c>
      <c r="EE333" s="163" t="str">
        <f t="shared" si="155"/>
        <v/>
      </c>
    </row>
    <row r="334" spans="105:135" x14ac:dyDescent="0.2">
      <c r="DA334" t="str">
        <f t="shared" si="147"/>
        <v/>
      </c>
      <c r="DB334" t="str">
        <f t="shared" si="148"/>
        <v/>
      </c>
      <c r="DC334" t="str">
        <f t="shared" si="156"/>
        <v/>
      </c>
      <c r="DD334" t="str">
        <f t="shared" si="149"/>
        <v/>
      </c>
      <c r="DE334" t="str">
        <f t="shared" si="150"/>
        <v/>
      </c>
      <c r="DF334" t="str">
        <f t="shared" si="151"/>
        <v/>
      </c>
      <c r="DG334" t="str">
        <f t="shared" si="157"/>
        <v/>
      </c>
      <c r="DH334" t="str">
        <f t="shared" si="152"/>
        <v/>
      </c>
      <c r="DJ334" t="str">
        <f t="shared" si="153"/>
        <v/>
      </c>
      <c r="DU334" s="163" t="str">
        <f>IF($DJ334="","",IF(VLOOKUP($DJ334,'AB AP'!D$19:M$32,9,0)="",VLOOKUP($DJ334,'AB AP'!D$19:M$32,8,0),VLOOKUP($DJ334,'AB AP'!D$19:M$32,9,0)))</f>
        <v/>
      </c>
      <c r="DV334" s="163" t="str">
        <f>IF($DJ334="","",IF(VLOOKUP($DJ334,'AB AP'!D$19:L$33,9,0)="",VLOOKUP($DJ334,'AB AP'!D$19:L$33,8,0),VLOOKUP($DJ334,'AB AP'!D$19:L$33,9,0)))</f>
        <v/>
      </c>
      <c r="DW334" s="163" t="str">
        <f>IF('AB AP'!H339="Agrar Basis",DV334,DU334)</f>
        <v/>
      </c>
      <c r="DZ334" s="163" t="str">
        <f>IF(ISNA(VLOOKUP($DJ334,'AB AP'!$D$19:$I$32,3,0)),"",IF((VLOOKUP($DJ334,'AB AP'!$D$19:$I$32,3,0))="+","áno","nie"))</f>
        <v/>
      </c>
      <c r="EA334" s="163" t="str">
        <f>IF(ISNA(VLOOKUP($DJ334,'AB AP'!$D$19:$I$32,4,0)),"",IF((VLOOKUP($DJ334,'AB AP'!$D$19:$I$32,4,0))="+","áno","nie"))</f>
        <v/>
      </c>
      <c r="EB334" s="163" t="str">
        <f>IF(ISNA(VLOOKUP($DJ334,'AB AP'!$D$19:$I$32,5,0)),"",IF((VLOOKUP($DJ334,'AB AP'!$D$19:$I$32,5,0))="+","áno","nie"))</f>
        <v/>
      </c>
      <c r="EC334" s="163" t="str">
        <f>IF(ISNA(VLOOKUP($DJ334,'AB AP'!$D$19:$I$32,6,0)),"",IF((VLOOKUP($DJ334,'AB AP'!$D$19:$I$32,6,0))="+","áno","nie"))</f>
        <v/>
      </c>
      <c r="ED334" t="str">
        <f t="shared" si="154"/>
        <v/>
      </c>
      <c r="EE334" s="163" t="str">
        <f t="shared" si="155"/>
        <v/>
      </c>
    </row>
    <row r="335" spans="105:135" x14ac:dyDescent="0.2">
      <c r="DA335" t="str">
        <f t="shared" si="147"/>
        <v/>
      </c>
      <c r="DB335" t="str">
        <f t="shared" si="148"/>
        <v/>
      </c>
      <c r="DC335" t="str">
        <f t="shared" si="156"/>
        <v/>
      </c>
      <c r="DD335" t="str">
        <f t="shared" si="149"/>
        <v/>
      </c>
      <c r="DE335" t="str">
        <f t="shared" si="150"/>
        <v/>
      </c>
      <c r="DF335" t="str">
        <f t="shared" si="151"/>
        <v/>
      </c>
      <c r="DG335" t="str">
        <f t="shared" si="157"/>
        <v/>
      </c>
      <c r="DH335" t="str">
        <f t="shared" si="152"/>
        <v/>
      </c>
      <c r="DJ335" t="str">
        <f t="shared" si="153"/>
        <v/>
      </c>
      <c r="DU335" s="163" t="str">
        <f>IF($DJ335="","",IF(VLOOKUP($DJ335,'AB AP'!D$19:M$32,9,0)="",VLOOKUP($DJ335,'AB AP'!D$19:M$32,8,0),VLOOKUP($DJ335,'AB AP'!D$19:M$32,9,0)))</f>
        <v/>
      </c>
      <c r="DV335" s="163" t="str">
        <f>IF($DJ335="","",IF(VLOOKUP($DJ335,'AB AP'!D$19:L$33,9,0)="",VLOOKUP($DJ335,'AB AP'!D$19:L$33,8,0),VLOOKUP($DJ335,'AB AP'!D$19:L$33,9,0)))</f>
        <v/>
      </c>
      <c r="DW335" s="163" t="str">
        <f>IF('AB AP'!H340="Agrar Basis",DV335,DU335)</f>
        <v/>
      </c>
      <c r="DZ335" s="163" t="str">
        <f>IF(ISNA(VLOOKUP($DJ335,'AB AP'!$D$19:$I$32,3,0)),"",IF((VLOOKUP($DJ335,'AB AP'!$D$19:$I$32,3,0))="+","áno","nie"))</f>
        <v/>
      </c>
      <c r="EA335" s="163" t="str">
        <f>IF(ISNA(VLOOKUP($DJ335,'AB AP'!$D$19:$I$32,4,0)),"",IF((VLOOKUP($DJ335,'AB AP'!$D$19:$I$32,4,0))="+","áno","nie"))</f>
        <v/>
      </c>
      <c r="EB335" s="163" t="str">
        <f>IF(ISNA(VLOOKUP($DJ335,'AB AP'!$D$19:$I$32,5,0)),"",IF((VLOOKUP($DJ335,'AB AP'!$D$19:$I$32,5,0))="+","áno","nie"))</f>
        <v/>
      </c>
      <c r="EC335" s="163" t="str">
        <f>IF(ISNA(VLOOKUP($DJ335,'AB AP'!$D$19:$I$32,6,0)),"",IF((VLOOKUP($DJ335,'AB AP'!$D$19:$I$32,6,0))="+","áno","nie"))</f>
        <v/>
      </c>
      <c r="ED335" t="str">
        <f t="shared" si="154"/>
        <v/>
      </c>
      <c r="EE335" s="163" t="str">
        <f t="shared" si="155"/>
        <v/>
      </c>
    </row>
    <row r="336" spans="105:135" x14ac:dyDescent="0.2">
      <c r="DA336" t="str">
        <f t="shared" si="147"/>
        <v/>
      </c>
      <c r="DB336" t="str">
        <f t="shared" si="148"/>
        <v/>
      </c>
      <c r="DC336" t="str">
        <f t="shared" si="156"/>
        <v/>
      </c>
      <c r="DD336" t="str">
        <f t="shared" si="149"/>
        <v/>
      </c>
      <c r="DE336" t="str">
        <f t="shared" si="150"/>
        <v/>
      </c>
      <c r="DF336" t="str">
        <f t="shared" si="151"/>
        <v/>
      </c>
      <c r="DG336" t="str">
        <f t="shared" si="157"/>
        <v/>
      </c>
      <c r="DH336" t="str">
        <f t="shared" si="152"/>
        <v/>
      </c>
      <c r="DJ336" t="str">
        <f t="shared" si="153"/>
        <v/>
      </c>
      <c r="DU336" s="163" t="str">
        <f>IF($DJ336="","",IF(VLOOKUP($DJ336,'AB AP'!D$19:M$32,9,0)="",VLOOKUP($DJ336,'AB AP'!D$19:M$32,8,0),VLOOKUP($DJ336,'AB AP'!D$19:M$32,9,0)))</f>
        <v/>
      </c>
      <c r="DV336" s="163" t="str">
        <f>IF($DJ336="","",IF(VLOOKUP($DJ336,'AB AP'!D$19:L$33,9,0)="",VLOOKUP($DJ336,'AB AP'!D$19:L$33,8,0),VLOOKUP($DJ336,'AB AP'!D$19:L$33,9,0)))</f>
        <v/>
      </c>
      <c r="DW336" s="163" t="str">
        <f>IF('AB AP'!H341="Agrar Basis",DV336,DU336)</f>
        <v/>
      </c>
      <c r="DZ336" s="163" t="str">
        <f>IF(ISNA(VLOOKUP($DJ336,'AB AP'!$D$19:$I$32,3,0)),"",IF((VLOOKUP($DJ336,'AB AP'!$D$19:$I$32,3,0))="+","áno","nie"))</f>
        <v/>
      </c>
      <c r="EA336" s="163" t="str">
        <f>IF(ISNA(VLOOKUP($DJ336,'AB AP'!$D$19:$I$32,4,0)),"",IF((VLOOKUP($DJ336,'AB AP'!$D$19:$I$32,4,0))="+","áno","nie"))</f>
        <v/>
      </c>
      <c r="EB336" s="163" t="str">
        <f>IF(ISNA(VLOOKUP($DJ336,'AB AP'!$D$19:$I$32,5,0)),"",IF((VLOOKUP($DJ336,'AB AP'!$D$19:$I$32,5,0))="+","áno","nie"))</f>
        <v/>
      </c>
      <c r="EC336" s="163" t="str">
        <f>IF(ISNA(VLOOKUP($DJ336,'AB AP'!$D$19:$I$32,6,0)),"",IF((VLOOKUP($DJ336,'AB AP'!$D$19:$I$32,6,0))="+","áno","nie"))</f>
        <v/>
      </c>
      <c r="ED336" t="str">
        <f t="shared" si="154"/>
        <v/>
      </c>
      <c r="EE336" s="163" t="str">
        <f t="shared" si="155"/>
        <v/>
      </c>
    </row>
    <row r="337" spans="105:135" x14ac:dyDescent="0.2">
      <c r="DA337" t="str">
        <f t="shared" si="147"/>
        <v/>
      </c>
      <c r="DB337" t="str">
        <f t="shared" si="148"/>
        <v/>
      </c>
      <c r="DC337" t="str">
        <f t="shared" si="156"/>
        <v/>
      </c>
      <c r="DD337" t="str">
        <f t="shared" si="149"/>
        <v/>
      </c>
      <c r="DE337" t="str">
        <f t="shared" si="150"/>
        <v/>
      </c>
      <c r="DF337" t="str">
        <f t="shared" si="151"/>
        <v/>
      </c>
      <c r="DG337" t="str">
        <f t="shared" si="157"/>
        <v/>
      </c>
      <c r="DH337" t="str">
        <f t="shared" si="152"/>
        <v/>
      </c>
      <c r="DJ337" t="str">
        <f t="shared" si="153"/>
        <v/>
      </c>
      <c r="DU337" s="163" t="str">
        <f>IF($DJ337="","",IF(VLOOKUP($DJ337,'AB AP'!D$19:M$32,9,0)="",VLOOKUP($DJ337,'AB AP'!D$19:M$32,8,0),VLOOKUP($DJ337,'AB AP'!D$19:M$32,9,0)))</f>
        <v/>
      </c>
      <c r="DV337" s="163" t="str">
        <f>IF($DJ337="","",IF(VLOOKUP($DJ337,'AB AP'!D$19:L$33,9,0)="",VLOOKUP($DJ337,'AB AP'!D$19:L$33,8,0),VLOOKUP($DJ337,'AB AP'!D$19:L$33,9,0)))</f>
        <v/>
      </c>
      <c r="DW337" s="163" t="str">
        <f>IF('AB AP'!H342="Agrar Basis",DV337,DU337)</f>
        <v/>
      </c>
      <c r="DZ337" s="163" t="str">
        <f>IF(ISNA(VLOOKUP($DJ337,'AB AP'!$D$19:$I$32,3,0)),"",IF((VLOOKUP($DJ337,'AB AP'!$D$19:$I$32,3,0))="+","áno","nie"))</f>
        <v/>
      </c>
      <c r="EA337" s="163" t="str">
        <f>IF(ISNA(VLOOKUP($DJ337,'AB AP'!$D$19:$I$32,4,0)),"",IF((VLOOKUP($DJ337,'AB AP'!$D$19:$I$32,4,0))="+","áno","nie"))</f>
        <v/>
      </c>
      <c r="EB337" s="163" t="str">
        <f>IF(ISNA(VLOOKUP($DJ337,'AB AP'!$D$19:$I$32,5,0)),"",IF((VLOOKUP($DJ337,'AB AP'!$D$19:$I$32,5,0))="+","áno","nie"))</f>
        <v/>
      </c>
      <c r="EC337" s="163" t="str">
        <f>IF(ISNA(VLOOKUP($DJ337,'AB AP'!$D$19:$I$32,6,0)),"",IF((VLOOKUP($DJ337,'AB AP'!$D$19:$I$32,6,0))="+","áno","nie"))</f>
        <v/>
      </c>
      <c r="ED337" t="str">
        <f t="shared" si="154"/>
        <v/>
      </c>
      <c r="EE337" s="163" t="str">
        <f t="shared" si="155"/>
        <v/>
      </c>
    </row>
    <row r="338" spans="105:135" x14ac:dyDescent="0.2">
      <c r="DA338" t="str">
        <f t="shared" si="147"/>
        <v/>
      </c>
      <c r="DB338" t="str">
        <f t="shared" si="148"/>
        <v/>
      </c>
      <c r="DC338" t="str">
        <f t="shared" si="156"/>
        <v/>
      </c>
      <c r="DD338" t="str">
        <f t="shared" si="149"/>
        <v/>
      </c>
      <c r="DE338" t="str">
        <f t="shared" si="150"/>
        <v/>
      </c>
      <c r="DF338" t="str">
        <f t="shared" si="151"/>
        <v/>
      </c>
      <c r="DG338" t="str">
        <f t="shared" si="157"/>
        <v/>
      </c>
      <c r="DH338" t="str">
        <f t="shared" si="152"/>
        <v/>
      </c>
      <c r="DJ338" t="str">
        <f t="shared" si="153"/>
        <v/>
      </c>
      <c r="DU338" s="163" t="str">
        <f>IF($DJ338="","",IF(VLOOKUP($DJ338,'AB AP'!D$19:M$32,9,0)="",VLOOKUP($DJ338,'AB AP'!D$19:M$32,8,0),VLOOKUP($DJ338,'AB AP'!D$19:M$32,9,0)))</f>
        <v/>
      </c>
      <c r="DV338" s="163" t="str">
        <f>IF($DJ338="","",IF(VLOOKUP($DJ338,'AB AP'!D$19:L$33,9,0)="",VLOOKUP($DJ338,'AB AP'!D$19:L$33,8,0),VLOOKUP($DJ338,'AB AP'!D$19:L$33,9,0)))</f>
        <v/>
      </c>
      <c r="DW338" s="163" t="str">
        <f>IF('AB AP'!H343="Agrar Basis",DV338,DU338)</f>
        <v/>
      </c>
      <c r="DZ338" s="163" t="str">
        <f>IF(ISNA(VLOOKUP($DJ338,'AB AP'!$D$19:$I$32,3,0)),"",IF((VLOOKUP($DJ338,'AB AP'!$D$19:$I$32,3,0))="+","áno","nie"))</f>
        <v/>
      </c>
      <c r="EA338" s="163" t="str">
        <f>IF(ISNA(VLOOKUP($DJ338,'AB AP'!$D$19:$I$32,4,0)),"",IF((VLOOKUP($DJ338,'AB AP'!$D$19:$I$32,4,0))="+","áno","nie"))</f>
        <v/>
      </c>
      <c r="EB338" s="163" t="str">
        <f>IF(ISNA(VLOOKUP($DJ338,'AB AP'!$D$19:$I$32,5,0)),"",IF((VLOOKUP($DJ338,'AB AP'!$D$19:$I$32,5,0))="+","áno","nie"))</f>
        <v/>
      </c>
      <c r="EC338" s="163" t="str">
        <f>IF(ISNA(VLOOKUP($DJ338,'AB AP'!$D$19:$I$32,6,0)),"",IF((VLOOKUP($DJ338,'AB AP'!$D$19:$I$32,6,0))="+","áno","nie"))</f>
        <v/>
      </c>
      <c r="ED338" t="str">
        <f t="shared" si="154"/>
        <v/>
      </c>
      <c r="EE338" s="163" t="str">
        <f t="shared" si="155"/>
        <v/>
      </c>
    </row>
    <row r="339" spans="105:135" x14ac:dyDescent="0.2">
      <c r="DA339" t="str">
        <f t="shared" si="147"/>
        <v/>
      </c>
      <c r="DB339" t="str">
        <f t="shared" si="148"/>
        <v/>
      </c>
      <c r="DC339" t="str">
        <f t="shared" si="156"/>
        <v/>
      </c>
      <c r="DD339" t="str">
        <f t="shared" si="149"/>
        <v/>
      </c>
      <c r="DE339" t="str">
        <f t="shared" si="150"/>
        <v/>
      </c>
      <c r="DF339" t="str">
        <f t="shared" si="151"/>
        <v/>
      </c>
      <c r="DG339" t="str">
        <f t="shared" si="157"/>
        <v/>
      </c>
      <c r="DH339" t="str">
        <f t="shared" si="152"/>
        <v/>
      </c>
      <c r="DJ339" t="str">
        <f t="shared" si="153"/>
        <v/>
      </c>
      <c r="DU339" s="163" t="str">
        <f>IF($DJ339="","",IF(VLOOKUP($DJ339,'AB AP'!D$19:M$32,9,0)="",VLOOKUP($DJ339,'AB AP'!D$19:M$32,8,0),VLOOKUP($DJ339,'AB AP'!D$19:M$32,9,0)))</f>
        <v/>
      </c>
      <c r="DV339" s="163" t="str">
        <f>IF($DJ339="","",IF(VLOOKUP($DJ339,'AB AP'!D$19:L$33,9,0)="",VLOOKUP($DJ339,'AB AP'!D$19:L$33,8,0),VLOOKUP($DJ339,'AB AP'!D$19:L$33,9,0)))</f>
        <v/>
      </c>
      <c r="DW339" s="163" t="str">
        <f>IF('AB AP'!H344="Agrar Basis",DV339,DU339)</f>
        <v/>
      </c>
      <c r="DZ339" s="163" t="str">
        <f>IF(ISNA(VLOOKUP($DJ339,'AB AP'!$D$19:$I$32,3,0)),"",IF((VLOOKUP($DJ339,'AB AP'!$D$19:$I$32,3,0))="+","áno","nie"))</f>
        <v/>
      </c>
      <c r="EA339" s="163" t="str">
        <f>IF(ISNA(VLOOKUP($DJ339,'AB AP'!$D$19:$I$32,4,0)),"",IF((VLOOKUP($DJ339,'AB AP'!$D$19:$I$32,4,0))="+","áno","nie"))</f>
        <v/>
      </c>
      <c r="EB339" s="163" t="str">
        <f>IF(ISNA(VLOOKUP($DJ339,'AB AP'!$D$19:$I$32,5,0)),"",IF((VLOOKUP($DJ339,'AB AP'!$D$19:$I$32,5,0))="+","áno","nie"))</f>
        <v/>
      </c>
      <c r="EC339" s="163" t="str">
        <f>IF(ISNA(VLOOKUP($DJ339,'AB AP'!$D$19:$I$32,6,0)),"",IF((VLOOKUP($DJ339,'AB AP'!$D$19:$I$32,6,0))="+","áno","nie"))</f>
        <v/>
      </c>
      <c r="ED339" t="str">
        <f t="shared" si="154"/>
        <v/>
      </c>
      <c r="EE339" s="163" t="str">
        <f t="shared" si="155"/>
        <v/>
      </c>
    </row>
    <row r="340" spans="105:135" x14ac:dyDescent="0.2">
      <c r="DA340" t="str">
        <f t="shared" si="147"/>
        <v/>
      </c>
      <c r="DB340" t="str">
        <f t="shared" si="148"/>
        <v/>
      </c>
      <c r="DC340" t="str">
        <f t="shared" si="156"/>
        <v/>
      </c>
      <c r="DD340" t="str">
        <f t="shared" si="149"/>
        <v/>
      </c>
      <c r="DE340" t="str">
        <f t="shared" si="150"/>
        <v/>
      </c>
      <c r="DF340" t="str">
        <f t="shared" si="151"/>
        <v/>
      </c>
      <c r="DG340" t="str">
        <f t="shared" si="157"/>
        <v/>
      </c>
      <c r="DH340" t="str">
        <f t="shared" si="152"/>
        <v/>
      </c>
      <c r="DJ340" t="str">
        <f t="shared" si="153"/>
        <v/>
      </c>
      <c r="DU340" s="163" t="str">
        <f>IF($DJ340="","",IF(VLOOKUP($DJ340,'AB AP'!D$19:M$32,9,0)="",VLOOKUP($DJ340,'AB AP'!D$19:M$32,8,0),VLOOKUP($DJ340,'AB AP'!D$19:M$32,9,0)))</f>
        <v/>
      </c>
      <c r="DV340" s="163" t="str">
        <f>IF($DJ340="","",IF(VLOOKUP($DJ340,'AB AP'!D$19:L$33,9,0)="",VLOOKUP($DJ340,'AB AP'!D$19:L$33,8,0),VLOOKUP($DJ340,'AB AP'!D$19:L$33,9,0)))</f>
        <v/>
      </c>
      <c r="DW340" s="163" t="str">
        <f>IF('AB AP'!H345="Agrar Basis",DV340,DU340)</f>
        <v/>
      </c>
      <c r="DZ340" s="163" t="str">
        <f>IF(ISNA(VLOOKUP($DJ340,'AB AP'!$D$19:$I$32,3,0)),"",IF((VLOOKUP($DJ340,'AB AP'!$D$19:$I$32,3,0))="+","áno","nie"))</f>
        <v/>
      </c>
      <c r="EA340" s="163" t="str">
        <f>IF(ISNA(VLOOKUP($DJ340,'AB AP'!$D$19:$I$32,4,0)),"",IF((VLOOKUP($DJ340,'AB AP'!$D$19:$I$32,4,0))="+","áno","nie"))</f>
        <v/>
      </c>
      <c r="EB340" s="163" t="str">
        <f>IF(ISNA(VLOOKUP($DJ340,'AB AP'!$D$19:$I$32,5,0)),"",IF((VLOOKUP($DJ340,'AB AP'!$D$19:$I$32,5,0))="+","áno","nie"))</f>
        <v/>
      </c>
      <c r="EC340" s="163" t="str">
        <f>IF(ISNA(VLOOKUP($DJ340,'AB AP'!$D$19:$I$32,6,0)),"",IF((VLOOKUP($DJ340,'AB AP'!$D$19:$I$32,6,0))="+","áno","nie"))</f>
        <v/>
      </c>
      <c r="ED340" t="str">
        <f t="shared" si="154"/>
        <v/>
      </c>
      <c r="EE340" s="163" t="str">
        <f t="shared" si="155"/>
        <v/>
      </c>
    </row>
    <row r="341" spans="105:135" x14ac:dyDescent="0.2">
      <c r="DA341" t="str">
        <f t="shared" si="147"/>
        <v/>
      </c>
      <c r="DB341" t="str">
        <f t="shared" si="148"/>
        <v/>
      </c>
      <c r="DC341" t="str">
        <f t="shared" si="156"/>
        <v/>
      </c>
      <c r="DD341" t="str">
        <f t="shared" si="149"/>
        <v/>
      </c>
      <c r="DE341" t="str">
        <f t="shared" si="150"/>
        <v/>
      </c>
      <c r="DF341" t="str">
        <f t="shared" si="151"/>
        <v/>
      </c>
      <c r="DG341" t="str">
        <f t="shared" si="157"/>
        <v/>
      </c>
      <c r="DH341" t="str">
        <f t="shared" si="152"/>
        <v/>
      </c>
      <c r="DJ341" t="str">
        <f t="shared" si="153"/>
        <v/>
      </c>
      <c r="DU341" s="163" t="str">
        <f>IF($DJ341="","",IF(VLOOKUP($DJ341,'AB AP'!D$19:M$32,9,0)="",VLOOKUP($DJ341,'AB AP'!D$19:M$32,8,0),VLOOKUP($DJ341,'AB AP'!D$19:M$32,9,0)))</f>
        <v/>
      </c>
      <c r="DV341" s="163" t="str">
        <f>IF($DJ341="","",IF(VLOOKUP($DJ341,'AB AP'!D$19:L$33,9,0)="",VLOOKUP($DJ341,'AB AP'!D$19:L$33,8,0),VLOOKUP($DJ341,'AB AP'!D$19:L$33,9,0)))</f>
        <v/>
      </c>
      <c r="DW341" s="163" t="str">
        <f>IF('AB AP'!H346="Agrar Basis",DV341,DU341)</f>
        <v/>
      </c>
      <c r="DZ341" s="163" t="str">
        <f>IF(ISNA(VLOOKUP($DJ341,'AB AP'!$D$19:$I$32,3,0)),"",IF((VLOOKUP($DJ341,'AB AP'!$D$19:$I$32,3,0))="+","áno","nie"))</f>
        <v/>
      </c>
      <c r="EA341" s="163" t="str">
        <f>IF(ISNA(VLOOKUP($DJ341,'AB AP'!$D$19:$I$32,4,0)),"",IF((VLOOKUP($DJ341,'AB AP'!$D$19:$I$32,4,0))="+","áno","nie"))</f>
        <v/>
      </c>
      <c r="EB341" s="163" t="str">
        <f>IF(ISNA(VLOOKUP($DJ341,'AB AP'!$D$19:$I$32,5,0)),"",IF((VLOOKUP($DJ341,'AB AP'!$D$19:$I$32,5,0))="+","áno","nie"))</f>
        <v/>
      </c>
      <c r="EC341" s="163" t="str">
        <f>IF(ISNA(VLOOKUP($DJ341,'AB AP'!$D$19:$I$32,6,0)),"",IF((VLOOKUP($DJ341,'AB AP'!$D$19:$I$32,6,0))="+","áno","nie"))</f>
        <v/>
      </c>
      <c r="ED341" t="str">
        <f t="shared" si="154"/>
        <v/>
      </c>
      <c r="EE341" s="163" t="str">
        <f t="shared" si="155"/>
        <v/>
      </c>
    </row>
    <row r="342" spans="105:135" x14ac:dyDescent="0.2">
      <c r="DA342" t="str">
        <f t="shared" si="147"/>
        <v/>
      </c>
      <c r="DB342" t="str">
        <f t="shared" si="148"/>
        <v/>
      </c>
      <c r="DC342" t="str">
        <f t="shared" si="156"/>
        <v/>
      </c>
      <c r="DD342" t="str">
        <f t="shared" si="149"/>
        <v/>
      </c>
      <c r="DE342" t="str">
        <f t="shared" si="150"/>
        <v/>
      </c>
      <c r="DF342" t="str">
        <f t="shared" si="151"/>
        <v/>
      </c>
      <c r="DG342" t="str">
        <f t="shared" si="157"/>
        <v/>
      </c>
      <c r="DH342" t="str">
        <f t="shared" si="152"/>
        <v/>
      </c>
      <c r="DJ342" t="str">
        <f t="shared" si="153"/>
        <v/>
      </c>
      <c r="DU342" s="163" t="str">
        <f>IF($DJ342="","",IF(VLOOKUP($DJ342,'AB AP'!D$19:M$32,9,0)="",VLOOKUP($DJ342,'AB AP'!D$19:M$32,8,0),VLOOKUP($DJ342,'AB AP'!D$19:M$32,9,0)))</f>
        <v/>
      </c>
      <c r="DV342" s="163" t="str">
        <f>IF($DJ342="","",IF(VLOOKUP($DJ342,'AB AP'!D$19:L$33,9,0)="",VLOOKUP($DJ342,'AB AP'!D$19:L$33,8,0),VLOOKUP($DJ342,'AB AP'!D$19:L$33,9,0)))</f>
        <v/>
      </c>
      <c r="DW342" s="163" t="str">
        <f>IF('AB AP'!H347="Agrar Basis",DV342,DU342)</f>
        <v/>
      </c>
      <c r="DZ342" s="163" t="str">
        <f>IF(ISNA(VLOOKUP($DJ342,'AB AP'!$D$19:$I$32,3,0)),"",IF((VLOOKUP($DJ342,'AB AP'!$D$19:$I$32,3,0))="+","áno","nie"))</f>
        <v/>
      </c>
      <c r="EA342" s="163" t="str">
        <f>IF(ISNA(VLOOKUP($DJ342,'AB AP'!$D$19:$I$32,4,0)),"",IF((VLOOKUP($DJ342,'AB AP'!$D$19:$I$32,4,0))="+","áno","nie"))</f>
        <v/>
      </c>
      <c r="EB342" s="163" t="str">
        <f>IF(ISNA(VLOOKUP($DJ342,'AB AP'!$D$19:$I$32,5,0)),"",IF((VLOOKUP($DJ342,'AB AP'!$D$19:$I$32,5,0))="+","áno","nie"))</f>
        <v/>
      </c>
      <c r="EC342" s="163" t="str">
        <f>IF(ISNA(VLOOKUP($DJ342,'AB AP'!$D$19:$I$32,6,0)),"",IF((VLOOKUP($DJ342,'AB AP'!$D$19:$I$32,6,0))="+","áno","nie"))</f>
        <v/>
      </c>
      <c r="ED342" t="str">
        <f t="shared" si="154"/>
        <v/>
      </c>
      <c r="EE342" s="163" t="str">
        <f t="shared" si="155"/>
        <v/>
      </c>
    </row>
    <row r="343" spans="105:135" x14ac:dyDescent="0.2">
      <c r="DA343" t="str">
        <f t="shared" si="147"/>
        <v/>
      </c>
      <c r="DB343" t="str">
        <f t="shared" si="148"/>
        <v/>
      </c>
      <c r="DC343" t="str">
        <f t="shared" si="156"/>
        <v/>
      </c>
      <c r="DD343" t="str">
        <f t="shared" si="149"/>
        <v/>
      </c>
      <c r="DE343" t="str">
        <f t="shared" si="150"/>
        <v/>
      </c>
      <c r="DF343" t="str">
        <f t="shared" si="151"/>
        <v/>
      </c>
      <c r="DG343" t="str">
        <f t="shared" si="157"/>
        <v/>
      </c>
      <c r="DH343" t="str">
        <f t="shared" si="152"/>
        <v/>
      </c>
      <c r="DJ343" t="str">
        <f t="shared" si="153"/>
        <v/>
      </c>
      <c r="DU343" s="163" t="str">
        <f>IF($DJ343="","",IF(VLOOKUP($DJ343,'AB AP'!D$19:M$32,9,0)="",VLOOKUP($DJ343,'AB AP'!D$19:M$32,8,0),VLOOKUP($DJ343,'AB AP'!D$19:M$32,9,0)))</f>
        <v/>
      </c>
      <c r="DV343" s="163" t="str">
        <f>IF($DJ343="","",IF(VLOOKUP($DJ343,'AB AP'!D$19:L$33,9,0)="",VLOOKUP($DJ343,'AB AP'!D$19:L$33,8,0),VLOOKUP($DJ343,'AB AP'!D$19:L$33,9,0)))</f>
        <v/>
      </c>
      <c r="DW343" s="163" t="str">
        <f>IF('AB AP'!H348="Agrar Basis",DV343,DU343)</f>
        <v/>
      </c>
      <c r="DZ343" s="163" t="str">
        <f>IF(ISNA(VLOOKUP($DJ343,'AB AP'!$D$19:$I$32,3,0)),"",IF((VLOOKUP($DJ343,'AB AP'!$D$19:$I$32,3,0))="+","áno","nie"))</f>
        <v/>
      </c>
      <c r="EA343" s="163" t="str">
        <f>IF(ISNA(VLOOKUP($DJ343,'AB AP'!$D$19:$I$32,4,0)),"",IF((VLOOKUP($DJ343,'AB AP'!$D$19:$I$32,4,0))="+","áno","nie"))</f>
        <v/>
      </c>
      <c r="EB343" s="163" t="str">
        <f>IF(ISNA(VLOOKUP($DJ343,'AB AP'!$D$19:$I$32,5,0)),"",IF((VLOOKUP($DJ343,'AB AP'!$D$19:$I$32,5,0))="+","áno","nie"))</f>
        <v/>
      </c>
      <c r="EC343" s="163" t="str">
        <f>IF(ISNA(VLOOKUP($DJ343,'AB AP'!$D$19:$I$32,6,0)),"",IF((VLOOKUP($DJ343,'AB AP'!$D$19:$I$32,6,0))="+","áno","nie"))</f>
        <v/>
      </c>
      <c r="ED343" t="str">
        <f t="shared" si="154"/>
        <v/>
      </c>
      <c r="EE343" s="163" t="str">
        <f t="shared" si="155"/>
        <v/>
      </c>
    </row>
    <row r="344" spans="105:135" x14ac:dyDescent="0.2">
      <c r="DA344" t="str">
        <f t="shared" si="147"/>
        <v/>
      </c>
      <c r="DB344" t="str">
        <f t="shared" si="148"/>
        <v/>
      </c>
      <c r="DC344" t="str">
        <f t="shared" si="156"/>
        <v/>
      </c>
      <c r="DD344" t="str">
        <f t="shared" si="149"/>
        <v/>
      </c>
      <c r="DE344" t="str">
        <f t="shared" si="150"/>
        <v/>
      </c>
      <c r="DF344" t="str">
        <f t="shared" si="151"/>
        <v/>
      </c>
      <c r="DG344" t="str">
        <f t="shared" si="157"/>
        <v/>
      </c>
      <c r="DH344" t="str">
        <f t="shared" si="152"/>
        <v/>
      </c>
      <c r="DJ344" t="str">
        <f t="shared" si="153"/>
        <v/>
      </c>
      <c r="DU344" s="163" t="str">
        <f>IF($DJ344="","",IF(VLOOKUP($DJ344,'AB AP'!D$19:M$32,9,0)="",VLOOKUP($DJ344,'AB AP'!D$19:M$32,8,0),VLOOKUP($DJ344,'AB AP'!D$19:M$32,9,0)))</f>
        <v/>
      </c>
      <c r="DV344" s="163" t="str">
        <f>IF($DJ344="","",IF(VLOOKUP($DJ344,'AB AP'!D$19:L$33,9,0)="",VLOOKUP($DJ344,'AB AP'!D$19:L$33,8,0),VLOOKUP($DJ344,'AB AP'!D$19:L$33,9,0)))</f>
        <v/>
      </c>
      <c r="DW344" s="163" t="str">
        <f>IF('AB AP'!H349="Agrar Basis",DV344,DU344)</f>
        <v/>
      </c>
      <c r="DZ344" s="163" t="str">
        <f>IF(ISNA(VLOOKUP($DJ344,'AB AP'!$D$19:$I$32,3,0)),"",IF((VLOOKUP($DJ344,'AB AP'!$D$19:$I$32,3,0))="+","áno","nie"))</f>
        <v/>
      </c>
      <c r="EA344" s="163" t="str">
        <f>IF(ISNA(VLOOKUP($DJ344,'AB AP'!$D$19:$I$32,4,0)),"",IF((VLOOKUP($DJ344,'AB AP'!$D$19:$I$32,4,0))="+","áno","nie"))</f>
        <v/>
      </c>
      <c r="EB344" s="163" t="str">
        <f>IF(ISNA(VLOOKUP($DJ344,'AB AP'!$D$19:$I$32,5,0)),"",IF((VLOOKUP($DJ344,'AB AP'!$D$19:$I$32,5,0))="+","áno","nie"))</f>
        <v/>
      </c>
      <c r="EC344" s="163" t="str">
        <f>IF(ISNA(VLOOKUP($DJ344,'AB AP'!$D$19:$I$32,6,0)),"",IF((VLOOKUP($DJ344,'AB AP'!$D$19:$I$32,6,0))="+","áno","nie"))</f>
        <v/>
      </c>
      <c r="ED344" t="str">
        <f t="shared" si="154"/>
        <v/>
      </c>
      <c r="EE344" s="163" t="str">
        <f t="shared" si="155"/>
        <v/>
      </c>
    </row>
    <row r="345" spans="105:135" x14ac:dyDescent="0.2">
      <c r="DA345" t="str">
        <f t="shared" si="147"/>
        <v/>
      </c>
      <c r="DB345" t="str">
        <f t="shared" si="148"/>
        <v/>
      </c>
      <c r="DC345" t="str">
        <f t="shared" si="156"/>
        <v/>
      </c>
      <c r="DD345" t="str">
        <f t="shared" si="149"/>
        <v/>
      </c>
      <c r="DE345" t="str">
        <f t="shared" si="150"/>
        <v/>
      </c>
      <c r="DF345" t="str">
        <f t="shared" si="151"/>
        <v/>
      </c>
      <c r="DG345" t="str">
        <f t="shared" si="157"/>
        <v/>
      </c>
      <c r="DH345" t="str">
        <f t="shared" si="152"/>
        <v/>
      </c>
      <c r="DJ345" t="str">
        <f t="shared" si="153"/>
        <v/>
      </c>
      <c r="DU345" s="163" t="str">
        <f>IF($DJ345="","",IF(VLOOKUP($DJ345,'AB AP'!D$19:M$32,9,0)="",VLOOKUP($DJ345,'AB AP'!D$19:M$32,8,0),VLOOKUP($DJ345,'AB AP'!D$19:M$32,9,0)))</f>
        <v/>
      </c>
      <c r="DV345" s="163" t="str">
        <f>IF($DJ345="","",IF(VLOOKUP($DJ345,'AB AP'!D$19:L$33,9,0)="",VLOOKUP($DJ345,'AB AP'!D$19:L$33,8,0),VLOOKUP($DJ345,'AB AP'!D$19:L$33,9,0)))</f>
        <v/>
      </c>
      <c r="DW345" s="163" t="str">
        <f>IF('AB AP'!H350="Agrar Basis",DV345,DU345)</f>
        <v/>
      </c>
      <c r="DZ345" s="163" t="str">
        <f>IF(ISNA(VLOOKUP($DJ345,'AB AP'!$D$19:$I$32,3,0)),"",IF((VLOOKUP($DJ345,'AB AP'!$D$19:$I$32,3,0))="+","áno","nie"))</f>
        <v/>
      </c>
      <c r="EA345" s="163" t="str">
        <f>IF(ISNA(VLOOKUP($DJ345,'AB AP'!$D$19:$I$32,4,0)),"",IF((VLOOKUP($DJ345,'AB AP'!$D$19:$I$32,4,0))="+","áno","nie"))</f>
        <v/>
      </c>
      <c r="EB345" s="163" t="str">
        <f>IF(ISNA(VLOOKUP($DJ345,'AB AP'!$D$19:$I$32,5,0)),"",IF((VLOOKUP($DJ345,'AB AP'!$D$19:$I$32,5,0))="+","áno","nie"))</f>
        <v/>
      </c>
      <c r="EC345" s="163" t="str">
        <f>IF(ISNA(VLOOKUP($DJ345,'AB AP'!$D$19:$I$32,6,0)),"",IF((VLOOKUP($DJ345,'AB AP'!$D$19:$I$32,6,0))="+","áno","nie"))</f>
        <v/>
      </c>
      <c r="ED345" t="str">
        <f t="shared" si="154"/>
        <v/>
      </c>
      <c r="EE345" s="163" t="str">
        <f t="shared" si="155"/>
        <v/>
      </c>
    </row>
    <row r="346" spans="105:135" x14ac:dyDescent="0.2">
      <c r="DA346" t="str">
        <f t="shared" si="147"/>
        <v/>
      </c>
      <c r="DB346" t="str">
        <f t="shared" si="148"/>
        <v/>
      </c>
      <c r="DC346" t="str">
        <f t="shared" si="156"/>
        <v/>
      </c>
      <c r="DD346" t="str">
        <f t="shared" si="149"/>
        <v/>
      </c>
      <c r="DE346" t="str">
        <f t="shared" si="150"/>
        <v/>
      </c>
      <c r="DF346" t="str">
        <f t="shared" si="151"/>
        <v/>
      </c>
      <c r="DG346" t="str">
        <f t="shared" si="157"/>
        <v/>
      </c>
      <c r="DH346" t="str">
        <f t="shared" si="152"/>
        <v/>
      </c>
      <c r="DJ346" t="str">
        <f t="shared" si="153"/>
        <v/>
      </c>
      <c r="DU346" s="163" t="str">
        <f>IF($DJ346="","",IF(VLOOKUP($DJ346,'AB AP'!D$19:M$32,9,0)="",VLOOKUP($DJ346,'AB AP'!D$19:M$32,8,0),VLOOKUP($DJ346,'AB AP'!D$19:M$32,9,0)))</f>
        <v/>
      </c>
      <c r="DV346" s="163" t="str">
        <f>IF($DJ346="","",IF(VLOOKUP($DJ346,'AB AP'!D$19:L$33,9,0)="",VLOOKUP($DJ346,'AB AP'!D$19:L$33,8,0),VLOOKUP($DJ346,'AB AP'!D$19:L$33,9,0)))</f>
        <v/>
      </c>
      <c r="DW346" s="163" t="str">
        <f>IF('AB AP'!H351="Agrar Basis",DV346,DU346)</f>
        <v/>
      </c>
      <c r="DZ346" s="163" t="str">
        <f>IF(ISNA(VLOOKUP($DJ346,'AB AP'!$D$19:$I$32,3,0)),"",IF((VLOOKUP($DJ346,'AB AP'!$D$19:$I$32,3,0))="+","áno","nie"))</f>
        <v/>
      </c>
      <c r="EA346" s="163" t="str">
        <f>IF(ISNA(VLOOKUP($DJ346,'AB AP'!$D$19:$I$32,4,0)),"",IF((VLOOKUP($DJ346,'AB AP'!$D$19:$I$32,4,0))="+","áno","nie"))</f>
        <v/>
      </c>
      <c r="EB346" s="163" t="str">
        <f>IF(ISNA(VLOOKUP($DJ346,'AB AP'!$D$19:$I$32,5,0)),"",IF((VLOOKUP($DJ346,'AB AP'!$D$19:$I$32,5,0))="+","áno","nie"))</f>
        <v/>
      </c>
      <c r="EC346" s="163" t="str">
        <f>IF(ISNA(VLOOKUP($DJ346,'AB AP'!$D$19:$I$32,6,0)),"",IF((VLOOKUP($DJ346,'AB AP'!$D$19:$I$32,6,0))="+","áno","nie"))</f>
        <v/>
      </c>
      <c r="ED346" t="str">
        <f t="shared" si="154"/>
        <v/>
      </c>
      <c r="EE346" s="163" t="str">
        <f t="shared" si="155"/>
        <v/>
      </c>
    </row>
    <row r="347" spans="105:135" x14ac:dyDescent="0.2">
      <c r="DA347" t="str">
        <f t="shared" si="147"/>
        <v/>
      </c>
      <c r="DB347" t="str">
        <f t="shared" si="148"/>
        <v/>
      </c>
      <c r="DC347" t="str">
        <f t="shared" si="156"/>
        <v/>
      </c>
      <c r="DD347" t="str">
        <f t="shared" si="149"/>
        <v/>
      </c>
      <c r="DE347" t="str">
        <f t="shared" si="150"/>
        <v/>
      </c>
      <c r="DF347" t="str">
        <f t="shared" si="151"/>
        <v/>
      </c>
      <c r="DG347" t="str">
        <f t="shared" si="157"/>
        <v/>
      </c>
      <c r="DH347" t="str">
        <f t="shared" si="152"/>
        <v/>
      </c>
      <c r="DJ347" t="str">
        <f t="shared" si="153"/>
        <v/>
      </c>
      <c r="DU347" s="163" t="str">
        <f>IF($DJ347="","",IF(VLOOKUP($DJ347,'AB AP'!D$19:M$32,9,0)="",VLOOKUP($DJ347,'AB AP'!D$19:M$32,8,0),VLOOKUP($DJ347,'AB AP'!D$19:M$32,9,0)))</f>
        <v/>
      </c>
      <c r="DV347" s="163" t="str">
        <f>IF($DJ347="","",IF(VLOOKUP($DJ347,'AB AP'!D$19:L$33,9,0)="",VLOOKUP($DJ347,'AB AP'!D$19:L$33,8,0),VLOOKUP($DJ347,'AB AP'!D$19:L$33,9,0)))</f>
        <v/>
      </c>
      <c r="DW347" s="163" t="str">
        <f>IF('AB AP'!H352="Agrar Basis",DV347,DU347)</f>
        <v/>
      </c>
      <c r="DZ347" s="163" t="str">
        <f>IF(ISNA(VLOOKUP($DJ347,'AB AP'!$D$19:$I$32,3,0)),"",IF((VLOOKUP($DJ347,'AB AP'!$D$19:$I$32,3,0))="+","áno","nie"))</f>
        <v/>
      </c>
      <c r="EA347" s="163" t="str">
        <f>IF(ISNA(VLOOKUP($DJ347,'AB AP'!$D$19:$I$32,4,0)),"",IF((VLOOKUP($DJ347,'AB AP'!$D$19:$I$32,4,0))="+","áno","nie"))</f>
        <v/>
      </c>
      <c r="EB347" s="163" t="str">
        <f>IF(ISNA(VLOOKUP($DJ347,'AB AP'!$D$19:$I$32,5,0)),"",IF((VLOOKUP($DJ347,'AB AP'!$D$19:$I$32,5,0))="+","áno","nie"))</f>
        <v/>
      </c>
      <c r="EC347" s="163" t="str">
        <f>IF(ISNA(VLOOKUP($DJ347,'AB AP'!$D$19:$I$32,6,0)),"",IF((VLOOKUP($DJ347,'AB AP'!$D$19:$I$32,6,0))="+","áno","nie"))</f>
        <v/>
      </c>
      <c r="ED347" t="str">
        <f t="shared" si="154"/>
        <v/>
      </c>
      <c r="EE347" s="163" t="str">
        <f t="shared" si="155"/>
        <v/>
      </c>
    </row>
    <row r="348" spans="105:135" x14ac:dyDescent="0.2">
      <c r="DA348" t="str">
        <f t="shared" si="147"/>
        <v/>
      </c>
      <c r="DB348" t="str">
        <f t="shared" si="148"/>
        <v/>
      </c>
      <c r="DC348" t="str">
        <f t="shared" si="156"/>
        <v/>
      </c>
      <c r="DD348" t="str">
        <f t="shared" si="149"/>
        <v/>
      </c>
      <c r="DE348" t="str">
        <f t="shared" si="150"/>
        <v/>
      </c>
      <c r="DF348" t="str">
        <f t="shared" si="151"/>
        <v/>
      </c>
      <c r="DG348" t="str">
        <f t="shared" si="157"/>
        <v/>
      </c>
      <c r="DH348" t="str">
        <f t="shared" si="152"/>
        <v/>
      </c>
      <c r="DJ348" t="str">
        <f t="shared" si="153"/>
        <v/>
      </c>
      <c r="DU348" s="163" t="str">
        <f>IF($DJ348="","",IF(VLOOKUP($DJ348,'AB AP'!D$19:M$32,9,0)="",VLOOKUP($DJ348,'AB AP'!D$19:M$32,8,0),VLOOKUP($DJ348,'AB AP'!D$19:M$32,9,0)))</f>
        <v/>
      </c>
      <c r="DV348" s="163" t="str">
        <f>IF($DJ348="","",IF(VLOOKUP($DJ348,'AB AP'!D$19:L$33,9,0)="",VLOOKUP($DJ348,'AB AP'!D$19:L$33,8,0),VLOOKUP($DJ348,'AB AP'!D$19:L$33,9,0)))</f>
        <v/>
      </c>
      <c r="DW348" s="163" t="str">
        <f>IF('AB AP'!H353="Agrar Basis",DV348,DU348)</f>
        <v/>
      </c>
      <c r="DZ348" s="163" t="str">
        <f>IF(ISNA(VLOOKUP($DJ348,'AB AP'!$D$19:$I$32,3,0)),"",IF((VLOOKUP($DJ348,'AB AP'!$D$19:$I$32,3,0))="+","áno","nie"))</f>
        <v/>
      </c>
      <c r="EA348" s="163" t="str">
        <f>IF(ISNA(VLOOKUP($DJ348,'AB AP'!$D$19:$I$32,4,0)),"",IF((VLOOKUP($DJ348,'AB AP'!$D$19:$I$32,4,0))="+","áno","nie"))</f>
        <v/>
      </c>
      <c r="EB348" s="163" t="str">
        <f>IF(ISNA(VLOOKUP($DJ348,'AB AP'!$D$19:$I$32,5,0)),"",IF((VLOOKUP($DJ348,'AB AP'!$D$19:$I$32,5,0))="+","áno","nie"))</f>
        <v/>
      </c>
      <c r="EC348" s="163" t="str">
        <f>IF(ISNA(VLOOKUP($DJ348,'AB AP'!$D$19:$I$32,6,0)),"",IF((VLOOKUP($DJ348,'AB AP'!$D$19:$I$32,6,0))="+","áno","nie"))</f>
        <v/>
      </c>
      <c r="ED348" t="str">
        <f t="shared" si="154"/>
        <v/>
      </c>
      <c r="EE348" s="163" t="str">
        <f t="shared" si="155"/>
        <v/>
      </c>
    </row>
    <row r="349" spans="105:135" x14ac:dyDescent="0.2">
      <c r="DA349" t="str">
        <f t="shared" si="147"/>
        <v/>
      </c>
      <c r="DB349" t="str">
        <f t="shared" si="148"/>
        <v/>
      </c>
      <c r="DC349" t="str">
        <f t="shared" si="156"/>
        <v/>
      </c>
      <c r="DD349" t="str">
        <f t="shared" si="149"/>
        <v/>
      </c>
      <c r="DE349" t="str">
        <f t="shared" si="150"/>
        <v/>
      </c>
      <c r="DF349" t="str">
        <f t="shared" si="151"/>
        <v/>
      </c>
      <c r="DG349" t="str">
        <f t="shared" si="157"/>
        <v/>
      </c>
      <c r="DH349" t="str">
        <f t="shared" si="152"/>
        <v/>
      </c>
      <c r="DJ349" t="str">
        <f t="shared" si="153"/>
        <v/>
      </c>
      <c r="DU349" s="163" t="str">
        <f>IF($DJ349="","",IF(VLOOKUP($DJ349,'AB AP'!D$19:M$32,9,0)="",VLOOKUP($DJ349,'AB AP'!D$19:M$32,8,0),VLOOKUP($DJ349,'AB AP'!D$19:M$32,9,0)))</f>
        <v/>
      </c>
      <c r="DV349" s="163" t="str">
        <f>IF($DJ349="","",IF(VLOOKUP($DJ349,'AB AP'!D$19:L$33,9,0)="",VLOOKUP($DJ349,'AB AP'!D$19:L$33,8,0),VLOOKUP($DJ349,'AB AP'!D$19:L$33,9,0)))</f>
        <v/>
      </c>
      <c r="DW349" s="163" t="str">
        <f>IF('AB AP'!H354="Agrar Basis",DV349,DU349)</f>
        <v/>
      </c>
      <c r="DZ349" s="163" t="str">
        <f>IF(ISNA(VLOOKUP($DJ349,'AB AP'!$D$19:$I$32,3,0)),"",IF((VLOOKUP($DJ349,'AB AP'!$D$19:$I$32,3,0))="+","áno","nie"))</f>
        <v/>
      </c>
      <c r="EA349" s="163" t="str">
        <f>IF(ISNA(VLOOKUP($DJ349,'AB AP'!$D$19:$I$32,4,0)),"",IF((VLOOKUP($DJ349,'AB AP'!$D$19:$I$32,4,0))="+","áno","nie"))</f>
        <v/>
      </c>
      <c r="EB349" s="163" t="str">
        <f>IF(ISNA(VLOOKUP($DJ349,'AB AP'!$D$19:$I$32,5,0)),"",IF((VLOOKUP($DJ349,'AB AP'!$D$19:$I$32,5,0))="+","áno","nie"))</f>
        <v/>
      </c>
      <c r="EC349" s="163" t="str">
        <f>IF(ISNA(VLOOKUP($DJ349,'AB AP'!$D$19:$I$32,6,0)),"",IF((VLOOKUP($DJ349,'AB AP'!$D$19:$I$32,6,0))="+","áno","nie"))</f>
        <v/>
      </c>
      <c r="ED349" t="str">
        <f t="shared" si="154"/>
        <v/>
      </c>
      <c r="EE349" s="163" t="str">
        <f t="shared" si="155"/>
        <v/>
      </c>
    </row>
    <row r="350" spans="105:135" x14ac:dyDescent="0.2">
      <c r="DA350" t="str">
        <f t="shared" si="147"/>
        <v/>
      </c>
      <c r="DB350" t="str">
        <f t="shared" si="148"/>
        <v/>
      </c>
      <c r="DC350" t="str">
        <f t="shared" si="156"/>
        <v/>
      </c>
      <c r="DD350" t="str">
        <f t="shared" si="149"/>
        <v/>
      </c>
      <c r="DE350" t="str">
        <f t="shared" si="150"/>
        <v/>
      </c>
      <c r="DF350" t="str">
        <f t="shared" si="151"/>
        <v/>
      </c>
      <c r="DG350" t="str">
        <f t="shared" si="157"/>
        <v/>
      </c>
      <c r="DH350" t="str">
        <f t="shared" si="152"/>
        <v/>
      </c>
      <c r="DJ350" t="str">
        <f t="shared" si="153"/>
        <v/>
      </c>
      <c r="DU350" s="163" t="str">
        <f>IF($DJ350="","",IF(VLOOKUP($DJ350,'AB AP'!D$19:M$32,9,0)="",VLOOKUP($DJ350,'AB AP'!D$19:M$32,8,0),VLOOKUP($DJ350,'AB AP'!D$19:M$32,9,0)))</f>
        <v/>
      </c>
      <c r="DV350" s="163" t="str">
        <f>IF($DJ350="","",IF(VLOOKUP($DJ350,'AB AP'!D$19:L$33,9,0)="",VLOOKUP($DJ350,'AB AP'!D$19:L$33,8,0),VLOOKUP($DJ350,'AB AP'!D$19:L$33,9,0)))</f>
        <v/>
      </c>
      <c r="DW350" s="163" t="str">
        <f>IF('AB AP'!H355="Agrar Basis",DV350,DU350)</f>
        <v/>
      </c>
      <c r="DZ350" s="163" t="str">
        <f>IF(ISNA(VLOOKUP($DJ350,'AB AP'!$D$19:$I$32,3,0)),"",IF((VLOOKUP($DJ350,'AB AP'!$D$19:$I$32,3,0))="+","áno","nie"))</f>
        <v/>
      </c>
      <c r="EA350" s="163" t="str">
        <f>IF(ISNA(VLOOKUP($DJ350,'AB AP'!$D$19:$I$32,4,0)),"",IF((VLOOKUP($DJ350,'AB AP'!$D$19:$I$32,4,0))="+","áno","nie"))</f>
        <v/>
      </c>
      <c r="EB350" s="163" t="str">
        <f>IF(ISNA(VLOOKUP($DJ350,'AB AP'!$D$19:$I$32,5,0)),"",IF((VLOOKUP($DJ350,'AB AP'!$D$19:$I$32,5,0))="+","áno","nie"))</f>
        <v/>
      </c>
      <c r="EC350" s="163" t="str">
        <f>IF(ISNA(VLOOKUP($DJ350,'AB AP'!$D$19:$I$32,6,0)),"",IF((VLOOKUP($DJ350,'AB AP'!$D$19:$I$32,6,0))="+","áno","nie"))</f>
        <v/>
      </c>
      <c r="ED350" t="str">
        <f t="shared" si="154"/>
        <v/>
      </c>
      <c r="EE350" s="163" t="str">
        <f t="shared" si="155"/>
        <v/>
      </c>
    </row>
    <row r="351" spans="105:135" x14ac:dyDescent="0.2">
      <c r="DA351" t="str">
        <f t="shared" si="147"/>
        <v/>
      </c>
      <c r="DB351" t="str">
        <f t="shared" si="148"/>
        <v/>
      </c>
      <c r="DC351" t="str">
        <f t="shared" si="156"/>
        <v/>
      </c>
      <c r="DD351" t="str">
        <f t="shared" si="149"/>
        <v/>
      </c>
      <c r="DE351" t="str">
        <f t="shared" si="150"/>
        <v/>
      </c>
      <c r="DF351" t="str">
        <f t="shared" si="151"/>
        <v/>
      </c>
      <c r="DG351" t="str">
        <f t="shared" si="157"/>
        <v/>
      </c>
      <c r="DH351" t="str">
        <f t="shared" si="152"/>
        <v/>
      </c>
      <c r="DJ351" t="str">
        <f t="shared" si="153"/>
        <v/>
      </c>
      <c r="DU351" s="163" t="str">
        <f>IF($DJ351="","",IF(VLOOKUP($DJ351,'AB AP'!D$19:M$32,9,0)="",VLOOKUP($DJ351,'AB AP'!D$19:M$32,8,0),VLOOKUP($DJ351,'AB AP'!D$19:M$32,9,0)))</f>
        <v/>
      </c>
      <c r="DV351" s="163" t="str">
        <f>IF($DJ351="","",IF(VLOOKUP($DJ351,'AB AP'!D$19:L$33,9,0)="",VLOOKUP($DJ351,'AB AP'!D$19:L$33,8,0),VLOOKUP($DJ351,'AB AP'!D$19:L$33,9,0)))</f>
        <v/>
      </c>
      <c r="DW351" s="163" t="str">
        <f>IF('AB AP'!H356="Agrar Basis",DV351,DU351)</f>
        <v/>
      </c>
      <c r="DZ351" s="163" t="str">
        <f>IF(ISNA(VLOOKUP($DJ351,'AB AP'!$D$19:$I$32,3,0)),"",IF((VLOOKUP($DJ351,'AB AP'!$D$19:$I$32,3,0))="+","áno","nie"))</f>
        <v/>
      </c>
      <c r="EA351" s="163" t="str">
        <f>IF(ISNA(VLOOKUP($DJ351,'AB AP'!$D$19:$I$32,4,0)),"",IF((VLOOKUP($DJ351,'AB AP'!$D$19:$I$32,4,0))="+","áno","nie"))</f>
        <v/>
      </c>
      <c r="EB351" s="163" t="str">
        <f>IF(ISNA(VLOOKUP($DJ351,'AB AP'!$D$19:$I$32,5,0)),"",IF((VLOOKUP($DJ351,'AB AP'!$D$19:$I$32,5,0))="+","áno","nie"))</f>
        <v/>
      </c>
      <c r="EC351" s="163" t="str">
        <f>IF(ISNA(VLOOKUP($DJ351,'AB AP'!$D$19:$I$32,6,0)),"",IF((VLOOKUP($DJ351,'AB AP'!$D$19:$I$32,6,0))="+","áno","nie"))</f>
        <v/>
      </c>
      <c r="ED351" t="str">
        <f t="shared" si="154"/>
        <v/>
      </c>
      <c r="EE351" s="163" t="str">
        <f t="shared" si="155"/>
        <v/>
      </c>
    </row>
    <row r="352" spans="105:135" x14ac:dyDescent="0.2">
      <c r="DA352" t="str">
        <f t="shared" si="147"/>
        <v/>
      </c>
      <c r="DB352" t="str">
        <f t="shared" si="148"/>
        <v/>
      </c>
      <c r="DC352" t="str">
        <f t="shared" si="156"/>
        <v/>
      </c>
      <c r="DD352" t="str">
        <f t="shared" si="149"/>
        <v/>
      </c>
      <c r="DE352" t="str">
        <f t="shared" si="150"/>
        <v/>
      </c>
      <c r="DF352" t="str">
        <f t="shared" si="151"/>
        <v/>
      </c>
      <c r="DG352" t="str">
        <f t="shared" si="157"/>
        <v/>
      </c>
      <c r="DH352" t="str">
        <f t="shared" si="152"/>
        <v/>
      </c>
      <c r="DJ352" t="str">
        <f t="shared" si="153"/>
        <v/>
      </c>
      <c r="DU352" s="163" t="str">
        <f>IF($DJ352="","",IF(VLOOKUP($DJ352,'AB AP'!D$19:M$32,9,0)="",VLOOKUP($DJ352,'AB AP'!D$19:M$32,8,0),VLOOKUP($DJ352,'AB AP'!D$19:M$32,9,0)))</f>
        <v/>
      </c>
      <c r="DV352" s="163" t="str">
        <f>IF($DJ352="","",IF(VLOOKUP($DJ352,'AB AP'!D$19:L$33,9,0)="",VLOOKUP($DJ352,'AB AP'!D$19:L$33,8,0),VLOOKUP($DJ352,'AB AP'!D$19:L$33,9,0)))</f>
        <v/>
      </c>
      <c r="DW352" s="163" t="str">
        <f>IF('AB AP'!H357="Agrar Basis",DV352,DU352)</f>
        <v/>
      </c>
      <c r="DZ352" s="163" t="str">
        <f>IF(ISNA(VLOOKUP($DJ352,'AB AP'!$D$19:$I$32,3,0)),"",IF((VLOOKUP($DJ352,'AB AP'!$D$19:$I$32,3,0))="+","áno","nie"))</f>
        <v/>
      </c>
      <c r="EA352" s="163" t="str">
        <f>IF(ISNA(VLOOKUP($DJ352,'AB AP'!$D$19:$I$32,4,0)),"",IF((VLOOKUP($DJ352,'AB AP'!$D$19:$I$32,4,0))="+","áno","nie"))</f>
        <v/>
      </c>
      <c r="EB352" s="163" t="str">
        <f>IF(ISNA(VLOOKUP($DJ352,'AB AP'!$D$19:$I$32,5,0)),"",IF((VLOOKUP($DJ352,'AB AP'!$D$19:$I$32,5,0))="+","áno","nie"))</f>
        <v/>
      </c>
      <c r="EC352" s="163" t="str">
        <f>IF(ISNA(VLOOKUP($DJ352,'AB AP'!$D$19:$I$32,6,0)),"",IF((VLOOKUP($DJ352,'AB AP'!$D$19:$I$32,6,0))="+","áno","nie"))</f>
        <v/>
      </c>
      <c r="ED352" t="str">
        <f t="shared" si="154"/>
        <v/>
      </c>
      <c r="EE352" s="163" t="str">
        <f t="shared" si="155"/>
        <v/>
      </c>
    </row>
    <row r="353" spans="105:135" x14ac:dyDescent="0.2">
      <c r="DA353" t="str">
        <f t="shared" si="147"/>
        <v/>
      </c>
      <c r="DB353" t="str">
        <f t="shared" si="148"/>
        <v/>
      </c>
      <c r="DC353" t="str">
        <f t="shared" si="156"/>
        <v/>
      </c>
      <c r="DD353" t="str">
        <f t="shared" si="149"/>
        <v/>
      </c>
      <c r="DE353" t="str">
        <f t="shared" si="150"/>
        <v/>
      </c>
      <c r="DF353" t="str">
        <f t="shared" si="151"/>
        <v/>
      </c>
      <c r="DG353" t="str">
        <f t="shared" si="157"/>
        <v/>
      </c>
      <c r="DH353" t="str">
        <f t="shared" si="152"/>
        <v/>
      </c>
      <c r="DJ353" t="str">
        <f t="shared" si="153"/>
        <v/>
      </c>
      <c r="DU353" s="163" t="str">
        <f>IF($DJ353="","",IF(VLOOKUP($DJ353,'AB AP'!D$19:M$32,9,0)="",VLOOKUP($DJ353,'AB AP'!D$19:M$32,8,0),VLOOKUP($DJ353,'AB AP'!D$19:M$32,9,0)))</f>
        <v/>
      </c>
      <c r="DV353" s="163" t="str">
        <f>IF($DJ353="","",IF(VLOOKUP($DJ353,'AB AP'!D$19:L$33,9,0)="",VLOOKUP($DJ353,'AB AP'!D$19:L$33,8,0),VLOOKUP($DJ353,'AB AP'!D$19:L$33,9,0)))</f>
        <v/>
      </c>
      <c r="DW353" s="163" t="str">
        <f>IF('AB AP'!H358="Agrar Basis",DV353,DU353)</f>
        <v/>
      </c>
      <c r="DZ353" s="163" t="str">
        <f>IF(ISNA(VLOOKUP($DJ353,'AB AP'!$D$19:$I$32,3,0)),"",IF((VLOOKUP($DJ353,'AB AP'!$D$19:$I$32,3,0))="+","áno","nie"))</f>
        <v/>
      </c>
      <c r="EA353" s="163" t="str">
        <f>IF(ISNA(VLOOKUP($DJ353,'AB AP'!$D$19:$I$32,4,0)),"",IF((VLOOKUP($DJ353,'AB AP'!$D$19:$I$32,4,0))="+","áno","nie"))</f>
        <v/>
      </c>
      <c r="EB353" s="163" t="str">
        <f>IF(ISNA(VLOOKUP($DJ353,'AB AP'!$D$19:$I$32,5,0)),"",IF((VLOOKUP($DJ353,'AB AP'!$D$19:$I$32,5,0))="+","áno","nie"))</f>
        <v/>
      </c>
      <c r="EC353" s="163" t="str">
        <f>IF(ISNA(VLOOKUP($DJ353,'AB AP'!$D$19:$I$32,6,0)),"",IF((VLOOKUP($DJ353,'AB AP'!$D$19:$I$32,6,0))="+","áno","nie"))</f>
        <v/>
      </c>
      <c r="ED353" t="str">
        <f t="shared" si="154"/>
        <v/>
      </c>
      <c r="EE353" s="163" t="str">
        <f t="shared" si="155"/>
        <v/>
      </c>
    </row>
    <row r="354" spans="105:135" x14ac:dyDescent="0.2">
      <c r="DA354" t="str">
        <f t="shared" si="147"/>
        <v/>
      </c>
      <c r="DB354" t="str">
        <f t="shared" si="148"/>
        <v/>
      </c>
      <c r="DC354" t="str">
        <f t="shared" si="156"/>
        <v/>
      </c>
      <c r="DD354" t="str">
        <f t="shared" si="149"/>
        <v/>
      </c>
      <c r="DE354" t="str">
        <f t="shared" si="150"/>
        <v/>
      </c>
      <c r="DF354" t="str">
        <f t="shared" si="151"/>
        <v/>
      </c>
      <c r="DG354" t="str">
        <f t="shared" si="157"/>
        <v/>
      </c>
      <c r="DH354" t="str">
        <f t="shared" si="152"/>
        <v/>
      </c>
      <c r="DJ354" t="str">
        <f t="shared" si="153"/>
        <v/>
      </c>
      <c r="DU354" s="163" t="str">
        <f>IF($DJ354="","",IF(VLOOKUP($DJ354,'AB AP'!D$19:M$32,9,0)="",VLOOKUP($DJ354,'AB AP'!D$19:M$32,8,0),VLOOKUP($DJ354,'AB AP'!D$19:M$32,9,0)))</f>
        <v/>
      </c>
      <c r="DV354" s="163" t="str">
        <f>IF($DJ354="","",IF(VLOOKUP($DJ354,'AB AP'!D$19:L$33,9,0)="",VLOOKUP($DJ354,'AB AP'!D$19:L$33,8,0),VLOOKUP($DJ354,'AB AP'!D$19:L$33,9,0)))</f>
        <v/>
      </c>
      <c r="DW354" s="163" t="str">
        <f>IF('AB AP'!H359="Agrar Basis",DV354,DU354)</f>
        <v/>
      </c>
      <c r="DZ354" s="163" t="str">
        <f>IF(ISNA(VLOOKUP($DJ354,'AB AP'!$D$19:$I$32,3,0)),"",IF((VLOOKUP($DJ354,'AB AP'!$D$19:$I$32,3,0))="+","áno","nie"))</f>
        <v/>
      </c>
      <c r="EA354" s="163" t="str">
        <f>IF(ISNA(VLOOKUP($DJ354,'AB AP'!$D$19:$I$32,4,0)),"",IF((VLOOKUP($DJ354,'AB AP'!$D$19:$I$32,4,0))="+","áno","nie"))</f>
        <v/>
      </c>
      <c r="EB354" s="163" t="str">
        <f>IF(ISNA(VLOOKUP($DJ354,'AB AP'!$D$19:$I$32,5,0)),"",IF((VLOOKUP($DJ354,'AB AP'!$D$19:$I$32,5,0))="+","áno","nie"))</f>
        <v/>
      </c>
      <c r="EC354" s="163" t="str">
        <f>IF(ISNA(VLOOKUP($DJ354,'AB AP'!$D$19:$I$32,6,0)),"",IF((VLOOKUP($DJ354,'AB AP'!$D$19:$I$32,6,0))="+","áno","nie"))</f>
        <v/>
      </c>
      <c r="ED354" t="str">
        <f t="shared" si="154"/>
        <v/>
      </c>
      <c r="EE354" s="163" t="str">
        <f t="shared" si="155"/>
        <v/>
      </c>
    </row>
    <row r="355" spans="105:135" x14ac:dyDescent="0.2">
      <c r="DA355" t="str">
        <f t="shared" si="147"/>
        <v/>
      </c>
      <c r="DB355" t="str">
        <f t="shared" si="148"/>
        <v/>
      </c>
      <c r="DC355" t="str">
        <f t="shared" si="156"/>
        <v/>
      </c>
      <c r="DD355" t="str">
        <f t="shared" si="149"/>
        <v/>
      </c>
      <c r="DE355" t="str">
        <f t="shared" si="150"/>
        <v/>
      </c>
      <c r="DF355" t="str">
        <f t="shared" si="151"/>
        <v/>
      </c>
      <c r="DG355" t="str">
        <f t="shared" si="157"/>
        <v/>
      </c>
      <c r="DH355" t="str">
        <f t="shared" si="152"/>
        <v/>
      </c>
      <c r="DJ355" t="str">
        <f t="shared" si="153"/>
        <v/>
      </c>
      <c r="DU355" s="163" t="str">
        <f>IF($DJ355="","",IF(VLOOKUP($DJ355,'AB AP'!D$19:M$32,9,0)="",VLOOKUP($DJ355,'AB AP'!D$19:M$32,8,0),VLOOKUP($DJ355,'AB AP'!D$19:M$32,9,0)))</f>
        <v/>
      </c>
      <c r="DV355" s="163" t="str">
        <f>IF($DJ355="","",IF(VLOOKUP($DJ355,'AB AP'!D$19:L$33,9,0)="",VLOOKUP($DJ355,'AB AP'!D$19:L$33,8,0),VLOOKUP($DJ355,'AB AP'!D$19:L$33,9,0)))</f>
        <v/>
      </c>
      <c r="DW355" s="163" t="str">
        <f>IF('AB AP'!H360="Agrar Basis",DV355,DU355)</f>
        <v/>
      </c>
      <c r="DZ355" s="163" t="str">
        <f>IF(ISNA(VLOOKUP($DJ355,'AB AP'!$D$19:$I$32,3,0)),"",IF((VLOOKUP($DJ355,'AB AP'!$D$19:$I$32,3,0))="+","áno","nie"))</f>
        <v/>
      </c>
      <c r="EA355" s="163" t="str">
        <f>IF(ISNA(VLOOKUP($DJ355,'AB AP'!$D$19:$I$32,4,0)),"",IF((VLOOKUP($DJ355,'AB AP'!$D$19:$I$32,4,0))="+","áno","nie"))</f>
        <v/>
      </c>
      <c r="EB355" s="163" t="str">
        <f>IF(ISNA(VLOOKUP($DJ355,'AB AP'!$D$19:$I$32,5,0)),"",IF((VLOOKUP($DJ355,'AB AP'!$D$19:$I$32,5,0))="+","áno","nie"))</f>
        <v/>
      </c>
      <c r="EC355" s="163" t="str">
        <f>IF(ISNA(VLOOKUP($DJ355,'AB AP'!$D$19:$I$32,6,0)),"",IF((VLOOKUP($DJ355,'AB AP'!$D$19:$I$32,6,0))="+","áno","nie"))</f>
        <v/>
      </c>
      <c r="ED355" t="str">
        <f t="shared" si="154"/>
        <v/>
      </c>
      <c r="EE355" s="163" t="str">
        <f t="shared" si="155"/>
        <v/>
      </c>
    </row>
    <row r="356" spans="105:135" x14ac:dyDescent="0.2">
      <c r="DA356" t="str">
        <f t="shared" si="147"/>
        <v/>
      </c>
      <c r="DB356" t="str">
        <f t="shared" si="148"/>
        <v/>
      </c>
      <c r="DC356" t="str">
        <f t="shared" si="156"/>
        <v/>
      </c>
      <c r="DD356" t="str">
        <f t="shared" si="149"/>
        <v/>
      </c>
      <c r="DE356" t="str">
        <f t="shared" si="150"/>
        <v/>
      </c>
      <c r="DF356" t="str">
        <f t="shared" si="151"/>
        <v/>
      </c>
      <c r="DG356" t="str">
        <f t="shared" si="157"/>
        <v/>
      </c>
      <c r="DH356" t="str">
        <f t="shared" si="152"/>
        <v/>
      </c>
      <c r="DJ356" t="str">
        <f t="shared" si="153"/>
        <v/>
      </c>
      <c r="DU356" s="163" t="str">
        <f>IF($DJ356="","",IF(VLOOKUP($DJ356,'AB AP'!D$19:M$32,9,0)="",VLOOKUP($DJ356,'AB AP'!D$19:M$32,8,0),VLOOKUP($DJ356,'AB AP'!D$19:M$32,9,0)))</f>
        <v/>
      </c>
      <c r="DV356" s="163" t="str">
        <f>IF($DJ356="","",IF(VLOOKUP($DJ356,'AB AP'!D$19:L$33,9,0)="",VLOOKUP($DJ356,'AB AP'!D$19:L$33,8,0),VLOOKUP($DJ356,'AB AP'!D$19:L$33,9,0)))</f>
        <v/>
      </c>
      <c r="DW356" s="163" t="str">
        <f>IF('AB AP'!H361="Agrar Basis",DV356,DU356)</f>
        <v/>
      </c>
      <c r="DZ356" s="163" t="str">
        <f>IF(ISNA(VLOOKUP($DJ356,'AB AP'!$D$19:$I$32,3,0)),"",IF((VLOOKUP($DJ356,'AB AP'!$D$19:$I$32,3,0))="+","áno","nie"))</f>
        <v/>
      </c>
      <c r="EA356" s="163" t="str">
        <f>IF(ISNA(VLOOKUP($DJ356,'AB AP'!$D$19:$I$32,4,0)),"",IF((VLOOKUP($DJ356,'AB AP'!$D$19:$I$32,4,0))="+","áno","nie"))</f>
        <v/>
      </c>
      <c r="EB356" s="163" t="str">
        <f>IF(ISNA(VLOOKUP($DJ356,'AB AP'!$D$19:$I$32,5,0)),"",IF((VLOOKUP($DJ356,'AB AP'!$D$19:$I$32,5,0))="+","áno","nie"))</f>
        <v/>
      </c>
      <c r="EC356" s="163" t="str">
        <f>IF(ISNA(VLOOKUP($DJ356,'AB AP'!$D$19:$I$32,6,0)),"",IF((VLOOKUP($DJ356,'AB AP'!$D$19:$I$32,6,0))="+","áno","nie"))</f>
        <v/>
      </c>
      <c r="ED356" t="str">
        <f t="shared" si="154"/>
        <v/>
      </c>
      <c r="EE356" s="163" t="str">
        <f t="shared" si="155"/>
        <v/>
      </c>
    </row>
    <row r="357" spans="105:135" x14ac:dyDescent="0.2">
      <c r="DA357" t="str">
        <f t="shared" si="147"/>
        <v/>
      </c>
      <c r="DB357" t="str">
        <f t="shared" si="148"/>
        <v/>
      </c>
      <c r="DC357" t="str">
        <f t="shared" si="156"/>
        <v/>
      </c>
      <c r="DD357" t="str">
        <f t="shared" si="149"/>
        <v/>
      </c>
      <c r="DE357" t="str">
        <f t="shared" si="150"/>
        <v/>
      </c>
      <c r="DF357" t="str">
        <f t="shared" si="151"/>
        <v/>
      </c>
      <c r="DG357" t="str">
        <f t="shared" si="157"/>
        <v/>
      </c>
      <c r="DH357" t="str">
        <f t="shared" si="152"/>
        <v/>
      </c>
      <c r="DJ357" t="str">
        <f t="shared" si="153"/>
        <v/>
      </c>
      <c r="DU357" s="163" t="str">
        <f>IF($DJ357="","",IF(VLOOKUP($DJ357,'AB AP'!D$19:M$32,9,0)="",VLOOKUP($DJ357,'AB AP'!D$19:M$32,8,0),VLOOKUP($DJ357,'AB AP'!D$19:M$32,9,0)))</f>
        <v/>
      </c>
      <c r="DV357" s="163" t="str">
        <f>IF($DJ357="","",IF(VLOOKUP($DJ357,'AB AP'!D$19:L$33,9,0)="",VLOOKUP($DJ357,'AB AP'!D$19:L$33,8,0),VLOOKUP($DJ357,'AB AP'!D$19:L$33,9,0)))</f>
        <v/>
      </c>
      <c r="DW357" s="163" t="str">
        <f>IF('AB AP'!H362="Agrar Basis",DV357,DU357)</f>
        <v/>
      </c>
      <c r="DZ357" s="163" t="str">
        <f>IF(ISNA(VLOOKUP($DJ357,'AB AP'!$D$19:$I$32,3,0)),"",IF((VLOOKUP($DJ357,'AB AP'!$D$19:$I$32,3,0))="+","áno","nie"))</f>
        <v/>
      </c>
      <c r="EA357" s="163" t="str">
        <f>IF(ISNA(VLOOKUP($DJ357,'AB AP'!$D$19:$I$32,4,0)),"",IF((VLOOKUP($DJ357,'AB AP'!$D$19:$I$32,4,0))="+","áno","nie"))</f>
        <v/>
      </c>
      <c r="EB357" s="163" t="str">
        <f>IF(ISNA(VLOOKUP($DJ357,'AB AP'!$D$19:$I$32,5,0)),"",IF((VLOOKUP($DJ357,'AB AP'!$D$19:$I$32,5,0))="+","áno","nie"))</f>
        <v/>
      </c>
      <c r="EC357" s="163" t="str">
        <f>IF(ISNA(VLOOKUP($DJ357,'AB AP'!$D$19:$I$32,6,0)),"",IF((VLOOKUP($DJ357,'AB AP'!$D$19:$I$32,6,0))="+","áno","nie"))</f>
        <v/>
      </c>
      <c r="ED357" t="str">
        <f t="shared" si="154"/>
        <v/>
      </c>
      <c r="EE357" s="163" t="str">
        <f t="shared" si="155"/>
        <v/>
      </c>
    </row>
    <row r="358" spans="105:135" x14ac:dyDescent="0.2">
      <c r="DA358" t="str">
        <f t="shared" si="147"/>
        <v/>
      </c>
      <c r="DB358" t="str">
        <f t="shared" si="148"/>
        <v/>
      </c>
      <c r="DC358" t="str">
        <f t="shared" si="156"/>
        <v/>
      </c>
      <c r="DD358" t="str">
        <f t="shared" si="149"/>
        <v/>
      </c>
      <c r="DE358" t="str">
        <f t="shared" si="150"/>
        <v/>
      </c>
      <c r="DF358" t="str">
        <f t="shared" si="151"/>
        <v/>
      </c>
      <c r="DG358" t="str">
        <f t="shared" si="157"/>
        <v/>
      </c>
      <c r="DH358" t="str">
        <f t="shared" si="152"/>
        <v/>
      </c>
      <c r="DJ358" t="str">
        <f t="shared" si="153"/>
        <v/>
      </c>
      <c r="DU358" s="163" t="str">
        <f>IF($DJ358="","",IF(VLOOKUP($DJ358,'AB AP'!D$19:M$32,9,0)="",VLOOKUP($DJ358,'AB AP'!D$19:M$32,8,0),VLOOKUP($DJ358,'AB AP'!D$19:M$32,9,0)))</f>
        <v/>
      </c>
      <c r="DV358" s="163" t="str">
        <f>IF($DJ358="","",IF(VLOOKUP($DJ358,'AB AP'!D$19:L$33,9,0)="",VLOOKUP($DJ358,'AB AP'!D$19:L$33,8,0),VLOOKUP($DJ358,'AB AP'!D$19:L$33,9,0)))</f>
        <v/>
      </c>
      <c r="DW358" s="163" t="str">
        <f>IF('AB AP'!H363="Agrar Basis",DV358,DU358)</f>
        <v/>
      </c>
      <c r="DZ358" s="163" t="str">
        <f>IF(ISNA(VLOOKUP($DJ358,'AB AP'!$D$19:$I$32,3,0)),"",IF((VLOOKUP($DJ358,'AB AP'!$D$19:$I$32,3,0))="+","áno","nie"))</f>
        <v/>
      </c>
      <c r="EA358" s="163" t="str">
        <f>IF(ISNA(VLOOKUP($DJ358,'AB AP'!$D$19:$I$32,4,0)),"",IF((VLOOKUP($DJ358,'AB AP'!$D$19:$I$32,4,0))="+","áno","nie"))</f>
        <v/>
      </c>
      <c r="EB358" s="163" t="str">
        <f>IF(ISNA(VLOOKUP($DJ358,'AB AP'!$D$19:$I$32,5,0)),"",IF((VLOOKUP($DJ358,'AB AP'!$D$19:$I$32,5,0))="+","áno","nie"))</f>
        <v/>
      </c>
      <c r="EC358" s="163" t="str">
        <f>IF(ISNA(VLOOKUP($DJ358,'AB AP'!$D$19:$I$32,6,0)),"",IF((VLOOKUP($DJ358,'AB AP'!$D$19:$I$32,6,0))="+","áno","nie"))</f>
        <v/>
      </c>
      <c r="ED358" t="str">
        <f t="shared" si="154"/>
        <v/>
      </c>
      <c r="EE358" s="163" t="str">
        <f t="shared" si="155"/>
        <v/>
      </c>
    </row>
    <row r="359" spans="105:135" x14ac:dyDescent="0.2">
      <c r="DA359" t="str">
        <f t="shared" si="147"/>
        <v/>
      </c>
      <c r="DB359" t="str">
        <f t="shared" si="148"/>
        <v/>
      </c>
      <c r="DC359" t="str">
        <f t="shared" si="156"/>
        <v/>
      </c>
      <c r="DD359" t="str">
        <f t="shared" si="149"/>
        <v/>
      </c>
      <c r="DE359" t="str">
        <f t="shared" si="150"/>
        <v/>
      </c>
      <c r="DF359" t="str">
        <f t="shared" si="151"/>
        <v/>
      </c>
      <c r="DG359" t="str">
        <f t="shared" si="157"/>
        <v/>
      </c>
      <c r="DH359" t="str">
        <f t="shared" si="152"/>
        <v/>
      </c>
      <c r="DJ359" t="str">
        <f t="shared" si="153"/>
        <v/>
      </c>
      <c r="DU359" s="163" t="str">
        <f>IF($DJ359="","",IF(VLOOKUP($DJ359,'AB AP'!D$19:M$32,9,0)="",VLOOKUP($DJ359,'AB AP'!D$19:M$32,8,0),VLOOKUP($DJ359,'AB AP'!D$19:M$32,9,0)))</f>
        <v/>
      </c>
      <c r="DV359" s="163" t="str">
        <f>IF($DJ359="","",IF(VLOOKUP($DJ359,'AB AP'!D$19:L$33,9,0)="",VLOOKUP($DJ359,'AB AP'!D$19:L$33,8,0),VLOOKUP($DJ359,'AB AP'!D$19:L$33,9,0)))</f>
        <v/>
      </c>
      <c r="DW359" s="163" t="str">
        <f>IF('AB AP'!H364="Agrar Basis",DV359,DU359)</f>
        <v/>
      </c>
      <c r="DZ359" s="163" t="str">
        <f>IF(ISNA(VLOOKUP($DJ359,'AB AP'!$D$19:$I$32,3,0)),"",IF((VLOOKUP($DJ359,'AB AP'!$D$19:$I$32,3,0))="+","áno","nie"))</f>
        <v/>
      </c>
      <c r="EA359" s="163" t="str">
        <f>IF(ISNA(VLOOKUP($DJ359,'AB AP'!$D$19:$I$32,4,0)),"",IF((VLOOKUP($DJ359,'AB AP'!$D$19:$I$32,4,0))="+","áno","nie"))</f>
        <v/>
      </c>
      <c r="EB359" s="163" t="str">
        <f>IF(ISNA(VLOOKUP($DJ359,'AB AP'!$D$19:$I$32,5,0)),"",IF((VLOOKUP($DJ359,'AB AP'!$D$19:$I$32,5,0))="+","áno","nie"))</f>
        <v/>
      </c>
      <c r="EC359" s="163" t="str">
        <f>IF(ISNA(VLOOKUP($DJ359,'AB AP'!$D$19:$I$32,6,0)),"",IF((VLOOKUP($DJ359,'AB AP'!$D$19:$I$32,6,0))="+","áno","nie"))</f>
        <v/>
      </c>
      <c r="ED359" t="str">
        <f t="shared" si="154"/>
        <v/>
      </c>
      <c r="EE359" s="163" t="str">
        <f t="shared" si="155"/>
        <v/>
      </c>
    </row>
    <row r="360" spans="105:135" x14ac:dyDescent="0.2">
      <c r="DA360" t="str">
        <f t="shared" si="147"/>
        <v/>
      </c>
      <c r="DB360" t="str">
        <f t="shared" si="148"/>
        <v/>
      </c>
      <c r="DC360" t="str">
        <f t="shared" si="156"/>
        <v/>
      </c>
      <c r="DD360" t="str">
        <f t="shared" si="149"/>
        <v/>
      </c>
      <c r="DE360" t="str">
        <f t="shared" si="150"/>
        <v/>
      </c>
      <c r="DF360" t="str">
        <f t="shared" si="151"/>
        <v/>
      </c>
      <c r="DG360" t="str">
        <f t="shared" si="157"/>
        <v/>
      </c>
      <c r="DH360" t="str">
        <f t="shared" si="152"/>
        <v/>
      </c>
      <c r="DJ360" t="str">
        <f t="shared" si="153"/>
        <v/>
      </c>
      <c r="DU360" s="163" t="str">
        <f>IF($DJ360="","",IF(VLOOKUP($DJ360,'AB AP'!D$19:M$32,9,0)="",VLOOKUP($DJ360,'AB AP'!D$19:M$32,8,0),VLOOKUP($DJ360,'AB AP'!D$19:M$32,9,0)))</f>
        <v/>
      </c>
      <c r="DV360" s="163" t="str">
        <f>IF($DJ360="","",IF(VLOOKUP($DJ360,'AB AP'!D$19:L$33,9,0)="",VLOOKUP($DJ360,'AB AP'!D$19:L$33,8,0),VLOOKUP($DJ360,'AB AP'!D$19:L$33,9,0)))</f>
        <v/>
      </c>
      <c r="DW360" s="163" t="str">
        <f>IF('AB AP'!H365="Agrar Basis",DV360,DU360)</f>
        <v/>
      </c>
      <c r="DZ360" s="163" t="str">
        <f>IF(ISNA(VLOOKUP($DJ360,'AB AP'!$D$19:$I$32,3,0)),"",IF((VLOOKUP($DJ360,'AB AP'!$D$19:$I$32,3,0))="+","áno","nie"))</f>
        <v/>
      </c>
      <c r="EA360" s="163" t="str">
        <f>IF(ISNA(VLOOKUP($DJ360,'AB AP'!$D$19:$I$32,4,0)),"",IF((VLOOKUP($DJ360,'AB AP'!$D$19:$I$32,4,0))="+","áno","nie"))</f>
        <v/>
      </c>
      <c r="EB360" s="163" t="str">
        <f>IF(ISNA(VLOOKUP($DJ360,'AB AP'!$D$19:$I$32,5,0)),"",IF((VLOOKUP($DJ360,'AB AP'!$D$19:$I$32,5,0))="+","áno","nie"))</f>
        <v/>
      </c>
      <c r="EC360" s="163" t="str">
        <f>IF(ISNA(VLOOKUP($DJ360,'AB AP'!$D$19:$I$32,6,0)),"",IF((VLOOKUP($DJ360,'AB AP'!$D$19:$I$32,6,0))="+","áno","nie"))</f>
        <v/>
      </c>
      <c r="ED360" t="str">
        <f t="shared" si="154"/>
        <v/>
      </c>
      <c r="EE360" s="163" t="str">
        <f t="shared" si="155"/>
        <v/>
      </c>
    </row>
    <row r="361" spans="105:135" x14ac:dyDescent="0.2">
      <c r="DA361" t="str">
        <f t="shared" si="147"/>
        <v/>
      </c>
      <c r="DB361" t="str">
        <f t="shared" si="148"/>
        <v/>
      </c>
      <c r="DC361" t="str">
        <f t="shared" si="156"/>
        <v/>
      </c>
      <c r="DD361" t="str">
        <f t="shared" si="149"/>
        <v/>
      </c>
      <c r="DE361" t="str">
        <f t="shared" si="150"/>
        <v/>
      </c>
      <c r="DF361" t="str">
        <f t="shared" si="151"/>
        <v/>
      </c>
      <c r="DG361" t="str">
        <f t="shared" si="157"/>
        <v/>
      </c>
      <c r="DH361" t="str">
        <f t="shared" si="152"/>
        <v/>
      </c>
      <c r="DJ361" t="str">
        <f t="shared" si="153"/>
        <v/>
      </c>
      <c r="DU361" s="163" t="str">
        <f>IF($DJ361="","",IF(VLOOKUP($DJ361,'AB AP'!D$19:M$32,9,0)="",VLOOKUP($DJ361,'AB AP'!D$19:M$32,8,0),VLOOKUP($DJ361,'AB AP'!D$19:M$32,9,0)))</f>
        <v/>
      </c>
      <c r="DV361" s="163" t="str">
        <f>IF($DJ361="","",IF(VLOOKUP($DJ361,'AB AP'!D$19:L$33,9,0)="",VLOOKUP($DJ361,'AB AP'!D$19:L$33,8,0),VLOOKUP($DJ361,'AB AP'!D$19:L$33,9,0)))</f>
        <v/>
      </c>
      <c r="DW361" s="163" t="str">
        <f>IF('AB AP'!H366="Agrar Basis",DV361,DU361)</f>
        <v/>
      </c>
      <c r="DZ361" s="163" t="str">
        <f>IF(ISNA(VLOOKUP($DJ361,'AB AP'!$D$19:$I$32,3,0)),"",IF((VLOOKUP($DJ361,'AB AP'!$D$19:$I$32,3,0))="+","áno","nie"))</f>
        <v/>
      </c>
      <c r="EA361" s="163" t="str">
        <f>IF(ISNA(VLOOKUP($DJ361,'AB AP'!$D$19:$I$32,4,0)),"",IF((VLOOKUP($DJ361,'AB AP'!$D$19:$I$32,4,0))="+","áno","nie"))</f>
        <v/>
      </c>
      <c r="EB361" s="163" t="str">
        <f>IF(ISNA(VLOOKUP($DJ361,'AB AP'!$D$19:$I$32,5,0)),"",IF((VLOOKUP($DJ361,'AB AP'!$D$19:$I$32,5,0))="+","áno","nie"))</f>
        <v/>
      </c>
      <c r="EC361" s="163" t="str">
        <f>IF(ISNA(VLOOKUP($DJ361,'AB AP'!$D$19:$I$32,6,0)),"",IF((VLOOKUP($DJ361,'AB AP'!$D$19:$I$32,6,0))="+","áno","nie"))</f>
        <v/>
      </c>
      <c r="ED361" t="str">
        <f t="shared" si="154"/>
        <v/>
      </c>
      <c r="EE361" s="163" t="str">
        <f t="shared" si="155"/>
        <v/>
      </c>
    </row>
    <row r="362" spans="105:135" x14ac:dyDescent="0.2">
      <c r="DA362" t="str">
        <f t="shared" si="147"/>
        <v/>
      </c>
      <c r="DB362" t="str">
        <f t="shared" si="148"/>
        <v/>
      </c>
      <c r="DC362" t="str">
        <f t="shared" si="156"/>
        <v/>
      </c>
      <c r="DD362" t="str">
        <f t="shared" si="149"/>
        <v/>
      </c>
      <c r="DE362" t="str">
        <f t="shared" si="150"/>
        <v/>
      </c>
      <c r="DF362" t="str">
        <f t="shared" si="151"/>
        <v/>
      </c>
      <c r="DG362" t="str">
        <f t="shared" si="157"/>
        <v/>
      </c>
      <c r="DH362" t="str">
        <f t="shared" si="152"/>
        <v/>
      </c>
      <c r="DJ362" t="str">
        <f t="shared" si="153"/>
        <v/>
      </c>
      <c r="DU362" s="163" t="str">
        <f>IF($DJ362="","",IF(VLOOKUP($DJ362,'AB AP'!D$19:M$32,9,0)="",VLOOKUP($DJ362,'AB AP'!D$19:M$32,8,0),VLOOKUP($DJ362,'AB AP'!D$19:M$32,9,0)))</f>
        <v/>
      </c>
      <c r="DV362" s="163" t="str">
        <f>IF($DJ362="","",IF(VLOOKUP($DJ362,'AB AP'!D$19:L$33,9,0)="",VLOOKUP($DJ362,'AB AP'!D$19:L$33,8,0),VLOOKUP($DJ362,'AB AP'!D$19:L$33,9,0)))</f>
        <v/>
      </c>
      <c r="DW362" s="163" t="str">
        <f>IF('AB AP'!H367="Agrar Basis",DV362,DU362)</f>
        <v/>
      </c>
      <c r="DZ362" s="163" t="str">
        <f>IF(ISNA(VLOOKUP($DJ362,'AB AP'!$D$19:$I$32,3,0)),"",IF((VLOOKUP($DJ362,'AB AP'!$D$19:$I$32,3,0))="+","áno","nie"))</f>
        <v/>
      </c>
      <c r="EA362" s="163" t="str">
        <f>IF(ISNA(VLOOKUP($DJ362,'AB AP'!$D$19:$I$32,4,0)),"",IF((VLOOKUP($DJ362,'AB AP'!$D$19:$I$32,4,0))="+","áno","nie"))</f>
        <v/>
      </c>
      <c r="EB362" s="163" t="str">
        <f>IF(ISNA(VLOOKUP($DJ362,'AB AP'!$D$19:$I$32,5,0)),"",IF((VLOOKUP($DJ362,'AB AP'!$D$19:$I$32,5,0))="+","áno","nie"))</f>
        <v/>
      </c>
      <c r="EC362" s="163" t="str">
        <f>IF(ISNA(VLOOKUP($DJ362,'AB AP'!$D$19:$I$32,6,0)),"",IF((VLOOKUP($DJ362,'AB AP'!$D$19:$I$32,6,0))="+","áno","nie"))</f>
        <v/>
      </c>
      <c r="ED362" t="str">
        <f t="shared" si="154"/>
        <v/>
      </c>
      <c r="EE362" s="163" t="str">
        <f t="shared" si="155"/>
        <v/>
      </c>
    </row>
    <row r="363" spans="105:135" x14ac:dyDescent="0.2">
      <c r="DA363" t="str">
        <f t="shared" si="147"/>
        <v/>
      </c>
      <c r="DB363" t="str">
        <f t="shared" si="148"/>
        <v/>
      </c>
      <c r="DC363" t="str">
        <f t="shared" si="156"/>
        <v/>
      </c>
      <c r="DD363" t="str">
        <f t="shared" si="149"/>
        <v/>
      </c>
      <c r="DE363" t="str">
        <f t="shared" si="150"/>
        <v/>
      </c>
      <c r="DF363" t="str">
        <f t="shared" si="151"/>
        <v/>
      </c>
      <c r="DG363" t="str">
        <f t="shared" si="157"/>
        <v/>
      </c>
      <c r="DH363" t="str">
        <f t="shared" si="152"/>
        <v/>
      </c>
      <c r="DJ363" t="str">
        <f t="shared" si="153"/>
        <v/>
      </c>
      <c r="DU363" s="163" t="str">
        <f>IF($DJ363="","",IF(VLOOKUP($DJ363,'AB AP'!D$19:M$32,9,0)="",VLOOKUP($DJ363,'AB AP'!D$19:M$32,8,0),VLOOKUP($DJ363,'AB AP'!D$19:M$32,9,0)))</f>
        <v/>
      </c>
      <c r="DV363" s="163" t="str">
        <f>IF($DJ363="","",IF(VLOOKUP($DJ363,'AB AP'!D$19:L$33,9,0)="",VLOOKUP($DJ363,'AB AP'!D$19:L$33,8,0),VLOOKUP($DJ363,'AB AP'!D$19:L$33,9,0)))</f>
        <v/>
      </c>
      <c r="DW363" s="163" t="str">
        <f>IF('AB AP'!H368="Agrar Basis",DV363,DU363)</f>
        <v/>
      </c>
      <c r="DZ363" s="163" t="str">
        <f>IF(ISNA(VLOOKUP($DJ363,'AB AP'!$D$19:$I$32,3,0)),"",IF((VLOOKUP($DJ363,'AB AP'!$D$19:$I$32,3,0))="+","áno","nie"))</f>
        <v/>
      </c>
      <c r="EA363" s="163" t="str">
        <f>IF(ISNA(VLOOKUP($DJ363,'AB AP'!$D$19:$I$32,4,0)),"",IF((VLOOKUP($DJ363,'AB AP'!$D$19:$I$32,4,0))="+","áno","nie"))</f>
        <v/>
      </c>
      <c r="EB363" s="163" t="str">
        <f>IF(ISNA(VLOOKUP($DJ363,'AB AP'!$D$19:$I$32,5,0)),"",IF((VLOOKUP($DJ363,'AB AP'!$D$19:$I$32,5,0))="+","áno","nie"))</f>
        <v/>
      </c>
      <c r="EC363" s="163" t="str">
        <f>IF(ISNA(VLOOKUP($DJ363,'AB AP'!$D$19:$I$32,6,0)),"",IF((VLOOKUP($DJ363,'AB AP'!$D$19:$I$32,6,0))="+","áno","nie"))</f>
        <v/>
      </c>
      <c r="ED363" t="str">
        <f t="shared" si="154"/>
        <v/>
      </c>
      <c r="EE363" s="163" t="str">
        <f t="shared" si="155"/>
        <v/>
      </c>
    </row>
    <row r="364" spans="105:135" x14ac:dyDescent="0.2">
      <c r="DA364" t="str">
        <f t="shared" si="147"/>
        <v/>
      </c>
      <c r="DB364" t="str">
        <f t="shared" si="148"/>
        <v/>
      </c>
      <c r="DC364" t="str">
        <f t="shared" si="156"/>
        <v/>
      </c>
      <c r="DD364" t="str">
        <f t="shared" si="149"/>
        <v/>
      </c>
      <c r="DE364" t="str">
        <f t="shared" si="150"/>
        <v/>
      </c>
      <c r="DF364" t="str">
        <f t="shared" si="151"/>
        <v/>
      </c>
      <c r="DG364" t="str">
        <f t="shared" si="157"/>
        <v/>
      </c>
      <c r="DH364" t="str">
        <f t="shared" si="152"/>
        <v/>
      </c>
      <c r="DJ364" t="str">
        <f t="shared" si="153"/>
        <v/>
      </c>
      <c r="DU364" s="163" t="str">
        <f>IF($DJ364="","",IF(VLOOKUP($DJ364,'AB AP'!D$19:M$32,9,0)="",VLOOKUP($DJ364,'AB AP'!D$19:M$32,8,0),VLOOKUP($DJ364,'AB AP'!D$19:M$32,9,0)))</f>
        <v/>
      </c>
      <c r="DV364" s="163" t="str">
        <f>IF($DJ364="","",IF(VLOOKUP($DJ364,'AB AP'!D$19:L$33,9,0)="",VLOOKUP($DJ364,'AB AP'!D$19:L$33,8,0),VLOOKUP($DJ364,'AB AP'!D$19:L$33,9,0)))</f>
        <v/>
      </c>
      <c r="DW364" s="163" t="str">
        <f>IF('AB AP'!H369="Agrar Basis",DV364,DU364)</f>
        <v/>
      </c>
      <c r="DZ364" s="163" t="str">
        <f>IF(ISNA(VLOOKUP($DJ364,'AB AP'!$D$19:$I$32,3,0)),"",IF((VLOOKUP($DJ364,'AB AP'!$D$19:$I$32,3,0))="+","áno","nie"))</f>
        <v/>
      </c>
      <c r="EA364" s="163" t="str">
        <f>IF(ISNA(VLOOKUP($DJ364,'AB AP'!$D$19:$I$32,4,0)),"",IF((VLOOKUP($DJ364,'AB AP'!$D$19:$I$32,4,0))="+","áno","nie"))</f>
        <v/>
      </c>
      <c r="EB364" s="163" t="str">
        <f>IF(ISNA(VLOOKUP($DJ364,'AB AP'!$D$19:$I$32,5,0)),"",IF((VLOOKUP($DJ364,'AB AP'!$D$19:$I$32,5,0))="+","áno","nie"))</f>
        <v/>
      </c>
      <c r="EC364" s="163" t="str">
        <f>IF(ISNA(VLOOKUP($DJ364,'AB AP'!$D$19:$I$32,6,0)),"",IF((VLOOKUP($DJ364,'AB AP'!$D$19:$I$32,6,0))="+","áno","nie"))</f>
        <v/>
      </c>
      <c r="ED364" t="str">
        <f t="shared" si="154"/>
        <v/>
      </c>
      <c r="EE364" s="163" t="str">
        <f t="shared" si="155"/>
        <v/>
      </c>
    </row>
    <row r="365" spans="105:135" x14ac:dyDescent="0.2">
      <c r="DA365" t="str">
        <f t="shared" si="147"/>
        <v/>
      </c>
      <c r="DB365" t="str">
        <f t="shared" si="148"/>
        <v/>
      </c>
      <c r="DC365" t="str">
        <f t="shared" si="156"/>
        <v/>
      </c>
      <c r="DD365" t="str">
        <f t="shared" si="149"/>
        <v/>
      </c>
      <c r="DE365" t="str">
        <f t="shared" si="150"/>
        <v/>
      </c>
      <c r="DF365" t="str">
        <f t="shared" si="151"/>
        <v/>
      </c>
      <c r="DG365" t="str">
        <f t="shared" si="157"/>
        <v/>
      </c>
      <c r="DH365" t="str">
        <f t="shared" si="152"/>
        <v/>
      </c>
      <c r="DJ365" t="str">
        <f t="shared" si="153"/>
        <v/>
      </c>
      <c r="DU365" s="163" t="str">
        <f>IF($DJ365="","",IF(VLOOKUP($DJ365,'AB AP'!D$19:M$32,9,0)="",VLOOKUP($DJ365,'AB AP'!D$19:M$32,8,0),VLOOKUP($DJ365,'AB AP'!D$19:M$32,9,0)))</f>
        <v/>
      </c>
      <c r="DV365" s="163" t="str">
        <f>IF($DJ365="","",IF(VLOOKUP($DJ365,'AB AP'!D$19:L$33,9,0)="",VLOOKUP($DJ365,'AB AP'!D$19:L$33,8,0),VLOOKUP($DJ365,'AB AP'!D$19:L$33,9,0)))</f>
        <v/>
      </c>
      <c r="DW365" s="163" t="str">
        <f>IF('AB AP'!H370="Agrar Basis",DV365,DU365)</f>
        <v/>
      </c>
      <c r="DZ365" s="163" t="str">
        <f>IF(ISNA(VLOOKUP($DJ365,'AB AP'!$D$19:$I$32,3,0)),"",IF((VLOOKUP($DJ365,'AB AP'!$D$19:$I$32,3,0))="+","áno","nie"))</f>
        <v/>
      </c>
      <c r="EA365" s="163" t="str">
        <f>IF(ISNA(VLOOKUP($DJ365,'AB AP'!$D$19:$I$32,4,0)),"",IF((VLOOKUP($DJ365,'AB AP'!$D$19:$I$32,4,0))="+","áno","nie"))</f>
        <v/>
      </c>
      <c r="EB365" s="163" t="str">
        <f>IF(ISNA(VLOOKUP($DJ365,'AB AP'!$D$19:$I$32,5,0)),"",IF((VLOOKUP($DJ365,'AB AP'!$D$19:$I$32,5,0))="+","áno","nie"))</f>
        <v/>
      </c>
      <c r="EC365" s="163" t="str">
        <f>IF(ISNA(VLOOKUP($DJ365,'AB AP'!$D$19:$I$32,6,0)),"",IF((VLOOKUP($DJ365,'AB AP'!$D$19:$I$32,6,0))="+","áno","nie"))</f>
        <v/>
      </c>
      <c r="ED365" t="str">
        <f t="shared" si="154"/>
        <v/>
      </c>
      <c r="EE365" s="163" t="str">
        <f t="shared" si="155"/>
        <v/>
      </c>
    </row>
    <row r="366" spans="105:135" x14ac:dyDescent="0.2">
      <c r="DA366" t="str">
        <f t="shared" si="147"/>
        <v/>
      </c>
      <c r="DB366" t="str">
        <f t="shared" si="148"/>
        <v/>
      </c>
      <c r="DC366" t="str">
        <f t="shared" si="156"/>
        <v/>
      </c>
      <c r="DD366" t="str">
        <f t="shared" si="149"/>
        <v/>
      </c>
      <c r="DE366" t="str">
        <f t="shared" si="150"/>
        <v/>
      </c>
      <c r="DF366" t="str">
        <f t="shared" si="151"/>
        <v/>
      </c>
      <c r="DG366" t="str">
        <f t="shared" si="157"/>
        <v/>
      </c>
      <c r="DH366" t="str">
        <f t="shared" si="152"/>
        <v/>
      </c>
      <c r="DJ366" t="str">
        <f t="shared" si="153"/>
        <v/>
      </c>
      <c r="DU366" s="163" t="str">
        <f>IF($DJ366="","",IF(VLOOKUP($DJ366,'AB AP'!D$19:M$32,9,0)="",VLOOKUP($DJ366,'AB AP'!D$19:M$32,8,0),VLOOKUP($DJ366,'AB AP'!D$19:M$32,9,0)))</f>
        <v/>
      </c>
      <c r="DV366" s="163" t="str">
        <f>IF($DJ366="","",IF(VLOOKUP($DJ366,'AB AP'!D$19:L$33,9,0)="",VLOOKUP($DJ366,'AB AP'!D$19:L$33,8,0),VLOOKUP($DJ366,'AB AP'!D$19:L$33,9,0)))</f>
        <v/>
      </c>
      <c r="DW366" s="163" t="str">
        <f>IF('AB AP'!H371="Agrar Basis",DV366,DU366)</f>
        <v/>
      </c>
      <c r="DZ366" s="163" t="str">
        <f>IF(ISNA(VLOOKUP($DJ366,'AB AP'!$D$19:$I$32,3,0)),"",IF((VLOOKUP($DJ366,'AB AP'!$D$19:$I$32,3,0))="+","áno","nie"))</f>
        <v/>
      </c>
      <c r="EA366" s="163" t="str">
        <f>IF(ISNA(VLOOKUP($DJ366,'AB AP'!$D$19:$I$32,4,0)),"",IF((VLOOKUP($DJ366,'AB AP'!$D$19:$I$32,4,0))="+","áno","nie"))</f>
        <v/>
      </c>
      <c r="EB366" s="163" t="str">
        <f>IF(ISNA(VLOOKUP($DJ366,'AB AP'!$D$19:$I$32,5,0)),"",IF((VLOOKUP($DJ366,'AB AP'!$D$19:$I$32,5,0))="+","áno","nie"))</f>
        <v/>
      </c>
      <c r="EC366" s="163" t="str">
        <f>IF(ISNA(VLOOKUP($DJ366,'AB AP'!$D$19:$I$32,6,0)),"",IF((VLOOKUP($DJ366,'AB AP'!$D$19:$I$32,6,0))="+","áno","nie"))</f>
        <v/>
      </c>
      <c r="ED366" t="str">
        <f t="shared" si="154"/>
        <v/>
      </c>
      <c r="EE366" s="163" t="str">
        <f t="shared" si="155"/>
        <v/>
      </c>
    </row>
    <row r="367" spans="105:135" x14ac:dyDescent="0.2">
      <c r="DA367" t="str">
        <f t="shared" si="147"/>
        <v/>
      </c>
      <c r="DB367" t="str">
        <f t="shared" si="148"/>
        <v/>
      </c>
      <c r="DC367" t="str">
        <f t="shared" si="156"/>
        <v/>
      </c>
      <c r="DD367" t="str">
        <f t="shared" si="149"/>
        <v/>
      </c>
      <c r="DE367" t="str">
        <f t="shared" si="150"/>
        <v/>
      </c>
      <c r="DF367" t="str">
        <f t="shared" si="151"/>
        <v/>
      </c>
      <c r="DG367" t="str">
        <f t="shared" si="157"/>
        <v/>
      </c>
      <c r="DH367" t="str">
        <f t="shared" si="152"/>
        <v/>
      </c>
      <c r="DJ367" t="str">
        <f t="shared" si="153"/>
        <v/>
      </c>
      <c r="DU367" s="163" t="str">
        <f>IF($DJ367="","",IF(VLOOKUP($DJ367,'AB AP'!D$19:M$32,9,0)="",VLOOKUP($DJ367,'AB AP'!D$19:M$32,8,0),VLOOKUP($DJ367,'AB AP'!D$19:M$32,9,0)))</f>
        <v/>
      </c>
      <c r="DV367" s="163" t="str">
        <f>IF($DJ367="","",IF(VLOOKUP($DJ367,'AB AP'!D$19:L$33,9,0)="",VLOOKUP($DJ367,'AB AP'!D$19:L$33,8,0),VLOOKUP($DJ367,'AB AP'!D$19:L$33,9,0)))</f>
        <v/>
      </c>
      <c r="DW367" s="163" t="str">
        <f>IF('AB AP'!H372="Agrar Basis",DV367,DU367)</f>
        <v/>
      </c>
      <c r="DZ367" s="163" t="str">
        <f>IF(ISNA(VLOOKUP($DJ367,'AB AP'!$D$19:$I$32,3,0)),"",IF((VLOOKUP($DJ367,'AB AP'!$D$19:$I$32,3,0))="+","áno","nie"))</f>
        <v/>
      </c>
      <c r="EA367" s="163" t="str">
        <f>IF(ISNA(VLOOKUP($DJ367,'AB AP'!$D$19:$I$32,4,0)),"",IF((VLOOKUP($DJ367,'AB AP'!$D$19:$I$32,4,0))="+","áno","nie"))</f>
        <v/>
      </c>
      <c r="EB367" s="163" t="str">
        <f>IF(ISNA(VLOOKUP($DJ367,'AB AP'!$D$19:$I$32,5,0)),"",IF((VLOOKUP($DJ367,'AB AP'!$D$19:$I$32,5,0))="+","áno","nie"))</f>
        <v/>
      </c>
      <c r="EC367" s="163" t="str">
        <f>IF(ISNA(VLOOKUP($DJ367,'AB AP'!$D$19:$I$32,6,0)),"",IF((VLOOKUP($DJ367,'AB AP'!$D$19:$I$32,6,0))="+","áno","nie"))</f>
        <v/>
      </c>
      <c r="ED367" t="str">
        <f t="shared" si="154"/>
        <v/>
      </c>
      <c r="EE367" s="163" t="str">
        <f t="shared" si="155"/>
        <v/>
      </c>
    </row>
    <row r="368" spans="105:135" x14ac:dyDescent="0.2">
      <c r="DA368" t="str">
        <f t="shared" si="147"/>
        <v/>
      </c>
      <c r="DB368" t="str">
        <f t="shared" si="148"/>
        <v/>
      </c>
      <c r="DC368" t="str">
        <f t="shared" si="156"/>
        <v/>
      </c>
      <c r="DD368" t="str">
        <f t="shared" si="149"/>
        <v/>
      </c>
      <c r="DE368" t="str">
        <f t="shared" si="150"/>
        <v/>
      </c>
      <c r="DF368" t="str">
        <f t="shared" si="151"/>
        <v/>
      </c>
      <c r="DG368" t="str">
        <f t="shared" si="157"/>
        <v/>
      </c>
      <c r="DH368" t="str">
        <f t="shared" si="152"/>
        <v/>
      </c>
      <c r="DJ368" t="str">
        <f t="shared" si="153"/>
        <v/>
      </c>
      <c r="DU368" s="163" t="str">
        <f>IF($DJ368="","",IF(VLOOKUP($DJ368,'AB AP'!D$19:M$32,9,0)="",VLOOKUP($DJ368,'AB AP'!D$19:M$32,8,0),VLOOKUP($DJ368,'AB AP'!D$19:M$32,9,0)))</f>
        <v/>
      </c>
      <c r="DV368" s="163" t="str">
        <f>IF($DJ368="","",IF(VLOOKUP($DJ368,'AB AP'!D$19:L$33,9,0)="",VLOOKUP($DJ368,'AB AP'!D$19:L$33,8,0),VLOOKUP($DJ368,'AB AP'!D$19:L$33,9,0)))</f>
        <v/>
      </c>
      <c r="DW368" s="163" t="str">
        <f>IF('AB AP'!H373="Agrar Basis",DV368,DU368)</f>
        <v/>
      </c>
      <c r="DZ368" s="163" t="str">
        <f>IF(ISNA(VLOOKUP($DJ368,'AB AP'!$D$19:$I$32,3,0)),"",IF((VLOOKUP($DJ368,'AB AP'!$D$19:$I$32,3,0))="+","áno","nie"))</f>
        <v/>
      </c>
      <c r="EA368" s="163" t="str">
        <f>IF(ISNA(VLOOKUP($DJ368,'AB AP'!$D$19:$I$32,4,0)),"",IF((VLOOKUP($DJ368,'AB AP'!$D$19:$I$32,4,0))="+","áno","nie"))</f>
        <v/>
      </c>
      <c r="EB368" s="163" t="str">
        <f>IF(ISNA(VLOOKUP($DJ368,'AB AP'!$D$19:$I$32,5,0)),"",IF((VLOOKUP($DJ368,'AB AP'!$D$19:$I$32,5,0))="+","áno","nie"))</f>
        <v/>
      </c>
      <c r="EC368" s="163" t="str">
        <f>IF(ISNA(VLOOKUP($DJ368,'AB AP'!$D$19:$I$32,6,0)),"",IF((VLOOKUP($DJ368,'AB AP'!$D$19:$I$32,6,0))="+","áno","nie"))</f>
        <v/>
      </c>
      <c r="ED368" t="str">
        <f t="shared" si="154"/>
        <v/>
      </c>
      <c r="EE368" s="163" t="str">
        <f t="shared" si="155"/>
        <v/>
      </c>
    </row>
    <row r="369" spans="105:135" x14ac:dyDescent="0.2">
      <c r="DA369" t="str">
        <f t="shared" si="147"/>
        <v/>
      </c>
      <c r="DB369" t="str">
        <f t="shared" si="148"/>
        <v/>
      </c>
      <c r="DC369" t="str">
        <f t="shared" si="156"/>
        <v/>
      </c>
      <c r="DD369" t="str">
        <f t="shared" si="149"/>
        <v/>
      </c>
      <c r="DE369" t="str">
        <f t="shared" si="150"/>
        <v/>
      </c>
      <c r="DF369" t="str">
        <f t="shared" si="151"/>
        <v/>
      </c>
      <c r="DG369" t="str">
        <f t="shared" si="157"/>
        <v/>
      </c>
      <c r="DH369" t="str">
        <f t="shared" si="152"/>
        <v/>
      </c>
      <c r="DJ369" t="str">
        <f t="shared" si="153"/>
        <v/>
      </c>
      <c r="DU369" s="163" t="str">
        <f>IF($DJ369="","",IF(VLOOKUP($DJ369,'AB AP'!D$19:M$32,9,0)="",VLOOKUP($DJ369,'AB AP'!D$19:M$32,8,0),VLOOKUP($DJ369,'AB AP'!D$19:M$32,9,0)))</f>
        <v/>
      </c>
      <c r="DV369" s="163" t="str">
        <f>IF($DJ369="","",IF(VLOOKUP($DJ369,'AB AP'!D$19:L$33,9,0)="",VLOOKUP($DJ369,'AB AP'!D$19:L$33,8,0),VLOOKUP($DJ369,'AB AP'!D$19:L$33,9,0)))</f>
        <v/>
      </c>
      <c r="DW369" s="163" t="str">
        <f>IF('AB AP'!H374="Agrar Basis",DV369,DU369)</f>
        <v/>
      </c>
      <c r="DZ369" s="163" t="str">
        <f>IF(ISNA(VLOOKUP($DJ369,'AB AP'!$D$19:$I$32,3,0)),"",IF((VLOOKUP($DJ369,'AB AP'!$D$19:$I$32,3,0))="+","áno","nie"))</f>
        <v/>
      </c>
      <c r="EA369" s="163" t="str">
        <f>IF(ISNA(VLOOKUP($DJ369,'AB AP'!$D$19:$I$32,4,0)),"",IF((VLOOKUP($DJ369,'AB AP'!$D$19:$I$32,4,0))="+","áno","nie"))</f>
        <v/>
      </c>
      <c r="EB369" s="163" t="str">
        <f>IF(ISNA(VLOOKUP($DJ369,'AB AP'!$D$19:$I$32,5,0)),"",IF((VLOOKUP($DJ369,'AB AP'!$D$19:$I$32,5,0))="+","áno","nie"))</f>
        <v/>
      </c>
      <c r="EC369" s="163" t="str">
        <f>IF(ISNA(VLOOKUP($DJ369,'AB AP'!$D$19:$I$32,6,0)),"",IF((VLOOKUP($DJ369,'AB AP'!$D$19:$I$32,6,0))="+","áno","nie"))</f>
        <v/>
      </c>
      <c r="ED369" t="str">
        <f t="shared" si="154"/>
        <v/>
      </c>
      <c r="EE369" s="163" t="str">
        <f t="shared" si="155"/>
        <v/>
      </c>
    </row>
    <row r="370" spans="105:135" x14ac:dyDescent="0.2">
      <c r="DA370" t="str">
        <f t="shared" si="147"/>
        <v/>
      </c>
      <c r="DB370" t="str">
        <f t="shared" si="148"/>
        <v/>
      </c>
      <c r="DC370" t="str">
        <f t="shared" si="156"/>
        <v/>
      </c>
      <c r="DD370" t="str">
        <f t="shared" si="149"/>
        <v/>
      </c>
      <c r="DE370" t="str">
        <f t="shared" si="150"/>
        <v/>
      </c>
      <c r="DF370" t="str">
        <f t="shared" si="151"/>
        <v/>
      </c>
      <c r="DG370" t="str">
        <f t="shared" si="157"/>
        <v/>
      </c>
      <c r="DH370" t="str">
        <f t="shared" si="152"/>
        <v/>
      </c>
      <c r="DJ370" t="str">
        <f t="shared" si="153"/>
        <v/>
      </c>
      <c r="DU370" s="163" t="str">
        <f>IF($DJ370="","",IF(VLOOKUP($DJ370,'AB AP'!D$19:M$32,9,0)="",VLOOKUP($DJ370,'AB AP'!D$19:M$32,8,0),VLOOKUP($DJ370,'AB AP'!D$19:M$32,9,0)))</f>
        <v/>
      </c>
      <c r="DV370" s="163" t="str">
        <f>IF($DJ370="","",IF(VLOOKUP($DJ370,'AB AP'!D$19:L$33,9,0)="",VLOOKUP($DJ370,'AB AP'!D$19:L$33,8,0),VLOOKUP($DJ370,'AB AP'!D$19:L$33,9,0)))</f>
        <v/>
      </c>
      <c r="DW370" s="163" t="str">
        <f>IF('AB AP'!H375="Agrar Basis",DV370,DU370)</f>
        <v/>
      </c>
      <c r="DZ370" s="163" t="str">
        <f>IF(ISNA(VLOOKUP($DJ370,'AB AP'!$D$19:$I$32,3,0)),"",IF((VLOOKUP($DJ370,'AB AP'!$D$19:$I$32,3,0))="+","áno","nie"))</f>
        <v/>
      </c>
      <c r="EA370" s="163" t="str">
        <f>IF(ISNA(VLOOKUP($DJ370,'AB AP'!$D$19:$I$32,4,0)),"",IF((VLOOKUP($DJ370,'AB AP'!$D$19:$I$32,4,0))="+","áno","nie"))</f>
        <v/>
      </c>
      <c r="EB370" s="163" t="str">
        <f>IF(ISNA(VLOOKUP($DJ370,'AB AP'!$D$19:$I$32,5,0)),"",IF((VLOOKUP($DJ370,'AB AP'!$D$19:$I$32,5,0))="+","áno","nie"))</f>
        <v/>
      </c>
      <c r="EC370" s="163" t="str">
        <f>IF(ISNA(VLOOKUP($DJ370,'AB AP'!$D$19:$I$32,6,0)),"",IF((VLOOKUP($DJ370,'AB AP'!$D$19:$I$32,6,0))="+","áno","nie"))</f>
        <v/>
      </c>
      <c r="ED370" t="str">
        <f t="shared" si="154"/>
        <v/>
      </c>
      <c r="EE370" s="163" t="str">
        <f t="shared" si="155"/>
        <v/>
      </c>
    </row>
    <row r="371" spans="105:135" x14ac:dyDescent="0.2">
      <c r="DA371" t="str">
        <f t="shared" si="147"/>
        <v/>
      </c>
      <c r="DB371" t="str">
        <f t="shared" si="148"/>
        <v/>
      </c>
      <c r="DC371" t="str">
        <f t="shared" si="156"/>
        <v/>
      </c>
      <c r="DD371" t="str">
        <f t="shared" si="149"/>
        <v/>
      </c>
      <c r="DE371" t="str">
        <f t="shared" si="150"/>
        <v/>
      </c>
      <c r="DF371" t="str">
        <f t="shared" si="151"/>
        <v/>
      </c>
      <c r="DG371" t="str">
        <f t="shared" si="157"/>
        <v/>
      </c>
      <c r="DH371" t="str">
        <f t="shared" si="152"/>
        <v/>
      </c>
      <c r="DJ371" t="str">
        <f t="shared" si="153"/>
        <v/>
      </c>
      <c r="DU371" s="163" t="str">
        <f>IF($DJ371="","",IF(VLOOKUP($DJ371,'AB AP'!D$19:M$32,9,0)="",VLOOKUP($DJ371,'AB AP'!D$19:M$32,8,0),VLOOKUP($DJ371,'AB AP'!D$19:M$32,9,0)))</f>
        <v/>
      </c>
      <c r="DV371" s="163" t="str">
        <f>IF($DJ371="","",IF(VLOOKUP($DJ371,'AB AP'!D$19:L$33,9,0)="",VLOOKUP($DJ371,'AB AP'!D$19:L$33,8,0),VLOOKUP($DJ371,'AB AP'!D$19:L$33,9,0)))</f>
        <v/>
      </c>
      <c r="DW371" s="163" t="str">
        <f>IF('AB AP'!H376="Agrar Basis",DV371,DU371)</f>
        <v/>
      </c>
      <c r="DZ371" s="163" t="str">
        <f>IF(ISNA(VLOOKUP($DJ371,'AB AP'!$D$19:$I$32,3,0)),"",IF((VLOOKUP($DJ371,'AB AP'!$D$19:$I$32,3,0))="+","áno","nie"))</f>
        <v/>
      </c>
      <c r="EA371" s="163" t="str">
        <f>IF(ISNA(VLOOKUP($DJ371,'AB AP'!$D$19:$I$32,4,0)),"",IF((VLOOKUP($DJ371,'AB AP'!$D$19:$I$32,4,0))="+","áno","nie"))</f>
        <v/>
      </c>
      <c r="EB371" s="163" t="str">
        <f>IF(ISNA(VLOOKUP($DJ371,'AB AP'!$D$19:$I$32,5,0)),"",IF((VLOOKUP($DJ371,'AB AP'!$D$19:$I$32,5,0))="+","áno","nie"))</f>
        <v/>
      </c>
      <c r="EC371" s="163" t="str">
        <f>IF(ISNA(VLOOKUP($DJ371,'AB AP'!$D$19:$I$32,6,0)),"",IF((VLOOKUP($DJ371,'AB AP'!$D$19:$I$32,6,0))="+","áno","nie"))</f>
        <v/>
      </c>
      <c r="ED371" t="str">
        <f t="shared" si="154"/>
        <v/>
      </c>
      <c r="EE371" s="163" t="str">
        <f t="shared" si="155"/>
        <v/>
      </c>
    </row>
    <row r="372" spans="105:135" x14ac:dyDescent="0.2">
      <c r="DA372" t="str">
        <f t="shared" si="147"/>
        <v/>
      </c>
      <c r="DB372" t="str">
        <f t="shared" si="148"/>
        <v/>
      </c>
      <c r="DC372" t="str">
        <f t="shared" si="156"/>
        <v/>
      </c>
      <c r="DD372" t="str">
        <f t="shared" si="149"/>
        <v/>
      </c>
      <c r="DE372" t="str">
        <f t="shared" si="150"/>
        <v/>
      </c>
      <c r="DF372" t="str">
        <f t="shared" si="151"/>
        <v/>
      </c>
      <c r="DG372" t="str">
        <f t="shared" si="157"/>
        <v/>
      </c>
      <c r="DH372" t="str">
        <f t="shared" si="152"/>
        <v/>
      </c>
      <c r="DJ372" t="str">
        <f t="shared" si="153"/>
        <v/>
      </c>
      <c r="DU372" s="163" t="str">
        <f>IF($DJ372="","",IF(VLOOKUP($DJ372,'AB AP'!D$19:M$32,9,0)="",VLOOKUP($DJ372,'AB AP'!D$19:M$32,8,0),VLOOKUP($DJ372,'AB AP'!D$19:M$32,9,0)))</f>
        <v/>
      </c>
      <c r="DV372" s="163" t="str">
        <f>IF($DJ372="","",IF(VLOOKUP($DJ372,'AB AP'!D$19:L$33,9,0)="",VLOOKUP($DJ372,'AB AP'!D$19:L$33,8,0),VLOOKUP($DJ372,'AB AP'!D$19:L$33,9,0)))</f>
        <v/>
      </c>
      <c r="DW372" s="163" t="str">
        <f>IF('AB AP'!H377="Agrar Basis",DV372,DU372)</f>
        <v/>
      </c>
      <c r="DZ372" s="163" t="str">
        <f>IF(ISNA(VLOOKUP($DJ372,'AB AP'!$D$19:$I$32,3,0)),"",IF((VLOOKUP($DJ372,'AB AP'!$D$19:$I$32,3,0))="+","áno","nie"))</f>
        <v/>
      </c>
      <c r="EA372" s="163" t="str">
        <f>IF(ISNA(VLOOKUP($DJ372,'AB AP'!$D$19:$I$32,4,0)),"",IF((VLOOKUP($DJ372,'AB AP'!$D$19:$I$32,4,0))="+","áno","nie"))</f>
        <v/>
      </c>
      <c r="EB372" s="163" t="str">
        <f>IF(ISNA(VLOOKUP($DJ372,'AB AP'!$D$19:$I$32,5,0)),"",IF((VLOOKUP($DJ372,'AB AP'!$D$19:$I$32,5,0))="+","áno","nie"))</f>
        <v/>
      </c>
      <c r="EC372" s="163" t="str">
        <f>IF(ISNA(VLOOKUP($DJ372,'AB AP'!$D$19:$I$32,6,0)),"",IF((VLOOKUP($DJ372,'AB AP'!$D$19:$I$32,6,0))="+","áno","nie"))</f>
        <v/>
      </c>
      <c r="ED372" t="str">
        <f t="shared" si="154"/>
        <v/>
      </c>
      <c r="EE372" s="163" t="str">
        <f t="shared" si="155"/>
        <v/>
      </c>
    </row>
    <row r="373" spans="105:135" x14ac:dyDescent="0.2">
      <c r="DA373" t="str">
        <f t="shared" si="147"/>
        <v/>
      </c>
      <c r="DB373" t="str">
        <f t="shared" si="148"/>
        <v/>
      </c>
      <c r="DC373" t="str">
        <f t="shared" si="156"/>
        <v/>
      </c>
      <c r="DD373" t="str">
        <f t="shared" si="149"/>
        <v/>
      </c>
      <c r="DE373" t="str">
        <f t="shared" si="150"/>
        <v/>
      </c>
      <c r="DF373" t="str">
        <f t="shared" si="151"/>
        <v/>
      </c>
      <c r="DG373" t="str">
        <f t="shared" si="157"/>
        <v/>
      </c>
      <c r="DH373" t="str">
        <f t="shared" si="152"/>
        <v/>
      </c>
      <c r="DJ373" t="str">
        <f t="shared" si="153"/>
        <v/>
      </c>
      <c r="DU373" s="163" t="str">
        <f>IF($DJ373="","",IF(VLOOKUP($DJ373,'AB AP'!D$19:M$32,9,0)="",VLOOKUP($DJ373,'AB AP'!D$19:M$32,8,0),VLOOKUP($DJ373,'AB AP'!D$19:M$32,9,0)))</f>
        <v/>
      </c>
      <c r="DV373" s="163" t="str">
        <f>IF($DJ373="","",IF(VLOOKUP($DJ373,'AB AP'!D$19:L$33,9,0)="",VLOOKUP($DJ373,'AB AP'!D$19:L$33,8,0),VLOOKUP($DJ373,'AB AP'!D$19:L$33,9,0)))</f>
        <v/>
      </c>
      <c r="DW373" s="163" t="str">
        <f>IF('AB AP'!H378="Agrar Basis",DV373,DU373)</f>
        <v/>
      </c>
      <c r="DZ373" s="163" t="str">
        <f>IF(ISNA(VLOOKUP($DJ373,'AB AP'!$D$19:$I$32,3,0)),"",IF((VLOOKUP($DJ373,'AB AP'!$D$19:$I$32,3,0))="+","áno","nie"))</f>
        <v/>
      </c>
      <c r="EA373" s="163" t="str">
        <f>IF(ISNA(VLOOKUP($DJ373,'AB AP'!$D$19:$I$32,4,0)),"",IF((VLOOKUP($DJ373,'AB AP'!$D$19:$I$32,4,0))="+","áno","nie"))</f>
        <v/>
      </c>
      <c r="EB373" s="163" t="str">
        <f>IF(ISNA(VLOOKUP($DJ373,'AB AP'!$D$19:$I$32,5,0)),"",IF((VLOOKUP($DJ373,'AB AP'!$D$19:$I$32,5,0))="+","áno","nie"))</f>
        <v/>
      </c>
      <c r="EC373" s="163" t="str">
        <f>IF(ISNA(VLOOKUP($DJ373,'AB AP'!$D$19:$I$32,6,0)),"",IF((VLOOKUP($DJ373,'AB AP'!$D$19:$I$32,6,0))="+","áno","nie"))</f>
        <v/>
      </c>
      <c r="ED373" t="str">
        <f t="shared" si="154"/>
        <v/>
      </c>
      <c r="EE373" s="163" t="str">
        <f t="shared" si="155"/>
        <v/>
      </c>
    </row>
    <row r="374" spans="105:135" x14ac:dyDescent="0.2">
      <c r="DA374" t="str">
        <f t="shared" si="147"/>
        <v/>
      </c>
      <c r="DB374" t="str">
        <f t="shared" si="148"/>
        <v/>
      </c>
      <c r="DC374" t="str">
        <f t="shared" si="156"/>
        <v/>
      </c>
      <c r="DD374" t="str">
        <f t="shared" si="149"/>
        <v/>
      </c>
      <c r="DE374" t="str">
        <f t="shared" si="150"/>
        <v/>
      </c>
      <c r="DF374" t="str">
        <f t="shared" si="151"/>
        <v/>
      </c>
      <c r="DG374" t="str">
        <f t="shared" si="157"/>
        <v/>
      </c>
      <c r="DH374" t="str">
        <f t="shared" si="152"/>
        <v/>
      </c>
      <c r="DJ374" t="str">
        <f t="shared" si="153"/>
        <v/>
      </c>
      <c r="DU374" s="163" t="str">
        <f>IF($DJ374="","",IF(VLOOKUP($DJ374,'AB AP'!D$19:M$32,9,0)="",VLOOKUP($DJ374,'AB AP'!D$19:M$32,8,0),VLOOKUP($DJ374,'AB AP'!D$19:M$32,9,0)))</f>
        <v/>
      </c>
      <c r="DV374" s="163" t="str">
        <f>IF($DJ374="","",IF(VLOOKUP($DJ374,'AB AP'!D$19:L$33,9,0)="",VLOOKUP($DJ374,'AB AP'!D$19:L$33,8,0),VLOOKUP($DJ374,'AB AP'!D$19:L$33,9,0)))</f>
        <v/>
      </c>
      <c r="DW374" s="163" t="str">
        <f>IF('AB AP'!H379="Agrar Basis",DV374,DU374)</f>
        <v/>
      </c>
      <c r="DZ374" s="163" t="str">
        <f>IF(ISNA(VLOOKUP($DJ374,'AB AP'!$D$19:$I$32,3,0)),"",IF((VLOOKUP($DJ374,'AB AP'!$D$19:$I$32,3,0))="+","áno","nie"))</f>
        <v/>
      </c>
      <c r="EA374" s="163" t="str">
        <f>IF(ISNA(VLOOKUP($DJ374,'AB AP'!$D$19:$I$32,4,0)),"",IF((VLOOKUP($DJ374,'AB AP'!$D$19:$I$32,4,0))="+","áno","nie"))</f>
        <v/>
      </c>
      <c r="EB374" s="163" t="str">
        <f>IF(ISNA(VLOOKUP($DJ374,'AB AP'!$D$19:$I$32,5,0)),"",IF((VLOOKUP($DJ374,'AB AP'!$D$19:$I$32,5,0))="+","áno","nie"))</f>
        <v/>
      </c>
      <c r="EC374" s="163" t="str">
        <f>IF(ISNA(VLOOKUP($DJ374,'AB AP'!$D$19:$I$32,6,0)),"",IF((VLOOKUP($DJ374,'AB AP'!$D$19:$I$32,6,0))="+","áno","nie"))</f>
        <v/>
      </c>
      <c r="ED374" t="str">
        <f t="shared" si="154"/>
        <v/>
      </c>
      <c r="EE374" s="163" t="str">
        <f t="shared" si="155"/>
        <v/>
      </c>
    </row>
    <row r="375" spans="105:135" x14ac:dyDescent="0.2">
      <c r="DA375" t="str">
        <f t="shared" si="147"/>
        <v/>
      </c>
      <c r="DB375" t="str">
        <f t="shared" si="148"/>
        <v/>
      </c>
      <c r="DC375" t="str">
        <f t="shared" si="156"/>
        <v/>
      </c>
      <c r="DD375" t="str">
        <f t="shared" si="149"/>
        <v/>
      </c>
      <c r="DE375" t="str">
        <f t="shared" si="150"/>
        <v/>
      </c>
      <c r="DF375" t="str">
        <f t="shared" si="151"/>
        <v/>
      </c>
      <c r="DG375" t="str">
        <f t="shared" si="157"/>
        <v/>
      </c>
      <c r="DH375" t="str">
        <f t="shared" si="152"/>
        <v/>
      </c>
      <c r="DJ375" t="str">
        <f t="shared" si="153"/>
        <v/>
      </c>
      <c r="DU375" s="163" t="str">
        <f>IF($DJ375="","",IF(VLOOKUP($DJ375,'AB AP'!D$19:M$32,9,0)="",VLOOKUP($DJ375,'AB AP'!D$19:M$32,8,0),VLOOKUP($DJ375,'AB AP'!D$19:M$32,9,0)))</f>
        <v/>
      </c>
      <c r="DV375" s="163" t="str">
        <f>IF($DJ375="","",IF(VLOOKUP($DJ375,'AB AP'!D$19:L$33,9,0)="",VLOOKUP($DJ375,'AB AP'!D$19:L$33,8,0),VLOOKUP($DJ375,'AB AP'!D$19:L$33,9,0)))</f>
        <v/>
      </c>
      <c r="DW375" s="163" t="str">
        <f>IF('AB AP'!H380="Agrar Basis",DV375,DU375)</f>
        <v/>
      </c>
      <c r="DZ375" s="163" t="str">
        <f>IF(ISNA(VLOOKUP($DJ375,'AB AP'!$D$19:$I$32,3,0)),"",IF((VLOOKUP($DJ375,'AB AP'!$D$19:$I$32,3,0))="+","áno","nie"))</f>
        <v/>
      </c>
      <c r="EA375" s="163" t="str">
        <f>IF(ISNA(VLOOKUP($DJ375,'AB AP'!$D$19:$I$32,4,0)),"",IF((VLOOKUP($DJ375,'AB AP'!$D$19:$I$32,4,0))="+","áno","nie"))</f>
        <v/>
      </c>
      <c r="EB375" s="163" t="str">
        <f>IF(ISNA(VLOOKUP($DJ375,'AB AP'!$D$19:$I$32,5,0)),"",IF((VLOOKUP($DJ375,'AB AP'!$D$19:$I$32,5,0))="+","áno","nie"))</f>
        <v/>
      </c>
      <c r="EC375" s="163" t="str">
        <f>IF(ISNA(VLOOKUP($DJ375,'AB AP'!$D$19:$I$32,6,0)),"",IF((VLOOKUP($DJ375,'AB AP'!$D$19:$I$32,6,0))="+","áno","nie"))</f>
        <v/>
      </c>
      <c r="ED375" t="str">
        <f t="shared" si="154"/>
        <v/>
      </c>
      <c r="EE375" s="163" t="str">
        <f t="shared" si="155"/>
        <v/>
      </c>
    </row>
    <row r="376" spans="105:135" x14ac:dyDescent="0.2">
      <c r="DA376" t="str">
        <f t="shared" si="147"/>
        <v/>
      </c>
      <c r="DB376" t="str">
        <f t="shared" si="148"/>
        <v/>
      </c>
      <c r="DC376" t="str">
        <f t="shared" si="156"/>
        <v/>
      </c>
      <c r="DD376" t="str">
        <f t="shared" si="149"/>
        <v/>
      </c>
      <c r="DE376" t="str">
        <f t="shared" si="150"/>
        <v/>
      </c>
      <c r="DF376" t="str">
        <f t="shared" si="151"/>
        <v/>
      </c>
      <c r="DG376" t="str">
        <f t="shared" si="157"/>
        <v/>
      </c>
      <c r="DH376" t="str">
        <f t="shared" si="152"/>
        <v/>
      </c>
      <c r="DJ376" t="str">
        <f t="shared" si="153"/>
        <v/>
      </c>
      <c r="DU376" s="163" t="str">
        <f>IF($DJ376="","",IF(VLOOKUP($DJ376,'AB AP'!D$19:M$32,9,0)="",VLOOKUP($DJ376,'AB AP'!D$19:M$32,8,0),VLOOKUP($DJ376,'AB AP'!D$19:M$32,9,0)))</f>
        <v/>
      </c>
      <c r="DV376" s="163" t="str">
        <f>IF($DJ376="","",IF(VLOOKUP($DJ376,'AB AP'!D$19:L$33,9,0)="",VLOOKUP($DJ376,'AB AP'!D$19:L$33,8,0),VLOOKUP($DJ376,'AB AP'!D$19:L$33,9,0)))</f>
        <v/>
      </c>
      <c r="DW376" s="163" t="str">
        <f>IF('AB AP'!H381="Agrar Basis",DV376,DU376)</f>
        <v/>
      </c>
      <c r="DZ376" s="163" t="str">
        <f>IF(ISNA(VLOOKUP($DJ376,'AB AP'!$D$19:$I$32,3,0)),"",IF((VLOOKUP($DJ376,'AB AP'!$D$19:$I$32,3,0))="+","áno","nie"))</f>
        <v/>
      </c>
      <c r="EA376" s="163" t="str">
        <f>IF(ISNA(VLOOKUP($DJ376,'AB AP'!$D$19:$I$32,4,0)),"",IF((VLOOKUP($DJ376,'AB AP'!$D$19:$I$32,4,0))="+","áno","nie"))</f>
        <v/>
      </c>
      <c r="EB376" s="163" t="str">
        <f>IF(ISNA(VLOOKUP($DJ376,'AB AP'!$D$19:$I$32,5,0)),"",IF((VLOOKUP($DJ376,'AB AP'!$D$19:$I$32,5,0))="+","áno","nie"))</f>
        <v/>
      </c>
      <c r="EC376" s="163" t="str">
        <f>IF(ISNA(VLOOKUP($DJ376,'AB AP'!$D$19:$I$32,6,0)),"",IF((VLOOKUP($DJ376,'AB AP'!$D$19:$I$32,6,0))="+","áno","nie"))</f>
        <v/>
      </c>
      <c r="ED376" t="str">
        <f t="shared" si="154"/>
        <v/>
      </c>
      <c r="EE376" s="163" t="str">
        <f t="shared" si="155"/>
        <v/>
      </c>
    </row>
    <row r="377" spans="105:135" x14ac:dyDescent="0.2">
      <c r="DA377" t="str">
        <f t="shared" si="147"/>
        <v/>
      </c>
      <c r="DB377" t="str">
        <f t="shared" si="148"/>
        <v/>
      </c>
      <c r="DC377" t="str">
        <f t="shared" si="156"/>
        <v/>
      </c>
      <c r="DD377" t="str">
        <f t="shared" si="149"/>
        <v/>
      </c>
      <c r="DE377" t="str">
        <f t="shared" si="150"/>
        <v/>
      </c>
      <c r="DF377" t="str">
        <f t="shared" si="151"/>
        <v/>
      </c>
      <c r="DG377" t="str">
        <f t="shared" si="157"/>
        <v/>
      </c>
      <c r="DH377" t="str">
        <f t="shared" si="152"/>
        <v/>
      </c>
      <c r="DJ377" t="str">
        <f t="shared" si="153"/>
        <v/>
      </c>
      <c r="DU377" s="163" t="str">
        <f>IF($DJ377="","",IF(VLOOKUP($DJ377,'AB AP'!D$19:M$32,9,0)="",VLOOKUP($DJ377,'AB AP'!D$19:M$32,8,0),VLOOKUP($DJ377,'AB AP'!D$19:M$32,9,0)))</f>
        <v/>
      </c>
      <c r="DV377" s="163" t="str">
        <f>IF($DJ377="","",IF(VLOOKUP($DJ377,'AB AP'!D$19:L$33,9,0)="",VLOOKUP($DJ377,'AB AP'!D$19:L$33,8,0),VLOOKUP($DJ377,'AB AP'!D$19:L$33,9,0)))</f>
        <v/>
      </c>
      <c r="DW377" s="163" t="str">
        <f>IF('AB AP'!H382="Agrar Basis",DV377,DU377)</f>
        <v/>
      </c>
      <c r="DZ377" s="163" t="str">
        <f>IF(ISNA(VLOOKUP($DJ377,'AB AP'!$D$19:$I$32,3,0)),"",IF((VLOOKUP($DJ377,'AB AP'!$D$19:$I$32,3,0))="+","áno","nie"))</f>
        <v/>
      </c>
      <c r="EA377" s="163" t="str">
        <f>IF(ISNA(VLOOKUP($DJ377,'AB AP'!$D$19:$I$32,4,0)),"",IF((VLOOKUP($DJ377,'AB AP'!$D$19:$I$32,4,0))="+","áno","nie"))</f>
        <v/>
      </c>
      <c r="EB377" s="163" t="str">
        <f>IF(ISNA(VLOOKUP($DJ377,'AB AP'!$D$19:$I$32,5,0)),"",IF((VLOOKUP($DJ377,'AB AP'!$D$19:$I$32,5,0))="+","áno","nie"))</f>
        <v/>
      </c>
      <c r="EC377" s="163" t="str">
        <f>IF(ISNA(VLOOKUP($DJ377,'AB AP'!$D$19:$I$32,6,0)),"",IF((VLOOKUP($DJ377,'AB AP'!$D$19:$I$32,6,0))="+","áno","nie"))</f>
        <v/>
      </c>
      <c r="ED377" t="str">
        <f t="shared" si="154"/>
        <v/>
      </c>
      <c r="EE377" s="163" t="str">
        <f t="shared" si="155"/>
        <v/>
      </c>
    </row>
    <row r="378" spans="105:135" x14ac:dyDescent="0.2">
      <c r="DA378" t="str">
        <f t="shared" si="147"/>
        <v/>
      </c>
      <c r="DB378" t="str">
        <f t="shared" si="148"/>
        <v/>
      </c>
      <c r="DC378" t="str">
        <f t="shared" si="156"/>
        <v/>
      </c>
      <c r="DD378" t="str">
        <f t="shared" si="149"/>
        <v/>
      </c>
      <c r="DE378" t="str">
        <f t="shared" si="150"/>
        <v/>
      </c>
      <c r="DF378" t="str">
        <f t="shared" si="151"/>
        <v/>
      </c>
      <c r="DG378" t="str">
        <f t="shared" si="157"/>
        <v/>
      </c>
      <c r="DH378" t="str">
        <f t="shared" si="152"/>
        <v/>
      </c>
      <c r="DJ378" t="str">
        <f t="shared" si="153"/>
        <v/>
      </c>
      <c r="DU378" s="163" t="str">
        <f>IF($DJ378="","",IF(VLOOKUP($DJ378,'AB AP'!D$19:M$32,9,0)="",VLOOKUP($DJ378,'AB AP'!D$19:M$32,8,0),VLOOKUP($DJ378,'AB AP'!D$19:M$32,9,0)))</f>
        <v/>
      </c>
      <c r="DV378" s="163" t="str">
        <f>IF($DJ378="","",IF(VLOOKUP($DJ378,'AB AP'!D$19:L$33,9,0)="",VLOOKUP($DJ378,'AB AP'!D$19:L$33,8,0),VLOOKUP($DJ378,'AB AP'!D$19:L$33,9,0)))</f>
        <v/>
      </c>
      <c r="DW378" s="163" t="str">
        <f>IF('AB AP'!H383="Agrar Basis",DV378,DU378)</f>
        <v/>
      </c>
      <c r="DZ378" s="163" t="str">
        <f>IF(ISNA(VLOOKUP($DJ378,'AB AP'!$D$19:$I$32,3,0)),"",IF((VLOOKUP($DJ378,'AB AP'!$D$19:$I$32,3,0))="+","áno","nie"))</f>
        <v/>
      </c>
      <c r="EA378" s="163" t="str">
        <f>IF(ISNA(VLOOKUP($DJ378,'AB AP'!$D$19:$I$32,4,0)),"",IF((VLOOKUP($DJ378,'AB AP'!$D$19:$I$32,4,0))="+","áno","nie"))</f>
        <v/>
      </c>
      <c r="EB378" s="163" t="str">
        <f>IF(ISNA(VLOOKUP($DJ378,'AB AP'!$D$19:$I$32,5,0)),"",IF((VLOOKUP($DJ378,'AB AP'!$D$19:$I$32,5,0))="+","áno","nie"))</f>
        <v/>
      </c>
      <c r="EC378" s="163" t="str">
        <f>IF(ISNA(VLOOKUP($DJ378,'AB AP'!$D$19:$I$32,6,0)),"",IF((VLOOKUP($DJ378,'AB AP'!$D$19:$I$32,6,0))="+","áno","nie"))</f>
        <v/>
      </c>
      <c r="ED378" t="str">
        <f t="shared" si="154"/>
        <v/>
      </c>
      <c r="EE378" s="163" t="str">
        <f t="shared" si="155"/>
        <v/>
      </c>
    </row>
    <row r="379" spans="105:135" x14ac:dyDescent="0.2">
      <c r="DA379" t="str">
        <f t="shared" si="147"/>
        <v/>
      </c>
      <c r="DB379" t="str">
        <f t="shared" si="148"/>
        <v/>
      </c>
      <c r="DC379" t="str">
        <f t="shared" si="156"/>
        <v/>
      </c>
      <c r="DD379" t="str">
        <f t="shared" si="149"/>
        <v/>
      </c>
      <c r="DE379" t="str">
        <f t="shared" si="150"/>
        <v/>
      </c>
      <c r="DF379" t="str">
        <f t="shared" si="151"/>
        <v/>
      </c>
      <c r="DG379" t="str">
        <f t="shared" si="157"/>
        <v/>
      </c>
      <c r="DH379" t="str">
        <f t="shared" si="152"/>
        <v/>
      </c>
      <c r="DJ379" t="str">
        <f t="shared" si="153"/>
        <v/>
      </c>
      <c r="DU379" s="163" t="str">
        <f>IF($DJ379="","",IF(VLOOKUP($DJ379,'AB AP'!D$19:M$32,9,0)="",VLOOKUP($DJ379,'AB AP'!D$19:M$32,8,0),VLOOKUP($DJ379,'AB AP'!D$19:M$32,9,0)))</f>
        <v/>
      </c>
      <c r="DV379" s="163" t="str">
        <f>IF($DJ379="","",IF(VLOOKUP($DJ379,'AB AP'!D$19:L$33,9,0)="",VLOOKUP($DJ379,'AB AP'!D$19:L$33,8,0),VLOOKUP($DJ379,'AB AP'!D$19:L$33,9,0)))</f>
        <v/>
      </c>
      <c r="DW379" s="163" t="str">
        <f>IF('AB AP'!H384="Agrar Basis",DV379,DU379)</f>
        <v/>
      </c>
      <c r="DZ379" s="163" t="str">
        <f>IF(ISNA(VLOOKUP($DJ379,'AB AP'!$D$19:$I$32,3,0)),"",IF((VLOOKUP($DJ379,'AB AP'!$D$19:$I$32,3,0))="+","áno","nie"))</f>
        <v/>
      </c>
      <c r="EA379" s="163" t="str">
        <f>IF(ISNA(VLOOKUP($DJ379,'AB AP'!$D$19:$I$32,4,0)),"",IF((VLOOKUP($DJ379,'AB AP'!$D$19:$I$32,4,0))="+","áno","nie"))</f>
        <v/>
      </c>
      <c r="EB379" s="163" t="str">
        <f>IF(ISNA(VLOOKUP($DJ379,'AB AP'!$D$19:$I$32,5,0)),"",IF((VLOOKUP($DJ379,'AB AP'!$D$19:$I$32,5,0))="+","áno","nie"))</f>
        <v/>
      </c>
      <c r="EC379" s="163" t="str">
        <f>IF(ISNA(VLOOKUP($DJ379,'AB AP'!$D$19:$I$32,6,0)),"",IF((VLOOKUP($DJ379,'AB AP'!$D$19:$I$32,6,0))="+","áno","nie"))</f>
        <v/>
      </c>
      <c r="ED379" t="str">
        <f t="shared" si="154"/>
        <v/>
      </c>
      <c r="EE379" s="163" t="str">
        <f t="shared" si="155"/>
        <v/>
      </c>
    </row>
    <row r="380" spans="105:135" x14ac:dyDescent="0.2">
      <c r="DA380" t="str">
        <f t="shared" si="147"/>
        <v/>
      </c>
      <c r="DB380" t="str">
        <f t="shared" si="148"/>
        <v/>
      </c>
      <c r="DC380" t="str">
        <f t="shared" si="156"/>
        <v/>
      </c>
      <c r="DD380" t="str">
        <f t="shared" si="149"/>
        <v/>
      </c>
      <c r="DE380" t="str">
        <f t="shared" si="150"/>
        <v/>
      </c>
      <c r="DF380" t="str">
        <f t="shared" si="151"/>
        <v/>
      </c>
      <c r="DG380" t="str">
        <f t="shared" si="157"/>
        <v/>
      </c>
      <c r="DH380" t="str">
        <f t="shared" si="152"/>
        <v/>
      </c>
      <c r="DJ380" t="str">
        <f t="shared" si="153"/>
        <v/>
      </c>
      <c r="DU380" s="163" t="str">
        <f>IF($DJ380="","",IF(VLOOKUP($DJ380,'AB AP'!D$19:M$32,9,0)="",VLOOKUP($DJ380,'AB AP'!D$19:M$32,8,0),VLOOKUP($DJ380,'AB AP'!D$19:M$32,9,0)))</f>
        <v/>
      </c>
      <c r="DV380" s="163" t="str">
        <f>IF($DJ380="","",IF(VLOOKUP($DJ380,'AB AP'!D$19:L$33,9,0)="",VLOOKUP($DJ380,'AB AP'!D$19:L$33,8,0),VLOOKUP($DJ380,'AB AP'!D$19:L$33,9,0)))</f>
        <v/>
      </c>
      <c r="DW380" s="163" t="str">
        <f>IF('AB AP'!H385="Agrar Basis",DV380,DU380)</f>
        <v/>
      </c>
      <c r="DZ380" s="163" t="str">
        <f>IF(ISNA(VLOOKUP($DJ380,'AB AP'!$D$19:$I$32,3,0)),"",IF((VLOOKUP($DJ380,'AB AP'!$D$19:$I$32,3,0))="+","áno","nie"))</f>
        <v/>
      </c>
      <c r="EA380" s="163" t="str">
        <f>IF(ISNA(VLOOKUP($DJ380,'AB AP'!$D$19:$I$32,4,0)),"",IF((VLOOKUP($DJ380,'AB AP'!$D$19:$I$32,4,0))="+","áno","nie"))</f>
        <v/>
      </c>
      <c r="EB380" s="163" t="str">
        <f>IF(ISNA(VLOOKUP($DJ380,'AB AP'!$D$19:$I$32,5,0)),"",IF((VLOOKUP($DJ380,'AB AP'!$D$19:$I$32,5,0))="+","áno","nie"))</f>
        <v/>
      </c>
      <c r="EC380" s="163" t="str">
        <f>IF(ISNA(VLOOKUP($DJ380,'AB AP'!$D$19:$I$32,6,0)),"",IF((VLOOKUP($DJ380,'AB AP'!$D$19:$I$32,6,0))="+","áno","nie"))</f>
        <v/>
      </c>
      <c r="ED380" t="str">
        <f t="shared" si="154"/>
        <v/>
      </c>
      <c r="EE380" s="163" t="str">
        <f t="shared" si="155"/>
        <v/>
      </c>
    </row>
    <row r="381" spans="105:135" x14ac:dyDescent="0.2">
      <c r="DA381" t="str">
        <f t="shared" si="147"/>
        <v/>
      </c>
      <c r="DB381" t="str">
        <f t="shared" si="148"/>
        <v/>
      </c>
      <c r="DC381" t="str">
        <f t="shared" si="156"/>
        <v/>
      </c>
      <c r="DD381" t="str">
        <f t="shared" si="149"/>
        <v/>
      </c>
      <c r="DE381" t="str">
        <f t="shared" si="150"/>
        <v/>
      </c>
      <c r="DF381" t="str">
        <f t="shared" si="151"/>
        <v/>
      </c>
      <c r="DG381" t="str">
        <f t="shared" si="157"/>
        <v/>
      </c>
      <c r="DH381" t="str">
        <f t="shared" si="152"/>
        <v/>
      </c>
      <c r="DJ381" t="str">
        <f t="shared" si="153"/>
        <v/>
      </c>
      <c r="DU381" s="163" t="str">
        <f>IF($DJ381="","",IF(VLOOKUP($DJ381,'AB AP'!D$19:M$32,9,0)="",VLOOKUP($DJ381,'AB AP'!D$19:M$32,8,0),VLOOKUP($DJ381,'AB AP'!D$19:M$32,9,0)))</f>
        <v/>
      </c>
      <c r="DV381" s="163" t="str">
        <f>IF($DJ381="","",IF(VLOOKUP($DJ381,'AB AP'!D$19:L$33,9,0)="",VLOOKUP($DJ381,'AB AP'!D$19:L$33,8,0),VLOOKUP($DJ381,'AB AP'!D$19:L$33,9,0)))</f>
        <v/>
      </c>
      <c r="DW381" s="163" t="str">
        <f>IF('AB AP'!H386="Agrar Basis",DV381,DU381)</f>
        <v/>
      </c>
      <c r="DZ381" s="163" t="str">
        <f>IF(ISNA(VLOOKUP($DJ381,'AB AP'!$D$19:$I$32,3,0)),"",IF((VLOOKUP($DJ381,'AB AP'!$D$19:$I$32,3,0))="+","áno","nie"))</f>
        <v/>
      </c>
      <c r="EA381" s="163" t="str">
        <f>IF(ISNA(VLOOKUP($DJ381,'AB AP'!$D$19:$I$32,4,0)),"",IF((VLOOKUP($DJ381,'AB AP'!$D$19:$I$32,4,0))="+","áno","nie"))</f>
        <v/>
      </c>
      <c r="EB381" s="163" t="str">
        <f>IF(ISNA(VLOOKUP($DJ381,'AB AP'!$D$19:$I$32,5,0)),"",IF((VLOOKUP($DJ381,'AB AP'!$D$19:$I$32,5,0))="+","áno","nie"))</f>
        <v/>
      </c>
      <c r="EC381" s="163" t="str">
        <f>IF(ISNA(VLOOKUP($DJ381,'AB AP'!$D$19:$I$32,6,0)),"",IF((VLOOKUP($DJ381,'AB AP'!$D$19:$I$32,6,0))="+","áno","nie"))</f>
        <v/>
      </c>
      <c r="ED381" t="str">
        <f t="shared" si="154"/>
        <v/>
      </c>
      <c r="EE381" s="163" t="str">
        <f t="shared" si="155"/>
        <v/>
      </c>
    </row>
    <row r="382" spans="105:135" x14ac:dyDescent="0.2">
      <c r="DA382" t="str">
        <f t="shared" si="147"/>
        <v/>
      </c>
      <c r="DB382" t="str">
        <f t="shared" si="148"/>
        <v/>
      </c>
      <c r="DC382" t="str">
        <f t="shared" si="156"/>
        <v/>
      </c>
      <c r="DD382" t="str">
        <f t="shared" si="149"/>
        <v/>
      </c>
      <c r="DE382" t="str">
        <f t="shared" si="150"/>
        <v/>
      </c>
      <c r="DF382" t="str">
        <f t="shared" si="151"/>
        <v/>
      </c>
      <c r="DG382" t="str">
        <f t="shared" si="157"/>
        <v/>
      </c>
      <c r="DH382" t="str">
        <f t="shared" si="152"/>
        <v/>
      </c>
      <c r="DJ382" t="str">
        <f t="shared" si="153"/>
        <v/>
      </c>
      <c r="DU382" s="163" t="str">
        <f>IF($DJ382="","",IF(VLOOKUP($DJ382,'AB AP'!D$19:M$32,9,0)="",VLOOKUP($DJ382,'AB AP'!D$19:M$32,8,0),VLOOKUP($DJ382,'AB AP'!D$19:M$32,9,0)))</f>
        <v/>
      </c>
      <c r="DV382" s="163" t="str">
        <f>IF($DJ382="","",IF(VLOOKUP($DJ382,'AB AP'!D$19:L$33,9,0)="",VLOOKUP($DJ382,'AB AP'!D$19:L$33,8,0),VLOOKUP($DJ382,'AB AP'!D$19:L$33,9,0)))</f>
        <v/>
      </c>
      <c r="DW382" s="163" t="str">
        <f>IF('AB AP'!H387="Agrar Basis",DV382,DU382)</f>
        <v/>
      </c>
      <c r="DZ382" s="163" t="str">
        <f>IF(ISNA(VLOOKUP($DJ382,'AB AP'!$D$19:$I$32,3,0)),"",IF((VLOOKUP($DJ382,'AB AP'!$D$19:$I$32,3,0))="+","áno","nie"))</f>
        <v/>
      </c>
      <c r="EA382" s="163" t="str">
        <f>IF(ISNA(VLOOKUP($DJ382,'AB AP'!$D$19:$I$32,4,0)),"",IF((VLOOKUP($DJ382,'AB AP'!$D$19:$I$32,4,0))="+","áno","nie"))</f>
        <v/>
      </c>
      <c r="EB382" s="163" t="str">
        <f>IF(ISNA(VLOOKUP($DJ382,'AB AP'!$D$19:$I$32,5,0)),"",IF((VLOOKUP($DJ382,'AB AP'!$D$19:$I$32,5,0))="+","áno","nie"))</f>
        <v/>
      </c>
      <c r="EC382" s="163" t="str">
        <f>IF(ISNA(VLOOKUP($DJ382,'AB AP'!$D$19:$I$32,6,0)),"",IF((VLOOKUP($DJ382,'AB AP'!$D$19:$I$32,6,0))="+","áno","nie"))</f>
        <v/>
      </c>
      <c r="ED382" t="str">
        <f t="shared" si="154"/>
        <v/>
      </c>
      <c r="EE382" s="163" t="str">
        <f t="shared" si="155"/>
        <v/>
      </c>
    </row>
    <row r="383" spans="105:135" x14ac:dyDescent="0.2">
      <c r="DA383" t="str">
        <f t="shared" si="147"/>
        <v/>
      </c>
      <c r="DB383" t="str">
        <f t="shared" si="148"/>
        <v/>
      </c>
      <c r="DC383" t="str">
        <f t="shared" si="156"/>
        <v/>
      </c>
      <c r="DD383" t="str">
        <f t="shared" si="149"/>
        <v/>
      </c>
      <c r="DE383" t="str">
        <f t="shared" si="150"/>
        <v/>
      </c>
      <c r="DF383" t="str">
        <f t="shared" si="151"/>
        <v/>
      </c>
      <c r="DG383" t="str">
        <f t="shared" si="157"/>
        <v/>
      </c>
      <c r="DH383" t="str">
        <f t="shared" si="152"/>
        <v/>
      </c>
      <c r="DJ383" t="str">
        <f t="shared" si="153"/>
        <v/>
      </c>
      <c r="DU383" s="163" t="str">
        <f>IF($DJ383="","",IF(VLOOKUP($DJ383,'AB AP'!D$19:M$32,9,0)="",VLOOKUP($DJ383,'AB AP'!D$19:M$32,8,0),VLOOKUP($DJ383,'AB AP'!D$19:M$32,9,0)))</f>
        <v/>
      </c>
      <c r="DV383" s="163" t="str">
        <f>IF($DJ383="","",IF(VLOOKUP($DJ383,'AB AP'!D$19:L$33,9,0)="",VLOOKUP($DJ383,'AB AP'!D$19:L$33,8,0),VLOOKUP($DJ383,'AB AP'!D$19:L$33,9,0)))</f>
        <v/>
      </c>
      <c r="DW383" s="163" t="str">
        <f>IF('AB AP'!H388="Agrar Basis",DV383,DU383)</f>
        <v/>
      </c>
      <c r="DZ383" s="163" t="str">
        <f>IF(ISNA(VLOOKUP($DJ383,'AB AP'!$D$19:$I$32,3,0)),"",IF((VLOOKUP($DJ383,'AB AP'!$D$19:$I$32,3,0))="+","áno","nie"))</f>
        <v/>
      </c>
      <c r="EA383" s="163" t="str">
        <f>IF(ISNA(VLOOKUP($DJ383,'AB AP'!$D$19:$I$32,4,0)),"",IF((VLOOKUP($DJ383,'AB AP'!$D$19:$I$32,4,0))="+","áno","nie"))</f>
        <v/>
      </c>
      <c r="EB383" s="163" t="str">
        <f>IF(ISNA(VLOOKUP($DJ383,'AB AP'!$D$19:$I$32,5,0)),"",IF((VLOOKUP($DJ383,'AB AP'!$D$19:$I$32,5,0))="+","áno","nie"))</f>
        <v/>
      </c>
      <c r="EC383" s="163" t="str">
        <f>IF(ISNA(VLOOKUP($DJ383,'AB AP'!$D$19:$I$32,6,0)),"",IF((VLOOKUP($DJ383,'AB AP'!$D$19:$I$32,6,0))="+","áno","nie"))</f>
        <v/>
      </c>
      <c r="ED383" t="str">
        <f t="shared" si="154"/>
        <v/>
      </c>
      <c r="EE383" s="163" t="str">
        <f t="shared" si="155"/>
        <v/>
      </c>
    </row>
    <row r="384" spans="105:135" x14ac:dyDescent="0.2">
      <c r="DA384" t="str">
        <f t="shared" si="147"/>
        <v/>
      </c>
      <c r="DB384" t="str">
        <f t="shared" si="148"/>
        <v/>
      </c>
      <c r="DC384" t="str">
        <f t="shared" si="156"/>
        <v/>
      </c>
      <c r="DD384" t="str">
        <f t="shared" si="149"/>
        <v/>
      </c>
      <c r="DE384" t="str">
        <f t="shared" si="150"/>
        <v/>
      </c>
      <c r="DF384" t="str">
        <f t="shared" si="151"/>
        <v/>
      </c>
      <c r="DG384" t="str">
        <f t="shared" si="157"/>
        <v/>
      </c>
      <c r="DH384" t="str">
        <f t="shared" si="152"/>
        <v/>
      </c>
      <c r="DJ384" t="str">
        <f t="shared" si="153"/>
        <v/>
      </c>
      <c r="DU384" s="163" t="str">
        <f>IF($DJ384="","",IF(VLOOKUP($DJ384,'AB AP'!D$19:M$32,9,0)="",VLOOKUP($DJ384,'AB AP'!D$19:M$32,8,0),VLOOKUP($DJ384,'AB AP'!D$19:M$32,9,0)))</f>
        <v/>
      </c>
      <c r="DV384" s="163" t="str">
        <f>IF($DJ384="","",IF(VLOOKUP($DJ384,'AB AP'!D$19:L$33,9,0)="",VLOOKUP($DJ384,'AB AP'!D$19:L$33,8,0),VLOOKUP($DJ384,'AB AP'!D$19:L$33,9,0)))</f>
        <v/>
      </c>
      <c r="DW384" s="163" t="str">
        <f>IF('AB AP'!H389="Agrar Basis",DV384,DU384)</f>
        <v/>
      </c>
      <c r="DZ384" s="163" t="str">
        <f>IF(ISNA(VLOOKUP($DJ384,'AB AP'!$D$19:$I$32,3,0)),"",IF((VLOOKUP($DJ384,'AB AP'!$D$19:$I$32,3,0))="+","áno","nie"))</f>
        <v/>
      </c>
      <c r="EA384" s="163" t="str">
        <f>IF(ISNA(VLOOKUP($DJ384,'AB AP'!$D$19:$I$32,4,0)),"",IF((VLOOKUP($DJ384,'AB AP'!$D$19:$I$32,4,0))="+","áno","nie"))</f>
        <v/>
      </c>
      <c r="EB384" s="163" t="str">
        <f>IF(ISNA(VLOOKUP($DJ384,'AB AP'!$D$19:$I$32,5,0)),"",IF((VLOOKUP($DJ384,'AB AP'!$D$19:$I$32,5,0))="+","áno","nie"))</f>
        <v/>
      </c>
      <c r="EC384" s="163" t="str">
        <f>IF(ISNA(VLOOKUP($DJ384,'AB AP'!$D$19:$I$32,6,0)),"",IF((VLOOKUP($DJ384,'AB AP'!$D$19:$I$32,6,0))="+","áno","nie"))</f>
        <v/>
      </c>
      <c r="ED384" t="str">
        <f t="shared" si="154"/>
        <v/>
      </c>
      <c r="EE384" s="163" t="str">
        <f t="shared" si="155"/>
        <v/>
      </c>
    </row>
    <row r="385" spans="105:135" x14ac:dyDescent="0.2">
      <c r="DA385" t="str">
        <f t="shared" si="147"/>
        <v/>
      </c>
      <c r="DB385" t="str">
        <f t="shared" si="148"/>
        <v/>
      </c>
      <c r="DC385" t="str">
        <f t="shared" si="156"/>
        <v/>
      </c>
      <c r="DD385" t="str">
        <f t="shared" si="149"/>
        <v/>
      </c>
      <c r="DE385" t="str">
        <f t="shared" si="150"/>
        <v/>
      </c>
      <c r="DF385" t="str">
        <f t="shared" si="151"/>
        <v/>
      </c>
      <c r="DG385" t="str">
        <f t="shared" si="157"/>
        <v/>
      </c>
      <c r="DH385" t="str">
        <f t="shared" si="152"/>
        <v/>
      </c>
      <c r="DJ385" t="str">
        <f t="shared" si="153"/>
        <v/>
      </c>
      <c r="DU385" s="163" t="str">
        <f>IF($DJ385="","",IF(VLOOKUP($DJ385,'AB AP'!D$19:M$32,9,0)="",VLOOKUP($DJ385,'AB AP'!D$19:M$32,8,0),VLOOKUP($DJ385,'AB AP'!D$19:M$32,9,0)))</f>
        <v/>
      </c>
      <c r="DV385" s="163" t="str">
        <f>IF($DJ385="","",IF(VLOOKUP($DJ385,'AB AP'!D$19:L$33,9,0)="",VLOOKUP($DJ385,'AB AP'!D$19:L$33,8,0),VLOOKUP($DJ385,'AB AP'!D$19:L$33,9,0)))</f>
        <v/>
      </c>
      <c r="DW385" s="163" t="str">
        <f>IF('AB AP'!H390="Agrar Basis",DV385,DU385)</f>
        <v/>
      </c>
      <c r="DZ385" s="163" t="str">
        <f>IF(ISNA(VLOOKUP($DJ385,'AB AP'!$D$19:$I$32,3,0)),"",IF((VLOOKUP($DJ385,'AB AP'!$D$19:$I$32,3,0))="+","áno","nie"))</f>
        <v/>
      </c>
      <c r="EA385" s="163" t="str">
        <f>IF(ISNA(VLOOKUP($DJ385,'AB AP'!$D$19:$I$32,4,0)),"",IF((VLOOKUP($DJ385,'AB AP'!$D$19:$I$32,4,0))="+","áno","nie"))</f>
        <v/>
      </c>
      <c r="EB385" s="163" t="str">
        <f>IF(ISNA(VLOOKUP($DJ385,'AB AP'!$D$19:$I$32,5,0)),"",IF((VLOOKUP($DJ385,'AB AP'!$D$19:$I$32,5,0))="+","áno","nie"))</f>
        <v/>
      </c>
      <c r="EC385" s="163" t="str">
        <f>IF(ISNA(VLOOKUP($DJ385,'AB AP'!$D$19:$I$32,6,0)),"",IF((VLOOKUP($DJ385,'AB AP'!$D$19:$I$32,6,0))="+","áno","nie"))</f>
        <v/>
      </c>
      <c r="ED385" t="str">
        <f t="shared" si="154"/>
        <v/>
      </c>
      <c r="EE385" s="163" t="str">
        <f t="shared" si="155"/>
        <v/>
      </c>
    </row>
    <row r="386" spans="105:135" x14ac:dyDescent="0.2">
      <c r="DA386" t="str">
        <f t="shared" si="147"/>
        <v/>
      </c>
      <c r="DB386" t="str">
        <f t="shared" si="148"/>
        <v/>
      </c>
      <c r="DC386" t="str">
        <f t="shared" si="156"/>
        <v/>
      </c>
      <c r="DD386" t="str">
        <f t="shared" si="149"/>
        <v/>
      </c>
      <c r="DE386" t="str">
        <f t="shared" si="150"/>
        <v/>
      </c>
      <c r="DF386" t="str">
        <f t="shared" si="151"/>
        <v/>
      </c>
      <c r="DG386" t="str">
        <f t="shared" si="157"/>
        <v/>
      </c>
      <c r="DH386" t="str">
        <f t="shared" si="152"/>
        <v/>
      </c>
      <c r="DJ386" t="str">
        <f t="shared" si="153"/>
        <v/>
      </c>
      <c r="DU386" s="163" t="str">
        <f>IF($DJ386="","",IF(VLOOKUP($DJ386,'AB AP'!D$19:M$32,9,0)="",VLOOKUP($DJ386,'AB AP'!D$19:M$32,8,0),VLOOKUP($DJ386,'AB AP'!D$19:M$32,9,0)))</f>
        <v/>
      </c>
      <c r="DV386" s="163" t="str">
        <f>IF($DJ386="","",IF(VLOOKUP($DJ386,'AB AP'!D$19:L$33,9,0)="",VLOOKUP($DJ386,'AB AP'!D$19:L$33,8,0),VLOOKUP($DJ386,'AB AP'!D$19:L$33,9,0)))</f>
        <v/>
      </c>
      <c r="DW386" s="163" t="str">
        <f>IF('AB AP'!H391="Agrar Basis",DV386,DU386)</f>
        <v/>
      </c>
      <c r="DZ386" s="163" t="str">
        <f>IF(ISNA(VLOOKUP($DJ386,'AB AP'!$D$19:$I$32,3,0)),"",IF((VLOOKUP($DJ386,'AB AP'!$D$19:$I$32,3,0))="+","áno","nie"))</f>
        <v/>
      </c>
      <c r="EA386" s="163" t="str">
        <f>IF(ISNA(VLOOKUP($DJ386,'AB AP'!$D$19:$I$32,4,0)),"",IF((VLOOKUP($DJ386,'AB AP'!$D$19:$I$32,4,0))="+","áno","nie"))</f>
        <v/>
      </c>
      <c r="EB386" s="163" t="str">
        <f>IF(ISNA(VLOOKUP($DJ386,'AB AP'!$D$19:$I$32,5,0)),"",IF((VLOOKUP($DJ386,'AB AP'!$D$19:$I$32,5,0))="+","áno","nie"))</f>
        <v/>
      </c>
      <c r="EC386" s="163" t="str">
        <f>IF(ISNA(VLOOKUP($DJ386,'AB AP'!$D$19:$I$32,6,0)),"",IF((VLOOKUP($DJ386,'AB AP'!$D$19:$I$32,6,0))="+","áno","nie"))</f>
        <v/>
      </c>
      <c r="ED386" t="str">
        <f t="shared" si="154"/>
        <v/>
      </c>
      <c r="EE386" s="163" t="str">
        <f t="shared" si="155"/>
        <v/>
      </c>
    </row>
    <row r="387" spans="105:135" x14ac:dyDescent="0.2">
      <c r="DA387" t="str">
        <f t="shared" ref="DA387:DA388" si="158">IF($DQ387=0,"",VLOOKUP($DQ387,CA:CH,2,FALSE))</f>
        <v/>
      </c>
      <c r="DB387" t="str">
        <f t="shared" ref="DB387:DB388" si="159">IF($DQ387=0,"",VLOOKUP($DQ387,$CA:$CH,3,FALSE))</f>
        <v/>
      </c>
      <c r="DC387" t="str">
        <f t="shared" si="156"/>
        <v/>
      </c>
      <c r="DD387" t="str">
        <f t="shared" ref="DD387:DD388" si="160">IF($DQ387=0,"",VLOOKUP($DQ387,$CA:$CH,5,FALSE))</f>
        <v/>
      </c>
      <c r="DE387" t="str">
        <f t="shared" ref="DE387:DE388" si="161">IF($DQ387=0,"",VLOOKUP($DQ387,$CA:$CH,7,FALSE))</f>
        <v/>
      </c>
      <c r="DF387" t="str">
        <f t="shared" ref="DF387:DF388" si="162">IF($DQ387=0,"",VLOOKUP($DQ387,$CA:$CH,8,FALSE))</f>
        <v/>
      </c>
      <c r="DG387" t="str">
        <f t="shared" si="157"/>
        <v/>
      </c>
      <c r="DH387" t="str">
        <f t="shared" ref="DH387:DH388" si="163">IF($DQ387=0,"","ano")</f>
        <v/>
      </c>
      <c r="DJ387" t="str">
        <f t="shared" ref="DJ387:DJ388" si="164">IF($DQ387=0,"",VLOOKUP($DQ387,CA:CF,6,FALSE))</f>
        <v/>
      </c>
      <c r="DU387" s="163" t="str">
        <f>IF($DJ387="","",IF(VLOOKUP($DJ387,'AB AP'!D$19:M$32,9,0)="",VLOOKUP($DJ387,'AB AP'!D$19:M$32,8,0),VLOOKUP($DJ387,'AB AP'!D$19:M$32,9,0)))</f>
        <v/>
      </c>
      <c r="DV387" s="163" t="str">
        <f>IF($DJ387="","",IF(VLOOKUP($DJ387,'AB AP'!D$19:L$33,9,0)="",VLOOKUP($DJ387,'AB AP'!D$19:L$33,8,0),VLOOKUP($DJ387,'AB AP'!D$19:L$33,9,0)))</f>
        <v/>
      </c>
      <c r="DW387" s="163" t="str">
        <f>IF('AB AP'!H392="Agrar Basis",DV387,DU387)</f>
        <v/>
      </c>
      <c r="DZ387" s="163" t="str">
        <f>IF(ISNA(VLOOKUP($DJ387,'AB AP'!$D$19:$I$32,3,0)),"",IF((VLOOKUP($DJ387,'AB AP'!$D$19:$I$32,3,0))="+","áno","nie"))</f>
        <v/>
      </c>
      <c r="EA387" s="163" t="str">
        <f>IF(ISNA(VLOOKUP($DJ387,'AB AP'!$D$19:$I$32,4,0)),"",IF((VLOOKUP($DJ387,'AB AP'!$D$19:$I$32,4,0))="+","áno","nie"))</f>
        <v/>
      </c>
      <c r="EB387" s="163" t="str">
        <f>IF(ISNA(VLOOKUP($DJ387,'AB AP'!$D$19:$I$32,5,0)),"",IF((VLOOKUP($DJ387,'AB AP'!$D$19:$I$32,5,0))="+","áno","nie"))</f>
        <v/>
      </c>
      <c r="EC387" s="163" t="str">
        <f>IF(ISNA(VLOOKUP($DJ387,'AB AP'!$D$19:$I$32,6,0)),"",IF((VLOOKUP($DJ387,'AB AP'!$D$19:$I$32,6,0))="+","áno","nie"))</f>
        <v/>
      </c>
      <c r="ED387" t="str">
        <f t="shared" ref="ED387:ED388" si="165">IF(DZ387="","","-")</f>
        <v/>
      </c>
      <c r="EE387" s="163" t="str">
        <f t="shared" ref="EE387:EE388" si="166">DZ387&amp;EA387&amp;EB387&amp;ED387&amp;EC387</f>
        <v/>
      </c>
    </row>
    <row r="388" spans="105:135" x14ac:dyDescent="0.2">
      <c r="DA388" t="str">
        <f t="shared" si="158"/>
        <v/>
      </c>
      <c r="DB388" t="str">
        <f t="shared" si="159"/>
        <v/>
      </c>
      <c r="DC388" t="str">
        <f t="shared" ref="DC388" si="167">IF($DQ388=0,"",VLOOKUP($DQ388,$CA:$CH,4,FALSE))</f>
        <v/>
      </c>
      <c r="DD388" t="str">
        <f t="shared" si="160"/>
        <v/>
      </c>
      <c r="DE388" t="str">
        <f t="shared" si="161"/>
        <v/>
      </c>
      <c r="DF388" t="str">
        <f t="shared" si="162"/>
        <v/>
      </c>
      <c r="DG388" t="str">
        <f t="shared" ref="DG388" si="168">IF(CJ388=0,DW388,CJ388)</f>
        <v/>
      </c>
      <c r="DH388" t="str">
        <f t="shared" si="163"/>
        <v/>
      </c>
      <c r="DJ388" t="str">
        <f t="shared" si="164"/>
        <v/>
      </c>
      <c r="DU388" s="163" t="str">
        <f>IF($DJ388="","",IF(VLOOKUP($DJ388,'AB AP'!D$19:M$32,9,0)="",VLOOKUP($DJ388,'AB AP'!D$19:M$32,8,0),VLOOKUP($DJ388,'AB AP'!D$19:M$32,9,0)))</f>
        <v/>
      </c>
      <c r="DV388" s="163" t="str">
        <f>IF($DJ388="","",IF(VLOOKUP($DJ388,'AB AP'!D$19:L$33,9,0)="",VLOOKUP($DJ388,'AB AP'!D$19:L$33,8,0),VLOOKUP($DJ388,'AB AP'!D$19:L$33,9,0)))</f>
        <v/>
      </c>
      <c r="DW388" s="163" t="str">
        <f>IF('AB AP'!H393="Agrar Basis",DV388,DU388)</f>
        <v/>
      </c>
      <c r="DZ388" s="163" t="str">
        <f>IF(ISNA(VLOOKUP($DJ388,'AB AP'!$D$19:$I$32,3,0)),"",IF((VLOOKUP($DJ388,'AB AP'!$D$19:$I$32,3,0))="+","áno","nie"))</f>
        <v/>
      </c>
      <c r="EA388" s="163" t="str">
        <f>IF(ISNA(VLOOKUP($DJ388,'AB AP'!$D$19:$I$32,4,0)),"",IF((VLOOKUP($DJ388,'AB AP'!$D$19:$I$32,4,0))="+","áno","nie"))</f>
        <v/>
      </c>
      <c r="EB388" s="163" t="str">
        <f>IF(ISNA(VLOOKUP($DJ388,'AB AP'!$D$19:$I$32,5,0)),"",IF((VLOOKUP($DJ388,'AB AP'!$D$19:$I$32,5,0))="+","áno","nie"))</f>
        <v/>
      </c>
      <c r="EC388" s="163" t="str">
        <f>IF(ISNA(VLOOKUP($DJ388,'AB AP'!$D$19:$I$32,6,0)),"",IF((VLOOKUP($DJ388,'AB AP'!$D$19:$I$32,6,0))="+","áno","nie"))</f>
        <v/>
      </c>
      <c r="ED388" t="str">
        <f t="shared" si="165"/>
        <v/>
      </c>
      <c r="EE388" s="163" t="str">
        <f t="shared" si="166"/>
        <v/>
      </c>
    </row>
  </sheetData>
  <protectedRanges>
    <protectedRange password="CF15" sqref="AB105:AB106" name="Oblast1_2_1"/>
  </protectedRanges>
  <conditionalFormatting sqref="CN2">
    <cfRule type="expression" dxfId="1" priority="2" stopIfTrue="1">
      <formula>#REF!&lt;&gt;(VLOOKUP($G$2,$L:$M,2,FALSE))</formula>
    </cfRule>
  </conditionalFormatting>
  <conditionalFormatting sqref="DP2">
    <cfRule type="expression" dxfId="0" priority="1" stopIfTrue="1">
      <formula>#REF!&lt;&gt;(VLOOKUP($E$2,$M:$M,2,FALSE))</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AB AP</vt:lpstr>
      <vt:lpstr>AB AP INT</vt:lpstr>
      <vt:lpstr>AB AP INT 1</vt:lpstr>
      <vt:lpstr>'AB AP'!Druckbereich</vt:lpstr>
      <vt:lpstr>'AB AP'!Drucktitel</vt:lpstr>
      <vt:lpstr>Kulturliste_Basis</vt:lpstr>
    </vt:vector>
  </TitlesOfParts>
  <Company>Hagelversicherung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FreyJohannes</dc:creator>
  <cp:lastModifiedBy>Kebrlova Jana</cp:lastModifiedBy>
  <dcterms:created xsi:type="dcterms:W3CDTF">2023-03-13T16:27:05Z</dcterms:created>
  <dcterms:modified xsi:type="dcterms:W3CDTF">2023-03-22T15:15:02Z</dcterms:modified>
</cp:coreProperties>
</file>